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rk\Documents\Preventie 2019\Docs\"/>
    </mc:Choice>
  </mc:AlternateContent>
  <xr:revisionPtr revIDLastSave="0" documentId="13_ncr:1_{0145A1FF-627A-461A-8DF3-82ACD17864A6}" xr6:coauthVersionLast="45" xr6:coauthVersionMax="45" xr10:uidLastSave="{00000000-0000-0000-0000-000000000000}"/>
  <bookViews>
    <workbookView xWindow="-120" yWindow="-120" windowWidth="29040" windowHeight="15840" tabRatio="782" activeTab="4" xr2:uid="{153BDDC3-7AD1-48E9-9AAA-7208726D1B3D}"/>
  </bookViews>
  <sheets>
    <sheet name="Onderwerpen" sheetId="1" r:id="rId1"/>
    <sheet name="Resultaten" sheetId="3" r:id="rId2"/>
    <sheet name="Onderwerpen (2)" sheetId="8" r:id="rId3"/>
    <sheet name="Resultaten (2)" sheetId="9" r:id="rId4"/>
    <sheet name="JAP 2020" sheetId="11" r:id="rId5"/>
    <sheet name="JAP 2021" sheetId="12" r:id="rId6"/>
    <sheet name="JAP 2022" sheetId="13" r:id="rId7"/>
    <sheet name="JAP 2023" sheetId="14" r:id="rId8"/>
    <sheet name="JAP 2024" sheetId="15" r:id="rId9"/>
  </sheets>
  <externalReferences>
    <externalReference r:id="rId10"/>
  </externalReferences>
  <definedNames>
    <definedName name="_xlnm._FilterDatabase" localSheetId="1" hidden="1">Resultaten!$J$1:$J$300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8" i="11" l="1"/>
  <c r="A37" i="11"/>
  <c r="A35" i="11"/>
  <c r="A34" i="11"/>
  <c r="A33" i="11"/>
  <c r="A32" i="11"/>
  <c r="A31" i="11"/>
  <c r="A30" i="11"/>
  <c r="A29" i="11"/>
  <c r="A27" i="11"/>
  <c r="A26" i="11"/>
  <c r="A24" i="11"/>
  <c r="A23" i="11"/>
  <c r="A22" i="11"/>
  <c r="A21" i="11"/>
  <c r="A20" i="11"/>
  <c r="A18" i="11"/>
  <c r="A17" i="11"/>
  <c r="A16" i="11"/>
  <c r="A14" i="11"/>
  <c r="A13" i="11"/>
  <c r="A11" i="11"/>
  <c r="A10" i="11"/>
  <c r="A9" i="11"/>
  <c r="A7" i="11"/>
  <c r="A6" i="11"/>
  <c r="A5" i="11"/>
  <c r="A4" i="11"/>
  <c r="A3" i="11"/>
  <c r="D61" i="9" l="1"/>
  <c r="J307" i="9" l="1"/>
  <c r="P307" i="9"/>
  <c r="V307" i="9"/>
  <c r="AB307" i="9"/>
  <c r="AH307" i="9"/>
  <c r="J308" i="9"/>
  <c r="P308" i="9"/>
  <c r="V308" i="9"/>
  <c r="AB308" i="9"/>
  <c r="AH308" i="9"/>
  <c r="J309" i="9"/>
  <c r="P309" i="9"/>
  <c r="V309" i="9"/>
  <c r="AB309" i="9"/>
  <c r="AH309" i="9"/>
  <c r="J310" i="9"/>
  <c r="P310" i="9"/>
  <c r="V310" i="9"/>
  <c r="AB310" i="9"/>
  <c r="AH310" i="9"/>
  <c r="J311" i="9"/>
  <c r="P311" i="9"/>
  <c r="V311" i="9"/>
  <c r="AB311" i="9"/>
  <c r="AH311" i="9"/>
  <c r="J312" i="9"/>
  <c r="P312" i="9"/>
  <c r="V312" i="9"/>
  <c r="AB312" i="9"/>
  <c r="AH312" i="9"/>
  <c r="J313" i="9"/>
  <c r="P313" i="9"/>
  <c r="V313" i="9"/>
  <c r="AB313" i="9"/>
  <c r="AH313" i="9"/>
  <c r="J314" i="9"/>
  <c r="P314" i="9"/>
  <c r="V314" i="9"/>
  <c r="AB314" i="9"/>
  <c r="AH314" i="9"/>
  <c r="J315" i="9"/>
  <c r="P315" i="9"/>
  <c r="V315" i="9"/>
  <c r="AB315" i="9"/>
  <c r="AH315" i="9"/>
  <c r="J316" i="9"/>
  <c r="P316" i="9"/>
  <c r="V316" i="9"/>
  <c r="AB316" i="9"/>
  <c r="AH316" i="9"/>
  <c r="J317" i="9"/>
  <c r="P317" i="9"/>
  <c r="V317" i="9"/>
  <c r="AB317" i="9"/>
  <c r="AH317" i="9"/>
  <c r="J318" i="9"/>
  <c r="P318" i="9"/>
  <c r="V318" i="9"/>
  <c r="AB318" i="9"/>
  <c r="AH318" i="9"/>
  <c r="J319" i="9"/>
  <c r="P319" i="9"/>
  <c r="V319" i="9"/>
  <c r="AB319" i="9"/>
  <c r="AH319" i="9"/>
  <c r="J320" i="9"/>
  <c r="P320" i="9"/>
  <c r="V320" i="9"/>
  <c r="AB320" i="9"/>
  <c r="AH320" i="9"/>
  <c r="J321" i="9"/>
  <c r="P321" i="9"/>
  <c r="V321" i="9"/>
  <c r="AB321" i="9"/>
  <c r="AH321" i="9"/>
  <c r="J322" i="9"/>
  <c r="P322" i="9"/>
  <c r="V322" i="9"/>
  <c r="AB322" i="9"/>
  <c r="AH322" i="9"/>
  <c r="J323" i="9"/>
  <c r="P323" i="9"/>
  <c r="V323" i="9"/>
  <c r="AB323" i="9"/>
  <c r="AH323" i="9"/>
  <c r="J324" i="9"/>
  <c r="P324" i="9"/>
  <c r="V324" i="9"/>
  <c r="AB324" i="9"/>
  <c r="AH324" i="9"/>
  <c r="J325" i="9"/>
  <c r="P325" i="9"/>
  <c r="V325" i="9"/>
  <c r="AB325" i="9"/>
  <c r="AH325" i="9"/>
  <c r="J326" i="9"/>
  <c r="P326" i="9"/>
  <c r="V326" i="9"/>
  <c r="AB326" i="9"/>
  <c r="AH326" i="9"/>
  <c r="J327" i="9"/>
  <c r="P327" i="9"/>
  <c r="V327" i="9"/>
  <c r="AB327" i="9"/>
  <c r="AH327" i="9"/>
  <c r="J328" i="9"/>
  <c r="P328" i="9"/>
  <c r="V328" i="9"/>
  <c r="AB328" i="9"/>
  <c r="AH328" i="9"/>
  <c r="J329" i="9"/>
  <c r="P329" i="9"/>
  <c r="V329" i="9"/>
  <c r="AB329" i="9"/>
  <c r="AH329" i="9"/>
  <c r="J330" i="9"/>
  <c r="P330" i="9"/>
  <c r="V330" i="9"/>
  <c r="AB330" i="9"/>
  <c r="AH330" i="9"/>
  <c r="J331" i="9"/>
  <c r="P331" i="9"/>
  <c r="V331" i="9"/>
  <c r="AB331" i="9"/>
  <c r="AH331" i="9"/>
  <c r="J332" i="9"/>
  <c r="P332" i="9"/>
  <c r="V332" i="9"/>
  <c r="AB332" i="9"/>
  <c r="AH332" i="9"/>
  <c r="J333" i="9"/>
  <c r="P333" i="9"/>
  <c r="V333" i="9"/>
  <c r="AB333" i="9"/>
  <c r="AH333" i="9"/>
  <c r="J334" i="9"/>
  <c r="P334" i="9"/>
  <c r="V334" i="9"/>
  <c r="AB334" i="9"/>
  <c r="AH334" i="9"/>
  <c r="J335" i="9"/>
  <c r="P335" i="9"/>
  <c r="V335" i="9"/>
  <c r="AB335" i="9"/>
  <c r="AH335" i="9"/>
  <c r="J336" i="9"/>
  <c r="P336" i="9"/>
  <c r="V336" i="9"/>
  <c r="AB336" i="9"/>
  <c r="AH336" i="9"/>
  <c r="J337" i="9"/>
  <c r="P337" i="9"/>
  <c r="V337" i="9"/>
  <c r="AB337" i="9"/>
  <c r="AH337" i="9"/>
  <c r="J338" i="9"/>
  <c r="P338" i="9"/>
  <c r="V338" i="9"/>
  <c r="AB338" i="9"/>
  <c r="AH338" i="9"/>
  <c r="J339" i="9"/>
  <c r="P339" i="9"/>
  <c r="V339" i="9"/>
  <c r="AB339" i="9"/>
  <c r="AH339" i="9"/>
  <c r="J340" i="9"/>
  <c r="P340" i="9"/>
  <c r="V340" i="9"/>
  <c r="AB340" i="9"/>
  <c r="AH340" i="9"/>
  <c r="J341" i="9"/>
  <c r="P341" i="9"/>
  <c r="V341" i="9"/>
  <c r="AB341" i="9"/>
  <c r="AH341" i="9"/>
  <c r="J342" i="9"/>
  <c r="P342" i="9"/>
  <c r="V342" i="9"/>
  <c r="AB342" i="9"/>
  <c r="AH342" i="9"/>
  <c r="J343" i="9"/>
  <c r="P343" i="9"/>
  <c r="V343" i="9"/>
  <c r="AB343" i="9"/>
  <c r="AH343" i="9"/>
  <c r="J344" i="9"/>
  <c r="P344" i="9"/>
  <c r="V344" i="9"/>
  <c r="AB344" i="9"/>
  <c r="AH344" i="9"/>
  <c r="J345" i="9"/>
  <c r="P345" i="9"/>
  <c r="V345" i="9"/>
  <c r="AB345" i="9"/>
  <c r="AH345" i="9"/>
  <c r="J346" i="9"/>
  <c r="P346" i="9"/>
  <c r="V346" i="9"/>
  <c r="AB346" i="9"/>
  <c r="AH346" i="9"/>
  <c r="J347" i="9"/>
  <c r="P347" i="9"/>
  <c r="V347" i="9"/>
  <c r="AB347" i="9"/>
  <c r="AH347" i="9"/>
  <c r="J348" i="9"/>
  <c r="P348" i="9"/>
  <c r="V348" i="9"/>
  <c r="AB348" i="9"/>
  <c r="AH348" i="9"/>
  <c r="J349" i="9"/>
  <c r="P349" i="9"/>
  <c r="V349" i="9"/>
  <c r="AB349" i="9"/>
  <c r="AH349" i="9"/>
  <c r="J350" i="9"/>
  <c r="P350" i="9"/>
  <c r="V350" i="9"/>
  <c r="AB350" i="9"/>
  <c r="AH350" i="9"/>
  <c r="J351" i="9"/>
  <c r="P351" i="9"/>
  <c r="V351" i="9"/>
  <c r="AB351" i="9"/>
  <c r="AH351" i="9"/>
  <c r="J352" i="9"/>
  <c r="P352" i="9"/>
  <c r="V352" i="9"/>
  <c r="AB352" i="9"/>
  <c r="AH352" i="9"/>
  <c r="J353" i="9"/>
  <c r="P353" i="9"/>
  <c r="V353" i="9"/>
  <c r="AB353" i="9"/>
  <c r="AH353" i="9"/>
  <c r="J354" i="9"/>
  <c r="P354" i="9"/>
  <c r="V354" i="9"/>
  <c r="AB354" i="9"/>
  <c r="AH354" i="9"/>
  <c r="J355" i="9"/>
  <c r="P355" i="9"/>
  <c r="V355" i="9"/>
  <c r="AB355" i="9"/>
  <c r="AH355" i="9"/>
  <c r="J356" i="9"/>
  <c r="P356" i="9"/>
  <c r="V356" i="9"/>
  <c r="AB356" i="9"/>
  <c r="AH356" i="9"/>
  <c r="J357" i="9"/>
  <c r="P357" i="9"/>
  <c r="V357" i="9"/>
  <c r="AB357" i="9"/>
  <c r="AH357" i="9"/>
  <c r="J358" i="9"/>
  <c r="P358" i="9"/>
  <c r="V358" i="9"/>
  <c r="AB358" i="9"/>
  <c r="AH358" i="9"/>
  <c r="J359" i="9"/>
  <c r="P359" i="9"/>
  <c r="V359" i="9"/>
  <c r="AB359" i="9"/>
  <c r="AH359" i="9"/>
  <c r="J360" i="9"/>
  <c r="P360" i="9"/>
  <c r="V360" i="9"/>
  <c r="AB360" i="9"/>
  <c r="AH360" i="9"/>
  <c r="J361" i="9"/>
  <c r="P361" i="9"/>
  <c r="V361" i="9"/>
  <c r="AB361" i="9"/>
  <c r="AH361" i="9"/>
  <c r="J362" i="9"/>
  <c r="P362" i="9"/>
  <c r="V362" i="9"/>
  <c r="AB362" i="9"/>
  <c r="AH362" i="9"/>
  <c r="J363" i="9"/>
  <c r="P363" i="9"/>
  <c r="V363" i="9"/>
  <c r="AB363" i="9"/>
  <c r="AH363" i="9"/>
  <c r="J364" i="9"/>
  <c r="P364" i="9"/>
  <c r="V364" i="9"/>
  <c r="AB364" i="9"/>
  <c r="AH364" i="9"/>
  <c r="J365" i="9"/>
  <c r="P365" i="9"/>
  <c r="V365" i="9"/>
  <c r="AB365" i="9"/>
  <c r="AH365" i="9"/>
  <c r="J366" i="9"/>
  <c r="P366" i="9"/>
  <c r="V366" i="9"/>
  <c r="AB366" i="9"/>
  <c r="AH366" i="9"/>
  <c r="J367" i="9"/>
  <c r="P367" i="9"/>
  <c r="V367" i="9"/>
  <c r="AB367" i="9"/>
  <c r="AH367" i="9"/>
  <c r="J368" i="9"/>
  <c r="P368" i="9"/>
  <c r="V368" i="9"/>
  <c r="AB368" i="9"/>
  <c r="AH368" i="9"/>
  <c r="J369" i="9"/>
  <c r="P369" i="9"/>
  <c r="V369" i="9"/>
  <c r="AB369" i="9"/>
  <c r="AH369" i="9"/>
  <c r="J370" i="9"/>
  <c r="P370" i="9"/>
  <c r="V370" i="9"/>
  <c r="AB370" i="9"/>
  <c r="AH370" i="9"/>
  <c r="J371" i="9"/>
  <c r="P371" i="9"/>
  <c r="V371" i="9"/>
  <c r="AB371" i="9"/>
  <c r="AH371" i="9"/>
  <c r="J372" i="9"/>
  <c r="P372" i="9"/>
  <c r="V372" i="9"/>
  <c r="AB372" i="9"/>
  <c r="AH372" i="9"/>
  <c r="J373" i="9"/>
  <c r="P373" i="9"/>
  <c r="V373" i="9"/>
  <c r="AB373" i="9"/>
  <c r="AH373" i="9"/>
  <c r="J374" i="9"/>
  <c r="P374" i="9"/>
  <c r="V374" i="9"/>
  <c r="AB374" i="9"/>
  <c r="AH374" i="9"/>
  <c r="J375" i="9"/>
  <c r="P375" i="9"/>
  <c r="V375" i="9"/>
  <c r="AB375" i="9"/>
  <c r="AH375" i="9"/>
  <c r="J376" i="9"/>
  <c r="P376" i="9"/>
  <c r="V376" i="9"/>
  <c r="AB376" i="9"/>
  <c r="AH376" i="9"/>
  <c r="J377" i="9"/>
  <c r="P377" i="9"/>
  <c r="V377" i="9"/>
  <c r="AB377" i="9"/>
  <c r="AH377" i="9"/>
  <c r="J378" i="9"/>
  <c r="P378" i="9"/>
  <c r="V378" i="9"/>
  <c r="AB378" i="9"/>
  <c r="AH378" i="9"/>
  <c r="J379" i="9"/>
  <c r="P379" i="9"/>
  <c r="V379" i="9"/>
  <c r="AB379" i="9"/>
  <c r="AH379" i="9"/>
  <c r="J380" i="9"/>
  <c r="P380" i="9"/>
  <c r="V380" i="9"/>
  <c r="AB380" i="9"/>
  <c r="AH380" i="9"/>
  <c r="J381" i="9"/>
  <c r="P381" i="9"/>
  <c r="V381" i="9"/>
  <c r="AB381" i="9"/>
  <c r="AH381" i="9"/>
  <c r="J382" i="9"/>
  <c r="P382" i="9"/>
  <c r="V382" i="9"/>
  <c r="AB382" i="9"/>
  <c r="AH382" i="9"/>
  <c r="J383" i="9"/>
  <c r="P383" i="9"/>
  <c r="V383" i="9"/>
  <c r="AB383" i="9"/>
  <c r="AH383" i="9"/>
  <c r="J384" i="9"/>
  <c r="P384" i="9"/>
  <c r="V384" i="9"/>
  <c r="AB384" i="9"/>
  <c r="AH384" i="9"/>
  <c r="J385" i="9"/>
  <c r="P385" i="9"/>
  <c r="V385" i="9"/>
  <c r="AB385" i="9"/>
  <c r="AH385" i="9"/>
  <c r="J386" i="9"/>
  <c r="P386" i="9"/>
  <c r="V386" i="9"/>
  <c r="AB386" i="9"/>
  <c r="AH386" i="9"/>
  <c r="J387" i="9"/>
  <c r="P387" i="9"/>
  <c r="V387" i="9"/>
  <c r="AB387" i="9"/>
  <c r="AH387" i="9"/>
  <c r="J388" i="9"/>
  <c r="P388" i="9"/>
  <c r="V388" i="9"/>
  <c r="AB388" i="9"/>
  <c r="AH388" i="9"/>
  <c r="J389" i="9"/>
  <c r="P389" i="9"/>
  <c r="V389" i="9"/>
  <c r="AB389" i="9"/>
  <c r="AH389" i="9"/>
  <c r="J390" i="9"/>
  <c r="P390" i="9"/>
  <c r="V390" i="9"/>
  <c r="AB390" i="9"/>
  <c r="AH390" i="9"/>
  <c r="J391" i="9"/>
  <c r="P391" i="9"/>
  <c r="V391" i="9"/>
  <c r="AB391" i="9"/>
  <c r="AH391" i="9"/>
  <c r="J392" i="9"/>
  <c r="P392" i="9"/>
  <c r="V392" i="9"/>
  <c r="AB392" i="9"/>
  <c r="AH392" i="9"/>
  <c r="J393" i="9"/>
  <c r="P393" i="9"/>
  <c r="V393" i="9"/>
  <c r="AB393" i="9"/>
  <c r="AH393" i="9"/>
  <c r="J394" i="9"/>
  <c r="P394" i="9"/>
  <c r="V394" i="9"/>
  <c r="AB394" i="9"/>
  <c r="AH394" i="9"/>
  <c r="J395" i="9"/>
  <c r="P395" i="9"/>
  <c r="V395" i="9"/>
  <c r="AB395" i="9"/>
  <c r="AH395" i="9"/>
  <c r="J396" i="9"/>
  <c r="P396" i="9"/>
  <c r="V396" i="9"/>
  <c r="AB396" i="9"/>
  <c r="AH396" i="9"/>
  <c r="J397" i="9"/>
  <c r="P397" i="9"/>
  <c r="V397" i="9"/>
  <c r="AB397" i="9"/>
  <c r="AH397" i="9"/>
  <c r="J398" i="9"/>
  <c r="P398" i="9"/>
  <c r="V398" i="9"/>
  <c r="AB398" i="9"/>
  <c r="AH398" i="9"/>
  <c r="J399" i="9"/>
  <c r="P399" i="9"/>
  <c r="V399" i="9"/>
  <c r="AB399" i="9"/>
  <c r="AH399" i="9"/>
  <c r="J400" i="9"/>
  <c r="P400" i="9"/>
  <c r="V400" i="9"/>
  <c r="AB400" i="9"/>
  <c r="AH400" i="9"/>
  <c r="J401" i="9"/>
  <c r="P401" i="9"/>
  <c r="V401" i="9"/>
  <c r="AB401" i="9"/>
  <c r="AH401" i="9"/>
  <c r="J402" i="9"/>
  <c r="P402" i="9"/>
  <c r="V402" i="9"/>
  <c r="AB402" i="9"/>
  <c r="AH402" i="9"/>
  <c r="J403" i="9"/>
  <c r="P403" i="9"/>
  <c r="V403" i="9"/>
  <c r="AB403" i="9"/>
  <c r="AH403" i="9"/>
  <c r="J404" i="9"/>
  <c r="P404" i="9"/>
  <c r="V404" i="9"/>
  <c r="AB404" i="9"/>
  <c r="AH404" i="9"/>
  <c r="J405" i="9"/>
  <c r="P405" i="9"/>
  <c r="V405" i="9"/>
  <c r="AB405" i="9"/>
  <c r="AH405" i="9"/>
  <c r="J406" i="9"/>
  <c r="P406" i="9"/>
  <c r="V406" i="9"/>
  <c r="AB406" i="9"/>
  <c r="AH406" i="9"/>
  <c r="J407" i="9"/>
  <c r="P407" i="9"/>
  <c r="V407" i="9"/>
  <c r="AB407" i="9"/>
  <c r="AH407" i="9"/>
  <c r="J408" i="9"/>
  <c r="P408" i="9"/>
  <c r="V408" i="9"/>
  <c r="AB408" i="9"/>
  <c r="AH408" i="9"/>
  <c r="J409" i="9"/>
  <c r="P409" i="9"/>
  <c r="V409" i="9"/>
  <c r="AB409" i="9"/>
  <c r="AH409" i="9"/>
  <c r="J410" i="9"/>
  <c r="P410" i="9"/>
  <c r="V410" i="9"/>
  <c r="AB410" i="9"/>
  <c r="AH410" i="9"/>
  <c r="J411" i="9"/>
  <c r="P411" i="9"/>
  <c r="V411" i="9"/>
  <c r="AB411" i="9"/>
  <c r="AH411" i="9"/>
  <c r="J412" i="9"/>
  <c r="P412" i="9"/>
  <c r="V412" i="9"/>
  <c r="AB412" i="9"/>
  <c r="AH412" i="9"/>
  <c r="J413" i="9"/>
  <c r="P413" i="9"/>
  <c r="V413" i="9"/>
  <c r="AB413" i="9"/>
  <c r="AH413" i="9"/>
  <c r="J414" i="9"/>
  <c r="P414" i="9"/>
  <c r="V414" i="9"/>
  <c r="AB414" i="9"/>
  <c r="AH414" i="9"/>
  <c r="J415" i="9"/>
  <c r="P415" i="9"/>
  <c r="V415" i="9"/>
  <c r="AB415" i="9"/>
  <c r="AH415" i="9"/>
  <c r="J416" i="9"/>
  <c r="P416" i="9"/>
  <c r="V416" i="9"/>
  <c r="AB416" i="9"/>
  <c r="AH416" i="9"/>
  <c r="J417" i="9"/>
  <c r="P417" i="9"/>
  <c r="V417" i="9"/>
  <c r="AB417" i="9"/>
  <c r="AH417" i="9"/>
  <c r="J418" i="9"/>
  <c r="P418" i="9"/>
  <c r="V418" i="9"/>
  <c r="AB418" i="9"/>
  <c r="AH418" i="9"/>
  <c r="J419" i="9"/>
  <c r="P419" i="9"/>
  <c r="V419" i="9"/>
  <c r="AB419" i="9"/>
  <c r="AH419" i="9"/>
  <c r="J420" i="9"/>
  <c r="P420" i="9"/>
  <c r="V420" i="9"/>
  <c r="AB420" i="9"/>
  <c r="AH420" i="9"/>
  <c r="J421" i="9"/>
  <c r="P421" i="9"/>
  <c r="V421" i="9"/>
  <c r="AB421" i="9"/>
  <c r="AH421" i="9"/>
  <c r="J422" i="9"/>
  <c r="P422" i="9"/>
  <c r="V422" i="9"/>
  <c r="AB422" i="9"/>
  <c r="AH422" i="9"/>
  <c r="J423" i="9"/>
  <c r="P423" i="9"/>
  <c r="V423" i="9"/>
  <c r="AB423" i="9"/>
  <c r="AH423" i="9"/>
  <c r="J424" i="9"/>
  <c r="P424" i="9"/>
  <c r="V424" i="9"/>
  <c r="AB424" i="9"/>
  <c r="AH424" i="9"/>
  <c r="J425" i="9"/>
  <c r="P425" i="9"/>
  <c r="V425" i="9"/>
  <c r="AB425" i="9"/>
  <c r="AH425" i="9"/>
  <c r="J426" i="9"/>
  <c r="P426" i="9"/>
  <c r="V426" i="9"/>
  <c r="AB426" i="9"/>
  <c r="AH426" i="9"/>
  <c r="J427" i="9"/>
  <c r="P427" i="9"/>
  <c r="V427" i="9"/>
  <c r="AB427" i="9"/>
  <c r="AH427" i="9"/>
  <c r="J428" i="9"/>
  <c r="P428" i="9"/>
  <c r="V428" i="9"/>
  <c r="AB428" i="9"/>
  <c r="AH428" i="9"/>
  <c r="J429" i="9"/>
  <c r="P429" i="9"/>
  <c r="V429" i="9"/>
  <c r="AB429" i="9"/>
  <c r="AH429" i="9"/>
  <c r="J430" i="9"/>
  <c r="P430" i="9"/>
  <c r="V430" i="9"/>
  <c r="AB430" i="9"/>
  <c r="AH430" i="9"/>
  <c r="J431" i="9"/>
  <c r="P431" i="9"/>
  <c r="V431" i="9"/>
  <c r="AB431" i="9"/>
  <c r="AH431" i="9"/>
  <c r="J432" i="9"/>
  <c r="P432" i="9"/>
  <c r="V432" i="9"/>
  <c r="AB432" i="9"/>
  <c r="AH432" i="9"/>
  <c r="J433" i="9"/>
  <c r="P433" i="9"/>
  <c r="V433" i="9"/>
  <c r="AB433" i="9"/>
  <c r="AH433" i="9"/>
  <c r="J434" i="9"/>
  <c r="P434" i="9"/>
  <c r="V434" i="9"/>
  <c r="AB434" i="9"/>
  <c r="AH434" i="9"/>
  <c r="J435" i="9"/>
  <c r="P435" i="9"/>
  <c r="V435" i="9"/>
  <c r="AB435" i="9"/>
  <c r="AH435" i="9"/>
  <c r="J436" i="9"/>
  <c r="P436" i="9"/>
  <c r="V436" i="9"/>
  <c r="AB436" i="9"/>
  <c r="AH436" i="9"/>
  <c r="J437" i="9"/>
  <c r="P437" i="9"/>
  <c r="V437" i="9"/>
  <c r="AB437" i="9"/>
  <c r="AH437" i="9"/>
  <c r="J438" i="9"/>
  <c r="P438" i="9"/>
  <c r="V438" i="9"/>
  <c r="AB438" i="9"/>
  <c r="AH438" i="9"/>
  <c r="J439" i="9"/>
  <c r="P439" i="9"/>
  <c r="V439" i="9"/>
  <c r="AB439" i="9"/>
  <c r="AH439" i="9"/>
  <c r="J440" i="9"/>
  <c r="P440" i="9"/>
  <c r="V440" i="9"/>
  <c r="AB440" i="9"/>
  <c r="AH440" i="9"/>
  <c r="J441" i="9"/>
  <c r="P441" i="9"/>
  <c r="V441" i="9"/>
  <c r="AB441" i="9"/>
  <c r="AH441" i="9"/>
  <c r="J442" i="9"/>
  <c r="P442" i="9"/>
  <c r="V442" i="9"/>
  <c r="AB442" i="9"/>
  <c r="AH442" i="9"/>
  <c r="J443" i="9"/>
  <c r="P443" i="9"/>
  <c r="V443" i="9"/>
  <c r="AB443" i="9"/>
  <c r="AH443" i="9"/>
  <c r="J444" i="9"/>
  <c r="P444" i="9"/>
  <c r="V444" i="9"/>
  <c r="AB444" i="9"/>
  <c r="AH444" i="9"/>
  <c r="J445" i="9"/>
  <c r="P445" i="9"/>
  <c r="V445" i="9"/>
  <c r="AB445" i="9"/>
  <c r="AH445" i="9"/>
  <c r="J446" i="9"/>
  <c r="P446" i="9"/>
  <c r="V446" i="9"/>
  <c r="AB446" i="9"/>
  <c r="AH446" i="9"/>
  <c r="J447" i="9"/>
  <c r="P447" i="9"/>
  <c r="V447" i="9"/>
  <c r="AB447" i="9"/>
  <c r="AH447" i="9"/>
  <c r="J448" i="9"/>
  <c r="P448" i="9"/>
  <c r="V448" i="9"/>
  <c r="AB448" i="9"/>
  <c r="AH448" i="9"/>
  <c r="J449" i="9"/>
  <c r="P449" i="9"/>
  <c r="V449" i="9"/>
  <c r="AB449" i="9"/>
  <c r="AH449" i="9"/>
  <c r="J450" i="9"/>
  <c r="P450" i="9"/>
  <c r="V450" i="9"/>
  <c r="AB450" i="9"/>
  <c r="AH450" i="9"/>
  <c r="J451" i="9"/>
  <c r="P451" i="9"/>
  <c r="V451" i="9"/>
  <c r="AB451" i="9"/>
  <c r="AH451" i="9"/>
  <c r="J452" i="9"/>
  <c r="P452" i="9"/>
  <c r="V452" i="9"/>
  <c r="AB452" i="9"/>
  <c r="AH452" i="9"/>
  <c r="J453" i="9"/>
  <c r="P453" i="9"/>
  <c r="V453" i="9"/>
  <c r="AB453" i="9"/>
  <c r="AH453" i="9"/>
  <c r="J454" i="9"/>
  <c r="P454" i="9"/>
  <c r="V454" i="9"/>
  <c r="AB454" i="9"/>
  <c r="AH454" i="9"/>
  <c r="J455" i="9"/>
  <c r="P455" i="9"/>
  <c r="V455" i="9"/>
  <c r="AB455" i="9"/>
  <c r="AH455" i="9"/>
  <c r="J456" i="9"/>
  <c r="P456" i="9"/>
  <c r="V456" i="9"/>
  <c r="AB456" i="9"/>
  <c r="AH456" i="9"/>
  <c r="J457" i="9"/>
  <c r="P457" i="9"/>
  <c r="V457" i="9"/>
  <c r="AB457" i="9"/>
  <c r="AH457" i="9"/>
  <c r="J458" i="9"/>
  <c r="P458" i="9"/>
  <c r="V458" i="9"/>
  <c r="AB458" i="9"/>
  <c r="AH458" i="9"/>
  <c r="J459" i="9"/>
  <c r="P459" i="9"/>
  <c r="V459" i="9"/>
  <c r="AB459" i="9"/>
  <c r="AH459" i="9"/>
  <c r="J460" i="9"/>
  <c r="P460" i="9"/>
  <c r="V460" i="9"/>
  <c r="AB460" i="9"/>
  <c r="AH460" i="9"/>
  <c r="J461" i="9"/>
  <c r="P461" i="9"/>
  <c r="V461" i="9"/>
  <c r="AB461" i="9"/>
  <c r="AH461" i="9"/>
  <c r="J462" i="9"/>
  <c r="P462" i="9"/>
  <c r="V462" i="9"/>
  <c r="AB462" i="9"/>
  <c r="AH462" i="9"/>
  <c r="J463" i="9"/>
  <c r="P463" i="9"/>
  <c r="V463" i="9"/>
  <c r="AB463" i="9"/>
  <c r="AH463" i="9"/>
  <c r="J464" i="9"/>
  <c r="P464" i="9"/>
  <c r="V464" i="9"/>
  <c r="AB464" i="9"/>
  <c r="AH464" i="9"/>
  <c r="J465" i="9"/>
  <c r="P465" i="9"/>
  <c r="V465" i="9"/>
  <c r="AB465" i="9"/>
  <c r="AH465" i="9"/>
  <c r="J466" i="9"/>
  <c r="P466" i="9"/>
  <c r="V466" i="9"/>
  <c r="AB466" i="9"/>
  <c r="AH466" i="9"/>
  <c r="J467" i="9"/>
  <c r="P467" i="9"/>
  <c r="V467" i="9"/>
  <c r="AB467" i="9"/>
  <c r="AH467" i="9"/>
  <c r="J468" i="9"/>
  <c r="P468" i="9"/>
  <c r="V468" i="9"/>
  <c r="AB468" i="9"/>
  <c r="AH468" i="9"/>
  <c r="J469" i="9"/>
  <c r="P469" i="9"/>
  <c r="V469" i="9"/>
  <c r="AB469" i="9"/>
  <c r="AH469" i="9"/>
  <c r="J470" i="9"/>
  <c r="P470" i="9"/>
  <c r="V470" i="9"/>
  <c r="AB470" i="9"/>
  <c r="AH470" i="9"/>
  <c r="J471" i="9"/>
  <c r="P471" i="9"/>
  <c r="V471" i="9"/>
  <c r="AB471" i="9"/>
  <c r="AH471" i="9"/>
  <c r="J472" i="9"/>
  <c r="P472" i="9"/>
  <c r="V472" i="9"/>
  <c r="AB472" i="9"/>
  <c r="AH472" i="9"/>
  <c r="J473" i="9"/>
  <c r="P473" i="9"/>
  <c r="V473" i="9"/>
  <c r="AB473" i="9"/>
  <c r="AH473" i="9"/>
  <c r="J474" i="9"/>
  <c r="P474" i="9"/>
  <c r="V474" i="9"/>
  <c r="AB474" i="9"/>
  <c r="AH474" i="9"/>
  <c r="J475" i="9"/>
  <c r="P475" i="9"/>
  <c r="V475" i="9"/>
  <c r="AB475" i="9"/>
  <c r="AH475" i="9"/>
  <c r="J476" i="9"/>
  <c r="P476" i="9"/>
  <c r="V476" i="9"/>
  <c r="AB476" i="9"/>
  <c r="AH476" i="9"/>
  <c r="J477" i="9"/>
  <c r="P477" i="9"/>
  <c r="V477" i="9"/>
  <c r="AB477" i="9"/>
  <c r="AH477" i="9"/>
  <c r="J478" i="9"/>
  <c r="P478" i="9"/>
  <c r="V478" i="9"/>
  <c r="AB478" i="9"/>
  <c r="AH478" i="9"/>
  <c r="J479" i="9"/>
  <c r="P479" i="9"/>
  <c r="V479" i="9"/>
  <c r="AB479" i="9"/>
  <c r="AH479" i="9"/>
  <c r="J480" i="9"/>
  <c r="P480" i="9"/>
  <c r="V480" i="9"/>
  <c r="AB480" i="9"/>
  <c r="AH480" i="9"/>
  <c r="J481" i="9"/>
  <c r="P481" i="9"/>
  <c r="V481" i="9"/>
  <c r="AB481" i="9"/>
  <c r="AH481" i="9"/>
  <c r="J482" i="9"/>
  <c r="P482" i="9"/>
  <c r="V482" i="9"/>
  <c r="AB482" i="9"/>
  <c r="AH482" i="9"/>
  <c r="J483" i="9"/>
  <c r="P483" i="9"/>
  <c r="V483" i="9"/>
  <c r="AB483" i="9"/>
  <c r="AH483" i="9"/>
  <c r="J484" i="9"/>
  <c r="P484" i="9"/>
  <c r="V484" i="9"/>
  <c r="AB484" i="9"/>
  <c r="AH484" i="9"/>
  <c r="J485" i="9"/>
  <c r="P485" i="9"/>
  <c r="V485" i="9"/>
  <c r="AB485" i="9"/>
  <c r="AH485" i="9"/>
  <c r="J486" i="9"/>
  <c r="P486" i="9"/>
  <c r="V486" i="9"/>
  <c r="AB486" i="9"/>
  <c r="AH486" i="9"/>
  <c r="J487" i="9"/>
  <c r="P487" i="9"/>
  <c r="V487" i="9"/>
  <c r="AB487" i="9"/>
  <c r="AH487" i="9"/>
  <c r="J488" i="9"/>
  <c r="P488" i="9"/>
  <c r="V488" i="9"/>
  <c r="AB488" i="9"/>
  <c r="AH488" i="9"/>
  <c r="J489" i="9"/>
  <c r="P489" i="9"/>
  <c r="V489" i="9"/>
  <c r="AB489" i="9"/>
  <c r="AH489" i="9"/>
  <c r="J490" i="9"/>
  <c r="P490" i="9"/>
  <c r="V490" i="9"/>
  <c r="AB490" i="9"/>
  <c r="AH490" i="9"/>
  <c r="J491" i="9"/>
  <c r="P491" i="9"/>
  <c r="V491" i="9"/>
  <c r="AB491" i="9"/>
  <c r="AH491" i="9"/>
  <c r="J492" i="9"/>
  <c r="P492" i="9"/>
  <c r="V492" i="9"/>
  <c r="AB492" i="9"/>
  <c r="AH492" i="9"/>
  <c r="J493" i="9"/>
  <c r="P493" i="9"/>
  <c r="V493" i="9"/>
  <c r="AB493" i="9"/>
  <c r="AH493" i="9"/>
  <c r="J494" i="9"/>
  <c r="P494" i="9"/>
  <c r="V494" i="9"/>
  <c r="AB494" i="9"/>
  <c r="AH494" i="9"/>
  <c r="J495" i="9"/>
  <c r="P495" i="9"/>
  <c r="V495" i="9"/>
  <c r="AB495" i="9"/>
  <c r="AH495" i="9"/>
  <c r="J496" i="9"/>
  <c r="P496" i="9"/>
  <c r="V496" i="9"/>
  <c r="AB496" i="9"/>
  <c r="AH496" i="9"/>
  <c r="J497" i="9"/>
  <c r="P497" i="9"/>
  <c r="V497" i="9"/>
  <c r="AB497" i="9"/>
  <c r="AH497" i="9"/>
  <c r="J498" i="9"/>
  <c r="P498" i="9"/>
  <c r="V498" i="9"/>
  <c r="AB498" i="9"/>
  <c r="AH498" i="9"/>
  <c r="J499" i="9"/>
  <c r="P499" i="9"/>
  <c r="V499" i="9"/>
  <c r="AB499" i="9"/>
  <c r="AH499" i="9"/>
  <c r="J500" i="9"/>
  <c r="P500" i="9"/>
  <c r="V500" i="9"/>
  <c r="AB500" i="9"/>
  <c r="AH500" i="9"/>
  <c r="J501" i="9"/>
  <c r="P501" i="9"/>
  <c r="V501" i="9"/>
  <c r="AB501" i="9"/>
  <c r="AH501" i="9"/>
  <c r="J302" i="9"/>
  <c r="P302" i="9"/>
  <c r="V302" i="9"/>
  <c r="AB302" i="9"/>
  <c r="AH302" i="9"/>
  <c r="J303" i="9"/>
  <c r="P303" i="9"/>
  <c r="V303" i="9"/>
  <c r="AB303" i="9"/>
  <c r="AH303" i="9"/>
  <c r="J304" i="9"/>
  <c r="P304" i="9"/>
  <c r="V304" i="9"/>
  <c r="AB304" i="9"/>
  <c r="AH304" i="9"/>
  <c r="J305" i="9"/>
  <c r="P305" i="9"/>
  <c r="V305" i="9"/>
  <c r="AB305" i="9"/>
  <c r="AH305" i="9"/>
  <c r="J306" i="9"/>
  <c r="P306" i="9"/>
  <c r="V306" i="9"/>
  <c r="AB306" i="9"/>
  <c r="AH306" i="9"/>
  <c r="J309" i="3"/>
  <c r="P309" i="3"/>
  <c r="V309" i="3"/>
  <c r="AB309" i="3"/>
  <c r="AH309" i="3"/>
  <c r="J310" i="3"/>
  <c r="P310" i="3"/>
  <c r="V310" i="3"/>
  <c r="AB310" i="3"/>
  <c r="AH310" i="3"/>
  <c r="J311" i="3"/>
  <c r="P311" i="3"/>
  <c r="V311" i="3"/>
  <c r="AB311" i="3"/>
  <c r="AH311" i="3"/>
  <c r="J312" i="3"/>
  <c r="P312" i="3"/>
  <c r="V312" i="3"/>
  <c r="AB312" i="3"/>
  <c r="AH312" i="3"/>
  <c r="J313" i="3"/>
  <c r="P313" i="3"/>
  <c r="V313" i="3"/>
  <c r="AB313" i="3"/>
  <c r="AH313" i="3"/>
  <c r="J314" i="3"/>
  <c r="P314" i="3"/>
  <c r="V314" i="3"/>
  <c r="AB314" i="3"/>
  <c r="AH314" i="3"/>
  <c r="J315" i="3"/>
  <c r="P315" i="3"/>
  <c r="V315" i="3"/>
  <c r="AB315" i="3"/>
  <c r="AH315" i="3"/>
  <c r="J316" i="3"/>
  <c r="P316" i="3"/>
  <c r="V316" i="3"/>
  <c r="AB316" i="3"/>
  <c r="AH316" i="3"/>
  <c r="J317" i="3"/>
  <c r="P317" i="3"/>
  <c r="V317" i="3"/>
  <c r="AB317" i="3"/>
  <c r="AH317" i="3"/>
  <c r="J318" i="3"/>
  <c r="P318" i="3"/>
  <c r="V318" i="3"/>
  <c r="AB318" i="3"/>
  <c r="AH318" i="3"/>
  <c r="J319" i="3"/>
  <c r="P319" i="3"/>
  <c r="V319" i="3"/>
  <c r="AB319" i="3"/>
  <c r="AH319" i="3"/>
  <c r="J320" i="3"/>
  <c r="P320" i="3"/>
  <c r="V320" i="3"/>
  <c r="AB320" i="3"/>
  <c r="AH320" i="3"/>
  <c r="J321" i="3"/>
  <c r="P321" i="3"/>
  <c r="V321" i="3"/>
  <c r="AB321" i="3"/>
  <c r="AH321" i="3"/>
  <c r="J322" i="3"/>
  <c r="P322" i="3"/>
  <c r="V322" i="3"/>
  <c r="AB322" i="3"/>
  <c r="AH322" i="3"/>
  <c r="J323" i="3"/>
  <c r="P323" i="3"/>
  <c r="V323" i="3"/>
  <c r="AB323" i="3"/>
  <c r="AH323" i="3"/>
  <c r="J324" i="3"/>
  <c r="P324" i="3"/>
  <c r="V324" i="3"/>
  <c r="AB324" i="3"/>
  <c r="AH324" i="3"/>
  <c r="J325" i="3"/>
  <c r="P325" i="3"/>
  <c r="V325" i="3"/>
  <c r="AB325" i="3"/>
  <c r="AH325" i="3"/>
  <c r="J326" i="3"/>
  <c r="P326" i="3"/>
  <c r="V326" i="3"/>
  <c r="AB326" i="3"/>
  <c r="AH326" i="3"/>
  <c r="J327" i="3"/>
  <c r="P327" i="3"/>
  <c r="V327" i="3"/>
  <c r="AB327" i="3"/>
  <c r="AH327" i="3"/>
  <c r="J328" i="3"/>
  <c r="P328" i="3"/>
  <c r="V328" i="3"/>
  <c r="AB328" i="3"/>
  <c r="AH328" i="3"/>
  <c r="J329" i="3"/>
  <c r="P329" i="3"/>
  <c r="V329" i="3"/>
  <c r="AB329" i="3"/>
  <c r="AH329" i="3"/>
  <c r="J330" i="3"/>
  <c r="P330" i="3"/>
  <c r="V330" i="3"/>
  <c r="AB330" i="3"/>
  <c r="AH330" i="3"/>
  <c r="J331" i="3"/>
  <c r="P331" i="3"/>
  <c r="V331" i="3"/>
  <c r="AB331" i="3"/>
  <c r="AH331" i="3"/>
  <c r="J332" i="3"/>
  <c r="P332" i="3"/>
  <c r="V332" i="3"/>
  <c r="AB332" i="3"/>
  <c r="AH332" i="3"/>
  <c r="J333" i="3"/>
  <c r="P333" i="3"/>
  <c r="V333" i="3"/>
  <c r="AB333" i="3"/>
  <c r="AH333" i="3"/>
  <c r="J334" i="3"/>
  <c r="P334" i="3"/>
  <c r="V334" i="3"/>
  <c r="AB334" i="3"/>
  <c r="AH334" i="3"/>
  <c r="J335" i="3"/>
  <c r="P335" i="3"/>
  <c r="V335" i="3"/>
  <c r="AB335" i="3"/>
  <c r="AH335" i="3"/>
  <c r="J336" i="3"/>
  <c r="P336" i="3"/>
  <c r="V336" i="3"/>
  <c r="AB336" i="3"/>
  <c r="AH336" i="3"/>
  <c r="J337" i="3"/>
  <c r="P337" i="3"/>
  <c r="V337" i="3"/>
  <c r="AB337" i="3"/>
  <c r="AH337" i="3"/>
  <c r="J338" i="3"/>
  <c r="P338" i="3"/>
  <c r="V338" i="3"/>
  <c r="AB338" i="3"/>
  <c r="AH338" i="3"/>
  <c r="J339" i="3"/>
  <c r="P339" i="3"/>
  <c r="V339" i="3"/>
  <c r="AB339" i="3"/>
  <c r="AH339" i="3"/>
  <c r="J340" i="3"/>
  <c r="P340" i="3"/>
  <c r="V340" i="3"/>
  <c r="AB340" i="3"/>
  <c r="AH340" i="3"/>
  <c r="J341" i="3"/>
  <c r="P341" i="3"/>
  <c r="V341" i="3"/>
  <c r="AB341" i="3"/>
  <c r="AH341" i="3"/>
  <c r="J342" i="3"/>
  <c r="P342" i="3"/>
  <c r="V342" i="3"/>
  <c r="AB342" i="3"/>
  <c r="AH342" i="3"/>
  <c r="J343" i="3"/>
  <c r="P343" i="3"/>
  <c r="V343" i="3"/>
  <c r="AB343" i="3"/>
  <c r="AH343" i="3"/>
  <c r="J344" i="3"/>
  <c r="P344" i="3"/>
  <c r="V344" i="3"/>
  <c r="AB344" i="3"/>
  <c r="AH344" i="3"/>
  <c r="J345" i="3"/>
  <c r="P345" i="3"/>
  <c r="V345" i="3"/>
  <c r="AB345" i="3"/>
  <c r="AH345" i="3"/>
  <c r="J346" i="3"/>
  <c r="P346" i="3"/>
  <c r="V346" i="3"/>
  <c r="AB346" i="3"/>
  <c r="AH346" i="3"/>
  <c r="J347" i="3"/>
  <c r="P347" i="3"/>
  <c r="V347" i="3"/>
  <c r="AB347" i="3"/>
  <c r="AH347" i="3"/>
  <c r="J348" i="3"/>
  <c r="P348" i="3"/>
  <c r="V348" i="3"/>
  <c r="AB348" i="3"/>
  <c r="AH348" i="3"/>
  <c r="J349" i="3"/>
  <c r="P349" i="3"/>
  <c r="V349" i="3"/>
  <c r="AB349" i="3"/>
  <c r="AH349" i="3"/>
  <c r="J350" i="3"/>
  <c r="P350" i="3"/>
  <c r="V350" i="3"/>
  <c r="AB350" i="3"/>
  <c r="AH350" i="3"/>
  <c r="J351" i="3"/>
  <c r="P351" i="3"/>
  <c r="V351" i="3"/>
  <c r="AB351" i="3"/>
  <c r="AH351" i="3"/>
  <c r="J352" i="3"/>
  <c r="P352" i="3"/>
  <c r="V352" i="3"/>
  <c r="AB352" i="3"/>
  <c r="AH352" i="3"/>
  <c r="J353" i="3"/>
  <c r="P353" i="3"/>
  <c r="V353" i="3"/>
  <c r="AB353" i="3"/>
  <c r="AH353" i="3"/>
  <c r="J354" i="3"/>
  <c r="P354" i="3"/>
  <c r="V354" i="3"/>
  <c r="AB354" i="3"/>
  <c r="AH354" i="3"/>
  <c r="J355" i="3"/>
  <c r="P355" i="3"/>
  <c r="V355" i="3"/>
  <c r="AB355" i="3"/>
  <c r="AH355" i="3"/>
  <c r="J356" i="3"/>
  <c r="P356" i="3"/>
  <c r="V356" i="3"/>
  <c r="AB356" i="3"/>
  <c r="AH356" i="3"/>
  <c r="J357" i="3"/>
  <c r="P357" i="3"/>
  <c r="V357" i="3"/>
  <c r="AB357" i="3"/>
  <c r="AH357" i="3"/>
  <c r="J358" i="3"/>
  <c r="P358" i="3"/>
  <c r="V358" i="3"/>
  <c r="AB358" i="3"/>
  <c r="AH358" i="3"/>
  <c r="J359" i="3"/>
  <c r="P359" i="3"/>
  <c r="V359" i="3"/>
  <c r="AB359" i="3"/>
  <c r="AH359" i="3"/>
  <c r="J360" i="3"/>
  <c r="P360" i="3"/>
  <c r="V360" i="3"/>
  <c r="AB360" i="3"/>
  <c r="AH360" i="3"/>
  <c r="J361" i="3"/>
  <c r="P361" i="3"/>
  <c r="V361" i="3"/>
  <c r="AB361" i="3"/>
  <c r="AH361" i="3"/>
  <c r="J362" i="3"/>
  <c r="P362" i="3"/>
  <c r="V362" i="3"/>
  <c r="AB362" i="3"/>
  <c r="AH362" i="3"/>
  <c r="J363" i="3"/>
  <c r="P363" i="3"/>
  <c r="V363" i="3"/>
  <c r="AB363" i="3"/>
  <c r="AH363" i="3"/>
  <c r="J364" i="3"/>
  <c r="P364" i="3"/>
  <c r="V364" i="3"/>
  <c r="AB364" i="3"/>
  <c r="AH364" i="3"/>
  <c r="J365" i="3"/>
  <c r="P365" i="3"/>
  <c r="V365" i="3"/>
  <c r="AB365" i="3"/>
  <c r="AH365" i="3"/>
  <c r="J366" i="3"/>
  <c r="P366" i="3"/>
  <c r="V366" i="3"/>
  <c r="AB366" i="3"/>
  <c r="AH366" i="3"/>
  <c r="J367" i="3"/>
  <c r="P367" i="3"/>
  <c r="V367" i="3"/>
  <c r="AB367" i="3"/>
  <c r="AH367" i="3"/>
  <c r="J368" i="3"/>
  <c r="P368" i="3"/>
  <c r="V368" i="3"/>
  <c r="AB368" i="3"/>
  <c r="AH368" i="3"/>
  <c r="J369" i="3"/>
  <c r="P369" i="3"/>
  <c r="V369" i="3"/>
  <c r="AB369" i="3"/>
  <c r="AH369" i="3"/>
  <c r="J370" i="3"/>
  <c r="P370" i="3"/>
  <c r="V370" i="3"/>
  <c r="AB370" i="3"/>
  <c r="AH370" i="3"/>
  <c r="J371" i="3"/>
  <c r="P371" i="3"/>
  <c r="V371" i="3"/>
  <c r="AB371" i="3"/>
  <c r="AH371" i="3"/>
  <c r="J372" i="3"/>
  <c r="P372" i="3"/>
  <c r="V372" i="3"/>
  <c r="AB372" i="3"/>
  <c r="AH372" i="3"/>
  <c r="J373" i="3"/>
  <c r="P373" i="3"/>
  <c r="V373" i="3"/>
  <c r="AB373" i="3"/>
  <c r="AH373" i="3"/>
  <c r="J374" i="3"/>
  <c r="P374" i="3"/>
  <c r="V374" i="3"/>
  <c r="AB374" i="3"/>
  <c r="AH374" i="3"/>
  <c r="J375" i="3"/>
  <c r="P375" i="3"/>
  <c r="V375" i="3"/>
  <c r="AB375" i="3"/>
  <c r="AH375" i="3"/>
  <c r="J376" i="3"/>
  <c r="P376" i="3"/>
  <c r="V376" i="3"/>
  <c r="AB376" i="3"/>
  <c r="AH376" i="3"/>
  <c r="J377" i="3"/>
  <c r="P377" i="3"/>
  <c r="V377" i="3"/>
  <c r="AB377" i="3"/>
  <c r="AH377" i="3"/>
  <c r="J378" i="3"/>
  <c r="P378" i="3"/>
  <c r="V378" i="3"/>
  <c r="AB378" i="3"/>
  <c r="AH378" i="3"/>
  <c r="J379" i="3"/>
  <c r="P379" i="3"/>
  <c r="V379" i="3"/>
  <c r="AB379" i="3"/>
  <c r="AH379" i="3"/>
  <c r="J380" i="3"/>
  <c r="P380" i="3"/>
  <c r="V380" i="3"/>
  <c r="AB380" i="3"/>
  <c r="AH380" i="3"/>
  <c r="J381" i="3"/>
  <c r="P381" i="3"/>
  <c r="V381" i="3"/>
  <c r="AB381" i="3"/>
  <c r="AH381" i="3"/>
  <c r="J382" i="3"/>
  <c r="P382" i="3"/>
  <c r="V382" i="3"/>
  <c r="AB382" i="3"/>
  <c r="AH382" i="3"/>
  <c r="J383" i="3"/>
  <c r="P383" i="3"/>
  <c r="V383" i="3"/>
  <c r="AB383" i="3"/>
  <c r="AH383" i="3"/>
  <c r="J384" i="3"/>
  <c r="P384" i="3"/>
  <c r="V384" i="3"/>
  <c r="AB384" i="3"/>
  <c r="AH384" i="3"/>
  <c r="J385" i="3"/>
  <c r="P385" i="3"/>
  <c r="V385" i="3"/>
  <c r="AB385" i="3"/>
  <c r="AH385" i="3"/>
  <c r="J386" i="3"/>
  <c r="P386" i="3"/>
  <c r="V386" i="3"/>
  <c r="AB386" i="3"/>
  <c r="AH386" i="3"/>
  <c r="J387" i="3"/>
  <c r="P387" i="3"/>
  <c r="V387" i="3"/>
  <c r="AB387" i="3"/>
  <c r="AH387" i="3"/>
  <c r="J388" i="3"/>
  <c r="P388" i="3"/>
  <c r="V388" i="3"/>
  <c r="AB388" i="3"/>
  <c r="AH388" i="3"/>
  <c r="J389" i="3"/>
  <c r="P389" i="3"/>
  <c r="V389" i="3"/>
  <c r="AB389" i="3"/>
  <c r="AH389" i="3"/>
  <c r="J390" i="3"/>
  <c r="P390" i="3"/>
  <c r="V390" i="3"/>
  <c r="AB390" i="3"/>
  <c r="AH390" i="3"/>
  <c r="J391" i="3"/>
  <c r="P391" i="3"/>
  <c r="V391" i="3"/>
  <c r="AB391" i="3"/>
  <c r="AH391" i="3"/>
  <c r="J392" i="3"/>
  <c r="P392" i="3"/>
  <c r="V392" i="3"/>
  <c r="AB392" i="3"/>
  <c r="AH392" i="3"/>
  <c r="J393" i="3"/>
  <c r="P393" i="3"/>
  <c r="V393" i="3"/>
  <c r="AB393" i="3"/>
  <c r="AH393" i="3"/>
  <c r="J394" i="3"/>
  <c r="P394" i="3"/>
  <c r="V394" i="3"/>
  <c r="AB394" i="3"/>
  <c r="AH394" i="3"/>
  <c r="J395" i="3"/>
  <c r="P395" i="3"/>
  <c r="V395" i="3"/>
  <c r="AB395" i="3"/>
  <c r="AH395" i="3"/>
  <c r="J396" i="3"/>
  <c r="P396" i="3"/>
  <c r="V396" i="3"/>
  <c r="AB396" i="3"/>
  <c r="AH396" i="3"/>
  <c r="J397" i="3"/>
  <c r="P397" i="3"/>
  <c r="V397" i="3"/>
  <c r="AB397" i="3"/>
  <c r="AH397" i="3"/>
  <c r="J398" i="3"/>
  <c r="P398" i="3"/>
  <c r="V398" i="3"/>
  <c r="AB398" i="3"/>
  <c r="AH398" i="3"/>
  <c r="J399" i="3"/>
  <c r="P399" i="3"/>
  <c r="V399" i="3"/>
  <c r="AB399" i="3"/>
  <c r="AH399" i="3"/>
  <c r="J400" i="3"/>
  <c r="P400" i="3"/>
  <c r="V400" i="3"/>
  <c r="AB400" i="3"/>
  <c r="AH400" i="3"/>
  <c r="J401" i="3"/>
  <c r="P401" i="3"/>
  <c r="V401" i="3"/>
  <c r="AB401" i="3"/>
  <c r="AH401" i="3"/>
  <c r="J402" i="3"/>
  <c r="P402" i="3"/>
  <c r="V402" i="3"/>
  <c r="AB402" i="3"/>
  <c r="AH402" i="3"/>
  <c r="J403" i="3"/>
  <c r="P403" i="3"/>
  <c r="V403" i="3"/>
  <c r="AB403" i="3"/>
  <c r="AH403" i="3"/>
  <c r="J404" i="3"/>
  <c r="P404" i="3"/>
  <c r="V404" i="3"/>
  <c r="AB404" i="3"/>
  <c r="AH404" i="3"/>
  <c r="J405" i="3"/>
  <c r="P405" i="3"/>
  <c r="V405" i="3"/>
  <c r="AB405" i="3"/>
  <c r="AH405" i="3"/>
  <c r="J406" i="3"/>
  <c r="P406" i="3"/>
  <c r="V406" i="3"/>
  <c r="AB406" i="3"/>
  <c r="AH406" i="3"/>
  <c r="J407" i="3"/>
  <c r="P407" i="3"/>
  <c r="V407" i="3"/>
  <c r="AB407" i="3"/>
  <c r="AH407" i="3"/>
  <c r="J408" i="3"/>
  <c r="P408" i="3"/>
  <c r="V408" i="3"/>
  <c r="AB408" i="3"/>
  <c r="AH408" i="3"/>
  <c r="J409" i="3"/>
  <c r="P409" i="3"/>
  <c r="V409" i="3"/>
  <c r="AB409" i="3"/>
  <c r="AH409" i="3"/>
  <c r="J410" i="3"/>
  <c r="P410" i="3"/>
  <c r="V410" i="3"/>
  <c r="AB410" i="3"/>
  <c r="AH410" i="3"/>
  <c r="J411" i="3"/>
  <c r="P411" i="3"/>
  <c r="V411" i="3"/>
  <c r="AB411" i="3"/>
  <c r="AH411" i="3"/>
  <c r="J412" i="3"/>
  <c r="P412" i="3"/>
  <c r="V412" i="3"/>
  <c r="AB412" i="3"/>
  <c r="AH412" i="3"/>
  <c r="J413" i="3"/>
  <c r="P413" i="3"/>
  <c r="V413" i="3"/>
  <c r="AB413" i="3"/>
  <c r="AH413" i="3"/>
  <c r="J414" i="3"/>
  <c r="P414" i="3"/>
  <c r="V414" i="3"/>
  <c r="AB414" i="3"/>
  <c r="AH414" i="3"/>
  <c r="J415" i="3"/>
  <c r="P415" i="3"/>
  <c r="V415" i="3"/>
  <c r="AB415" i="3"/>
  <c r="AH415" i="3"/>
  <c r="J416" i="3"/>
  <c r="P416" i="3"/>
  <c r="V416" i="3"/>
  <c r="AB416" i="3"/>
  <c r="AH416" i="3"/>
  <c r="J417" i="3"/>
  <c r="P417" i="3"/>
  <c r="V417" i="3"/>
  <c r="AB417" i="3"/>
  <c r="AH417" i="3"/>
  <c r="J418" i="3"/>
  <c r="P418" i="3"/>
  <c r="V418" i="3"/>
  <c r="AB418" i="3"/>
  <c r="AH418" i="3"/>
  <c r="J419" i="3"/>
  <c r="P419" i="3"/>
  <c r="V419" i="3"/>
  <c r="AB419" i="3"/>
  <c r="AH419" i="3"/>
  <c r="J420" i="3"/>
  <c r="P420" i="3"/>
  <c r="V420" i="3"/>
  <c r="AB420" i="3"/>
  <c r="AH420" i="3"/>
  <c r="J421" i="3"/>
  <c r="P421" i="3"/>
  <c r="V421" i="3"/>
  <c r="AB421" i="3"/>
  <c r="AH421" i="3"/>
  <c r="J422" i="3"/>
  <c r="P422" i="3"/>
  <c r="V422" i="3"/>
  <c r="AB422" i="3"/>
  <c r="AH422" i="3"/>
  <c r="J423" i="3"/>
  <c r="P423" i="3"/>
  <c r="V423" i="3"/>
  <c r="AB423" i="3"/>
  <c r="AH423" i="3"/>
  <c r="J424" i="3"/>
  <c r="P424" i="3"/>
  <c r="V424" i="3"/>
  <c r="AB424" i="3"/>
  <c r="AH424" i="3"/>
  <c r="J425" i="3"/>
  <c r="P425" i="3"/>
  <c r="V425" i="3"/>
  <c r="AB425" i="3"/>
  <c r="AH425" i="3"/>
  <c r="J426" i="3"/>
  <c r="P426" i="3"/>
  <c r="V426" i="3"/>
  <c r="AB426" i="3"/>
  <c r="AH426" i="3"/>
  <c r="J427" i="3"/>
  <c r="P427" i="3"/>
  <c r="V427" i="3"/>
  <c r="AB427" i="3"/>
  <c r="AH427" i="3"/>
  <c r="J428" i="3"/>
  <c r="P428" i="3"/>
  <c r="V428" i="3"/>
  <c r="AB428" i="3"/>
  <c r="AH428" i="3"/>
  <c r="J429" i="3"/>
  <c r="P429" i="3"/>
  <c r="V429" i="3"/>
  <c r="AB429" i="3"/>
  <c r="AH429" i="3"/>
  <c r="J430" i="3"/>
  <c r="P430" i="3"/>
  <c r="V430" i="3"/>
  <c r="AB430" i="3"/>
  <c r="AH430" i="3"/>
  <c r="J431" i="3"/>
  <c r="P431" i="3"/>
  <c r="V431" i="3"/>
  <c r="AB431" i="3"/>
  <c r="AH431" i="3"/>
  <c r="J432" i="3"/>
  <c r="P432" i="3"/>
  <c r="V432" i="3"/>
  <c r="AB432" i="3"/>
  <c r="AH432" i="3"/>
  <c r="J433" i="3"/>
  <c r="P433" i="3"/>
  <c r="V433" i="3"/>
  <c r="AB433" i="3"/>
  <c r="AH433" i="3"/>
  <c r="J434" i="3"/>
  <c r="P434" i="3"/>
  <c r="V434" i="3"/>
  <c r="AB434" i="3"/>
  <c r="AH434" i="3"/>
  <c r="J435" i="3"/>
  <c r="P435" i="3"/>
  <c r="V435" i="3"/>
  <c r="AB435" i="3"/>
  <c r="AH435" i="3"/>
  <c r="J436" i="3"/>
  <c r="P436" i="3"/>
  <c r="V436" i="3"/>
  <c r="AB436" i="3"/>
  <c r="AH436" i="3"/>
  <c r="J437" i="3"/>
  <c r="P437" i="3"/>
  <c r="V437" i="3"/>
  <c r="AB437" i="3"/>
  <c r="AH437" i="3"/>
  <c r="J438" i="3"/>
  <c r="P438" i="3"/>
  <c r="V438" i="3"/>
  <c r="AB438" i="3"/>
  <c r="AH438" i="3"/>
  <c r="J439" i="3"/>
  <c r="P439" i="3"/>
  <c r="V439" i="3"/>
  <c r="AB439" i="3"/>
  <c r="AH439" i="3"/>
  <c r="J440" i="3"/>
  <c r="P440" i="3"/>
  <c r="V440" i="3"/>
  <c r="AB440" i="3"/>
  <c r="AH440" i="3"/>
  <c r="J441" i="3"/>
  <c r="P441" i="3"/>
  <c r="V441" i="3"/>
  <c r="AB441" i="3"/>
  <c r="AH441" i="3"/>
  <c r="J442" i="3"/>
  <c r="P442" i="3"/>
  <c r="V442" i="3"/>
  <c r="AB442" i="3"/>
  <c r="AH442" i="3"/>
  <c r="J443" i="3"/>
  <c r="P443" i="3"/>
  <c r="V443" i="3"/>
  <c r="AB443" i="3"/>
  <c r="AH443" i="3"/>
  <c r="J444" i="3"/>
  <c r="P444" i="3"/>
  <c r="V444" i="3"/>
  <c r="AB444" i="3"/>
  <c r="AH444" i="3"/>
  <c r="J445" i="3"/>
  <c r="P445" i="3"/>
  <c r="V445" i="3"/>
  <c r="AB445" i="3"/>
  <c r="AH445" i="3"/>
  <c r="J446" i="3"/>
  <c r="P446" i="3"/>
  <c r="V446" i="3"/>
  <c r="AB446" i="3"/>
  <c r="AH446" i="3"/>
  <c r="J447" i="3"/>
  <c r="P447" i="3"/>
  <c r="V447" i="3"/>
  <c r="AB447" i="3"/>
  <c r="AH447" i="3"/>
  <c r="J448" i="3"/>
  <c r="P448" i="3"/>
  <c r="V448" i="3"/>
  <c r="AB448" i="3"/>
  <c r="AH448" i="3"/>
  <c r="J449" i="3"/>
  <c r="P449" i="3"/>
  <c r="V449" i="3"/>
  <c r="AB449" i="3"/>
  <c r="AH449" i="3"/>
  <c r="J450" i="3"/>
  <c r="P450" i="3"/>
  <c r="V450" i="3"/>
  <c r="AB450" i="3"/>
  <c r="AH450" i="3"/>
  <c r="J451" i="3"/>
  <c r="P451" i="3"/>
  <c r="V451" i="3"/>
  <c r="AB451" i="3"/>
  <c r="AH451" i="3"/>
  <c r="J452" i="3"/>
  <c r="P452" i="3"/>
  <c r="V452" i="3"/>
  <c r="AB452" i="3"/>
  <c r="AH452" i="3"/>
  <c r="J453" i="3"/>
  <c r="P453" i="3"/>
  <c r="V453" i="3"/>
  <c r="AB453" i="3"/>
  <c r="AH453" i="3"/>
  <c r="J454" i="3"/>
  <c r="P454" i="3"/>
  <c r="V454" i="3"/>
  <c r="AB454" i="3"/>
  <c r="AH454" i="3"/>
  <c r="J455" i="3"/>
  <c r="P455" i="3"/>
  <c r="V455" i="3"/>
  <c r="AB455" i="3"/>
  <c r="AH455" i="3"/>
  <c r="J456" i="3"/>
  <c r="P456" i="3"/>
  <c r="V456" i="3"/>
  <c r="AB456" i="3"/>
  <c r="AH456" i="3"/>
  <c r="J457" i="3"/>
  <c r="P457" i="3"/>
  <c r="V457" i="3"/>
  <c r="AB457" i="3"/>
  <c r="AH457" i="3"/>
  <c r="J458" i="3"/>
  <c r="P458" i="3"/>
  <c r="V458" i="3"/>
  <c r="AB458" i="3"/>
  <c r="AH458" i="3"/>
  <c r="J459" i="3"/>
  <c r="P459" i="3"/>
  <c r="V459" i="3"/>
  <c r="AB459" i="3"/>
  <c r="AH459" i="3"/>
  <c r="J460" i="3"/>
  <c r="P460" i="3"/>
  <c r="V460" i="3"/>
  <c r="AB460" i="3"/>
  <c r="AH460" i="3"/>
  <c r="J461" i="3"/>
  <c r="P461" i="3"/>
  <c r="V461" i="3"/>
  <c r="AB461" i="3"/>
  <c r="AH461" i="3"/>
  <c r="J462" i="3"/>
  <c r="P462" i="3"/>
  <c r="V462" i="3"/>
  <c r="AB462" i="3"/>
  <c r="AH462" i="3"/>
  <c r="J463" i="3"/>
  <c r="P463" i="3"/>
  <c r="V463" i="3"/>
  <c r="AB463" i="3"/>
  <c r="AH463" i="3"/>
  <c r="J464" i="3"/>
  <c r="P464" i="3"/>
  <c r="V464" i="3"/>
  <c r="AB464" i="3"/>
  <c r="AH464" i="3"/>
  <c r="J465" i="3"/>
  <c r="P465" i="3"/>
  <c r="V465" i="3"/>
  <c r="AB465" i="3"/>
  <c r="AH465" i="3"/>
  <c r="J466" i="3"/>
  <c r="P466" i="3"/>
  <c r="V466" i="3"/>
  <c r="AB466" i="3"/>
  <c r="AH466" i="3"/>
  <c r="J467" i="3"/>
  <c r="P467" i="3"/>
  <c r="V467" i="3"/>
  <c r="AB467" i="3"/>
  <c r="AH467" i="3"/>
  <c r="J468" i="3"/>
  <c r="P468" i="3"/>
  <c r="V468" i="3"/>
  <c r="AB468" i="3"/>
  <c r="AH468" i="3"/>
  <c r="J469" i="3"/>
  <c r="P469" i="3"/>
  <c r="V469" i="3"/>
  <c r="AB469" i="3"/>
  <c r="AH469" i="3"/>
  <c r="J470" i="3"/>
  <c r="P470" i="3"/>
  <c r="V470" i="3"/>
  <c r="AB470" i="3"/>
  <c r="AH470" i="3"/>
  <c r="J471" i="3"/>
  <c r="P471" i="3"/>
  <c r="V471" i="3"/>
  <c r="AB471" i="3"/>
  <c r="AH471" i="3"/>
  <c r="J472" i="3"/>
  <c r="P472" i="3"/>
  <c r="V472" i="3"/>
  <c r="AB472" i="3"/>
  <c r="AH472" i="3"/>
  <c r="J473" i="3"/>
  <c r="P473" i="3"/>
  <c r="V473" i="3"/>
  <c r="AB473" i="3"/>
  <c r="AH473" i="3"/>
  <c r="J474" i="3"/>
  <c r="P474" i="3"/>
  <c r="V474" i="3"/>
  <c r="AB474" i="3"/>
  <c r="AH474" i="3"/>
  <c r="J475" i="3"/>
  <c r="P475" i="3"/>
  <c r="V475" i="3"/>
  <c r="AB475" i="3"/>
  <c r="AH475" i="3"/>
  <c r="J476" i="3"/>
  <c r="P476" i="3"/>
  <c r="V476" i="3"/>
  <c r="AB476" i="3"/>
  <c r="AH476" i="3"/>
  <c r="J477" i="3"/>
  <c r="P477" i="3"/>
  <c r="V477" i="3"/>
  <c r="AB477" i="3"/>
  <c r="AH477" i="3"/>
  <c r="J478" i="3"/>
  <c r="P478" i="3"/>
  <c r="V478" i="3"/>
  <c r="AB478" i="3"/>
  <c r="AH478" i="3"/>
  <c r="J479" i="3"/>
  <c r="P479" i="3"/>
  <c r="V479" i="3"/>
  <c r="AB479" i="3"/>
  <c r="AH479" i="3"/>
  <c r="J480" i="3"/>
  <c r="P480" i="3"/>
  <c r="V480" i="3"/>
  <c r="AB480" i="3"/>
  <c r="AH480" i="3"/>
  <c r="J481" i="3"/>
  <c r="P481" i="3"/>
  <c r="V481" i="3"/>
  <c r="AB481" i="3"/>
  <c r="AH481" i="3"/>
  <c r="J482" i="3"/>
  <c r="P482" i="3"/>
  <c r="V482" i="3"/>
  <c r="AB482" i="3"/>
  <c r="AH482" i="3"/>
  <c r="J483" i="3"/>
  <c r="P483" i="3"/>
  <c r="V483" i="3"/>
  <c r="AB483" i="3"/>
  <c r="AH483" i="3"/>
  <c r="J484" i="3"/>
  <c r="P484" i="3"/>
  <c r="V484" i="3"/>
  <c r="AB484" i="3"/>
  <c r="AH484" i="3"/>
  <c r="J485" i="3"/>
  <c r="P485" i="3"/>
  <c r="V485" i="3"/>
  <c r="AB485" i="3"/>
  <c r="AH485" i="3"/>
  <c r="J486" i="3"/>
  <c r="P486" i="3"/>
  <c r="V486" i="3"/>
  <c r="AB486" i="3"/>
  <c r="AH486" i="3"/>
  <c r="J487" i="3"/>
  <c r="P487" i="3"/>
  <c r="V487" i="3"/>
  <c r="AB487" i="3"/>
  <c r="AH487" i="3"/>
  <c r="J488" i="3"/>
  <c r="P488" i="3"/>
  <c r="V488" i="3"/>
  <c r="AB488" i="3"/>
  <c r="AH488" i="3"/>
  <c r="J489" i="3"/>
  <c r="P489" i="3"/>
  <c r="V489" i="3"/>
  <c r="AB489" i="3"/>
  <c r="AH489" i="3"/>
  <c r="J490" i="3"/>
  <c r="P490" i="3"/>
  <c r="V490" i="3"/>
  <c r="AB490" i="3"/>
  <c r="AH490" i="3"/>
  <c r="J491" i="3"/>
  <c r="P491" i="3"/>
  <c r="V491" i="3"/>
  <c r="AB491" i="3"/>
  <c r="AH491" i="3"/>
  <c r="J492" i="3"/>
  <c r="P492" i="3"/>
  <c r="V492" i="3"/>
  <c r="AB492" i="3"/>
  <c r="AH492" i="3"/>
  <c r="J493" i="3"/>
  <c r="P493" i="3"/>
  <c r="V493" i="3"/>
  <c r="AB493" i="3"/>
  <c r="AH493" i="3"/>
  <c r="J494" i="3"/>
  <c r="P494" i="3"/>
  <c r="V494" i="3"/>
  <c r="AB494" i="3"/>
  <c r="AH494" i="3"/>
  <c r="J495" i="3"/>
  <c r="P495" i="3"/>
  <c r="V495" i="3"/>
  <c r="AB495" i="3"/>
  <c r="AH495" i="3"/>
  <c r="J496" i="3"/>
  <c r="P496" i="3"/>
  <c r="V496" i="3"/>
  <c r="AB496" i="3"/>
  <c r="AH496" i="3"/>
  <c r="J497" i="3"/>
  <c r="P497" i="3"/>
  <c r="V497" i="3"/>
  <c r="AB497" i="3"/>
  <c r="AH497" i="3"/>
  <c r="J498" i="3"/>
  <c r="P498" i="3"/>
  <c r="V498" i="3"/>
  <c r="AB498" i="3"/>
  <c r="AH498" i="3"/>
  <c r="J499" i="3"/>
  <c r="P499" i="3"/>
  <c r="V499" i="3"/>
  <c r="AB499" i="3"/>
  <c r="AH499" i="3"/>
  <c r="J500" i="3"/>
  <c r="P500" i="3"/>
  <c r="V500" i="3"/>
  <c r="AB500" i="3"/>
  <c r="AH500" i="3"/>
  <c r="J302" i="3"/>
  <c r="P302" i="3"/>
  <c r="V302" i="3"/>
  <c r="AB302" i="3"/>
  <c r="AH302" i="3"/>
  <c r="J303" i="3"/>
  <c r="P303" i="3"/>
  <c r="V303" i="3"/>
  <c r="AB303" i="3"/>
  <c r="AH303" i="3"/>
  <c r="J304" i="3"/>
  <c r="P304" i="3"/>
  <c r="V304" i="3"/>
  <c r="AB304" i="3"/>
  <c r="AH304" i="3"/>
  <c r="J305" i="3"/>
  <c r="P305" i="3"/>
  <c r="V305" i="3"/>
  <c r="AB305" i="3"/>
  <c r="AH305" i="3"/>
  <c r="J306" i="3"/>
  <c r="P306" i="3"/>
  <c r="V306" i="3"/>
  <c r="AB306" i="3"/>
  <c r="AH306" i="3"/>
  <c r="J307" i="3"/>
  <c r="P307" i="3"/>
  <c r="V307" i="3"/>
  <c r="AB307" i="3"/>
  <c r="AH307" i="3"/>
  <c r="J308" i="3"/>
  <c r="P308" i="3"/>
  <c r="V308" i="3"/>
  <c r="AB308" i="3"/>
  <c r="AH308" i="3"/>
  <c r="J11" i="3" l="1"/>
  <c r="J12" i="3"/>
  <c r="J16" i="3"/>
  <c r="J17" i="3"/>
  <c r="AH10" i="9" l="1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28" i="9"/>
  <c r="AH29" i="9"/>
  <c r="AH30" i="9"/>
  <c r="AH31" i="9"/>
  <c r="AH32" i="9"/>
  <c r="AH33" i="9"/>
  <c r="AH34" i="9"/>
  <c r="AH35" i="9"/>
  <c r="AH36" i="9"/>
  <c r="AH37" i="9"/>
  <c r="AH38" i="9"/>
  <c r="AH39" i="9"/>
  <c r="AH40" i="9"/>
  <c r="AH41" i="9"/>
  <c r="AH42" i="9"/>
  <c r="AH43" i="9"/>
  <c r="AH44" i="9"/>
  <c r="AH45" i="9"/>
  <c r="AH46" i="9"/>
  <c r="AH47" i="9"/>
  <c r="AH48" i="9"/>
  <c r="AH49" i="9"/>
  <c r="AH50" i="9"/>
  <c r="AH51" i="9"/>
  <c r="AH52" i="9"/>
  <c r="AH53" i="9"/>
  <c r="AH54" i="9"/>
  <c r="AH55" i="9"/>
  <c r="AH56" i="9"/>
  <c r="AH57" i="9"/>
  <c r="AH58" i="9"/>
  <c r="AH59" i="9"/>
  <c r="AH60" i="9"/>
  <c r="AH61" i="9"/>
  <c r="AH62" i="9"/>
  <c r="AH63" i="9"/>
  <c r="AH64" i="9"/>
  <c r="AH65" i="9"/>
  <c r="AH66" i="9"/>
  <c r="AH67" i="9"/>
  <c r="AH68" i="9"/>
  <c r="AH69" i="9"/>
  <c r="AH70" i="9"/>
  <c r="AH71" i="9"/>
  <c r="AH72" i="9"/>
  <c r="AH73" i="9"/>
  <c r="AH74" i="9"/>
  <c r="AH75" i="9"/>
  <c r="AH76" i="9"/>
  <c r="AH77" i="9"/>
  <c r="AH78" i="9"/>
  <c r="AH79" i="9"/>
  <c r="AH80" i="9"/>
  <c r="AH81" i="9"/>
  <c r="AH82" i="9"/>
  <c r="AH83" i="9"/>
  <c r="AH84" i="9"/>
  <c r="AH85" i="9"/>
  <c r="AH86" i="9"/>
  <c r="AH87" i="9"/>
  <c r="AH88" i="9"/>
  <c r="AH89" i="9"/>
  <c r="AH90" i="9"/>
  <c r="AH91" i="9"/>
  <c r="AH92" i="9"/>
  <c r="AH93" i="9"/>
  <c r="AH94" i="9"/>
  <c r="AH95" i="9"/>
  <c r="AH96" i="9"/>
  <c r="AH97" i="9"/>
  <c r="AH98" i="9"/>
  <c r="AH99" i="9"/>
  <c r="AH100" i="9"/>
  <c r="AH101" i="9"/>
  <c r="AH102" i="9"/>
  <c r="AH103" i="9"/>
  <c r="AH104" i="9"/>
  <c r="AH105" i="9"/>
  <c r="AH106" i="9"/>
  <c r="AH107" i="9"/>
  <c r="AH108" i="9"/>
  <c r="AH109" i="9"/>
  <c r="AH110" i="9"/>
  <c r="AH111" i="9"/>
  <c r="AH112" i="9"/>
  <c r="AH113" i="9"/>
  <c r="AH114" i="9"/>
  <c r="AH115" i="9"/>
  <c r="AH116" i="9"/>
  <c r="AH117" i="9"/>
  <c r="AH118" i="9"/>
  <c r="AH119" i="9"/>
  <c r="AH120" i="9"/>
  <c r="AH121" i="9"/>
  <c r="AH122" i="9"/>
  <c r="AH123" i="9"/>
  <c r="AH124" i="9"/>
  <c r="AH125" i="9"/>
  <c r="AH126" i="9"/>
  <c r="AH127" i="9"/>
  <c r="AH128" i="9"/>
  <c r="AH129" i="9"/>
  <c r="AH130" i="9"/>
  <c r="AH131" i="9"/>
  <c r="AH132" i="9"/>
  <c r="AH133" i="9"/>
  <c r="AH134" i="9"/>
  <c r="AH135" i="9"/>
  <c r="AH136" i="9"/>
  <c r="AH137" i="9"/>
  <c r="AH138" i="9"/>
  <c r="AH139" i="9"/>
  <c r="AH140" i="9"/>
  <c r="AH141" i="9"/>
  <c r="AH142" i="9"/>
  <c r="AH143" i="9"/>
  <c r="AH144" i="9"/>
  <c r="AH145" i="9"/>
  <c r="AH146" i="9"/>
  <c r="AH147" i="9"/>
  <c r="AH148" i="9"/>
  <c r="AH149" i="9"/>
  <c r="AH150" i="9"/>
  <c r="AH151" i="9"/>
  <c r="AH152" i="9"/>
  <c r="AH153" i="9"/>
  <c r="AH154" i="9"/>
  <c r="AH155" i="9"/>
  <c r="AH156" i="9"/>
  <c r="AH157" i="9"/>
  <c r="AH158" i="9"/>
  <c r="AH159" i="9"/>
  <c r="AH160" i="9"/>
  <c r="AH161" i="9"/>
  <c r="AH162" i="9"/>
  <c r="AH163" i="9"/>
  <c r="AH164" i="9"/>
  <c r="AH165" i="9"/>
  <c r="AH166" i="9"/>
  <c r="AH167" i="9"/>
  <c r="AH168" i="9"/>
  <c r="AH169" i="9"/>
  <c r="AH170" i="9"/>
  <c r="AH171" i="9"/>
  <c r="AH172" i="9"/>
  <c r="AH173" i="9"/>
  <c r="AH174" i="9"/>
  <c r="AH175" i="9"/>
  <c r="AH176" i="9"/>
  <c r="AH177" i="9"/>
  <c r="AH178" i="9"/>
  <c r="AH179" i="9"/>
  <c r="AH180" i="9"/>
  <c r="AH181" i="9"/>
  <c r="AH182" i="9"/>
  <c r="AH183" i="9"/>
  <c r="AH184" i="9"/>
  <c r="AH185" i="9"/>
  <c r="AH186" i="9"/>
  <c r="AH187" i="9"/>
  <c r="AH188" i="9"/>
  <c r="AH189" i="9"/>
  <c r="AH190" i="9"/>
  <c r="AH191" i="9"/>
  <c r="AH192" i="9"/>
  <c r="AH193" i="9"/>
  <c r="AH194" i="9"/>
  <c r="AH195" i="9"/>
  <c r="AH196" i="9"/>
  <c r="AH197" i="9"/>
  <c r="AH198" i="9"/>
  <c r="AH199" i="9"/>
  <c r="AH200" i="9"/>
  <c r="AH201" i="9"/>
  <c r="AH202" i="9"/>
  <c r="AH203" i="9"/>
  <c r="AH204" i="9"/>
  <c r="AH205" i="9"/>
  <c r="AH206" i="9"/>
  <c r="AH207" i="9"/>
  <c r="AH208" i="9"/>
  <c r="AH209" i="9"/>
  <c r="AH210" i="9"/>
  <c r="AH211" i="9"/>
  <c r="AH212" i="9"/>
  <c r="AH213" i="9"/>
  <c r="AH214" i="9"/>
  <c r="AH215" i="9"/>
  <c r="AH216" i="9"/>
  <c r="AH217" i="9"/>
  <c r="AH218" i="9"/>
  <c r="AH219" i="9"/>
  <c r="AH220" i="9"/>
  <c r="AH221" i="9"/>
  <c r="AH222" i="9"/>
  <c r="AH223" i="9"/>
  <c r="AH224" i="9"/>
  <c r="AH225" i="9"/>
  <c r="AH226" i="9"/>
  <c r="AH227" i="9"/>
  <c r="AH228" i="9"/>
  <c r="AH229" i="9"/>
  <c r="AH230" i="9"/>
  <c r="AH231" i="9"/>
  <c r="AH232" i="9"/>
  <c r="AH233" i="9"/>
  <c r="AH234" i="9"/>
  <c r="AH235" i="9"/>
  <c r="AH236" i="9"/>
  <c r="AH237" i="9"/>
  <c r="AH238" i="9"/>
  <c r="AH239" i="9"/>
  <c r="AH240" i="9"/>
  <c r="AH241" i="9"/>
  <c r="AH242" i="9"/>
  <c r="AH243" i="9"/>
  <c r="AH244" i="9"/>
  <c r="AH245" i="9"/>
  <c r="AH246" i="9"/>
  <c r="AH247" i="9"/>
  <c r="AH248" i="9"/>
  <c r="AH249" i="9"/>
  <c r="AH250" i="9"/>
  <c r="AH251" i="9"/>
  <c r="AH252" i="9"/>
  <c r="AH253" i="9"/>
  <c r="AH254" i="9"/>
  <c r="AH255" i="9"/>
  <c r="AH256" i="9"/>
  <c r="AH257" i="9"/>
  <c r="AH258" i="9"/>
  <c r="AH259" i="9"/>
  <c r="AH260" i="9"/>
  <c r="AH261" i="9"/>
  <c r="AH262" i="9"/>
  <c r="AH263" i="9"/>
  <c r="AH264" i="9"/>
  <c r="AH265" i="9"/>
  <c r="AH266" i="9"/>
  <c r="AH267" i="9"/>
  <c r="AH268" i="9"/>
  <c r="AH269" i="9"/>
  <c r="AH270" i="9"/>
  <c r="AH271" i="9"/>
  <c r="AH272" i="9"/>
  <c r="AH273" i="9"/>
  <c r="AH274" i="9"/>
  <c r="AH275" i="9"/>
  <c r="AH276" i="9"/>
  <c r="AH277" i="9"/>
  <c r="AH278" i="9"/>
  <c r="AH279" i="9"/>
  <c r="AH280" i="9"/>
  <c r="AH281" i="9"/>
  <c r="AH282" i="9"/>
  <c r="AH283" i="9"/>
  <c r="AH284" i="9"/>
  <c r="AH285" i="9"/>
  <c r="AH286" i="9"/>
  <c r="AH287" i="9"/>
  <c r="AH288" i="9"/>
  <c r="AH289" i="9"/>
  <c r="AH290" i="9"/>
  <c r="AH291" i="9"/>
  <c r="AH292" i="9"/>
  <c r="AH293" i="9"/>
  <c r="AH294" i="9"/>
  <c r="AH295" i="9"/>
  <c r="AH296" i="9"/>
  <c r="AH297" i="9"/>
  <c r="AH298" i="9"/>
  <c r="AH299" i="9"/>
  <c r="AH300" i="9"/>
  <c r="AH301" i="9"/>
  <c r="AH9" i="9"/>
  <c r="AB10" i="9"/>
  <c r="AB11" i="9"/>
  <c r="AB12" i="9"/>
  <c r="AB13" i="9"/>
  <c r="AB14" i="9"/>
  <c r="AB15" i="9"/>
  <c r="AB16" i="9"/>
  <c r="AB17" i="9"/>
  <c r="AB18" i="9"/>
  <c r="AB19" i="9"/>
  <c r="AB20" i="9"/>
  <c r="AB21" i="9"/>
  <c r="AB22" i="9"/>
  <c r="AB23" i="9"/>
  <c r="AB24" i="9"/>
  <c r="AB25" i="9"/>
  <c r="AB26" i="9"/>
  <c r="AB27" i="9"/>
  <c r="AB28" i="9"/>
  <c r="AB29" i="9"/>
  <c r="AB30" i="9"/>
  <c r="AB31" i="9"/>
  <c r="AB32" i="9"/>
  <c r="AB33" i="9"/>
  <c r="AB34" i="9"/>
  <c r="AB35" i="9"/>
  <c r="AB36" i="9"/>
  <c r="AB37" i="9"/>
  <c r="AB38" i="9"/>
  <c r="AB39" i="9"/>
  <c r="AB40" i="9"/>
  <c r="AB41" i="9"/>
  <c r="AB42" i="9"/>
  <c r="AB43" i="9"/>
  <c r="AB44" i="9"/>
  <c r="AB45" i="9"/>
  <c r="AB46" i="9"/>
  <c r="AB47" i="9"/>
  <c r="AB48" i="9"/>
  <c r="AB49" i="9"/>
  <c r="AB50" i="9"/>
  <c r="AB51" i="9"/>
  <c r="AB52" i="9"/>
  <c r="AB53" i="9"/>
  <c r="AB54" i="9"/>
  <c r="AB55" i="9"/>
  <c r="AB56" i="9"/>
  <c r="AB57" i="9"/>
  <c r="AB58" i="9"/>
  <c r="AB59" i="9"/>
  <c r="AB60" i="9"/>
  <c r="AB61" i="9"/>
  <c r="AB62" i="9"/>
  <c r="AB63" i="9"/>
  <c r="AB64" i="9"/>
  <c r="AB65" i="9"/>
  <c r="AB66" i="9"/>
  <c r="AB67" i="9"/>
  <c r="AB68" i="9"/>
  <c r="AB69" i="9"/>
  <c r="AB70" i="9"/>
  <c r="AB71" i="9"/>
  <c r="AB72" i="9"/>
  <c r="AB73" i="9"/>
  <c r="AB74" i="9"/>
  <c r="AB75" i="9"/>
  <c r="AB76" i="9"/>
  <c r="AB77" i="9"/>
  <c r="AB78" i="9"/>
  <c r="AB79" i="9"/>
  <c r="AB80" i="9"/>
  <c r="AB81" i="9"/>
  <c r="AB82" i="9"/>
  <c r="AB83" i="9"/>
  <c r="AB84" i="9"/>
  <c r="AB85" i="9"/>
  <c r="AB86" i="9"/>
  <c r="AB87" i="9"/>
  <c r="AB88" i="9"/>
  <c r="AB89" i="9"/>
  <c r="AB90" i="9"/>
  <c r="AB91" i="9"/>
  <c r="AB92" i="9"/>
  <c r="AB93" i="9"/>
  <c r="AB94" i="9"/>
  <c r="AB95" i="9"/>
  <c r="AB96" i="9"/>
  <c r="AB97" i="9"/>
  <c r="AB98" i="9"/>
  <c r="AB99" i="9"/>
  <c r="AB100" i="9"/>
  <c r="AB101" i="9"/>
  <c r="AB102" i="9"/>
  <c r="AB103" i="9"/>
  <c r="AB104" i="9"/>
  <c r="AB105" i="9"/>
  <c r="AB106" i="9"/>
  <c r="AB107" i="9"/>
  <c r="AB108" i="9"/>
  <c r="AB109" i="9"/>
  <c r="AB110" i="9"/>
  <c r="AB111" i="9"/>
  <c r="AB112" i="9"/>
  <c r="AB113" i="9"/>
  <c r="AB114" i="9"/>
  <c r="AB115" i="9"/>
  <c r="AB116" i="9"/>
  <c r="AB117" i="9"/>
  <c r="AB118" i="9"/>
  <c r="AB119" i="9"/>
  <c r="AB120" i="9"/>
  <c r="AB121" i="9"/>
  <c r="AB122" i="9"/>
  <c r="AB123" i="9"/>
  <c r="AB124" i="9"/>
  <c r="AB125" i="9"/>
  <c r="AB126" i="9"/>
  <c r="AB127" i="9"/>
  <c r="AB128" i="9"/>
  <c r="AB129" i="9"/>
  <c r="AB130" i="9"/>
  <c r="AB131" i="9"/>
  <c r="AB132" i="9"/>
  <c r="AB133" i="9"/>
  <c r="AB134" i="9"/>
  <c r="AB135" i="9"/>
  <c r="AB136" i="9"/>
  <c r="AB137" i="9"/>
  <c r="AB138" i="9"/>
  <c r="AB139" i="9"/>
  <c r="AB140" i="9"/>
  <c r="AB141" i="9"/>
  <c r="AB142" i="9"/>
  <c r="AB143" i="9"/>
  <c r="AB144" i="9"/>
  <c r="AB145" i="9"/>
  <c r="AB146" i="9"/>
  <c r="AB147" i="9"/>
  <c r="AB148" i="9"/>
  <c r="AB149" i="9"/>
  <c r="AB150" i="9"/>
  <c r="AB151" i="9"/>
  <c r="AB152" i="9"/>
  <c r="AB153" i="9"/>
  <c r="AB154" i="9"/>
  <c r="AB155" i="9"/>
  <c r="AB156" i="9"/>
  <c r="AB157" i="9"/>
  <c r="AB158" i="9"/>
  <c r="AB159" i="9"/>
  <c r="AB160" i="9"/>
  <c r="AB161" i="9"/>
  <c r="AB162" i="9"/>
  <c r="AB163" i="9"/>
  <c r="AB164" i="9"/>
  <c r="AB165" i="9"/>
  <c r="AB166" i="9"/>
  <c r="AB167" i="9"/>
  <c r="AB168" i="9"/>
  <c r="AB169" i="9"/>
  <c r="AB170" i="9"/>
  <c r="AB171" i="9"/>
  <c r="AB172" i="9"/>
  <c r="AB173" i="9"/>
  <c r="AB174" i="9"/>
  <c r="AB175" i="9"/>
  <c r="AB176" i="9"/>
  <c r="AB177" i="9"/>
  <c r="AB178" i="9"/>
  <c r="AB179" i="9"/>
  <c r="AB180" i="9"/>
  <c r="AB181" i="9"/>
  <c r="AB182" i="9"/>
  <c r="AB183" i="9"/>
  <c r="AB184" i="9"/>
  <c r="AB185" i="9"/>
  <c r="AB186" i="9"/>
  <c r="AB187" i="9"/>
  <c r="AB188" i="9"/>
  <c r="AB189" i="9"/>
  <c r="AB190" i="9"/>
  <c r="AB191" i="9"/>
  <c r="AB192" i="9"/>
  <c r="AB193" i="9"/>
  <c r="AB194" i="9"/>
  <c r="AB195" i="9"/>
  <c r="AB196" i="9"/>
  <c r="AB197" i="9"/>
  <c r="AB198" i="9"/>
  <c r="AB199" i="9"/>
  <c r="AB200" i="9"/>
  <c r="AB201" i="9"/>
  <c r="AB202" i="9"/>
  <c r="AB203" i="9"/>
  <c r="AB204" i="9"/>
  <c r="AB205" i="9"/>
  <c r="AB206" i="9"/>
  <c r="AB207" i="9"/>
  <c r="AB208" i="9"/>
  <c r="AB209" i="9"/>
  <c r="AB210" i="9"/>
  <c r="AB211" i="9"/>
  <c r="AB212" i="9"/>
  <c r="AB213" i="9"/>
  <c r="AB214" i="9"/>
  <c r="AB215" i="9"/>
  <c r="AB216" i="9"/>
  <c r="AB217" i="9"/>
  <c r="AB218" i="9"/>
  <c r="AB219" i="9"/>
  <c r="AB220" i="9"/>
  <c r="AB221" i="9"/>
  <c r="AB222" i="9"/>
  <c r="AB223" i="9"/>
  <c r="AB224" i="9"/>
  <c r="AB225" i="9"/>
  <c r="AB226" i="9"/>
  <c r="AB227" i="9"/>
  <c r="AB228" i="9"/>
  <c r="AB229" i="9"/>
  <c r="AB230" i="9"/>
  <c r="AB231" i="9"/>
  <c r="AB232" i="9"/>
  <c r="AB233" i="9"/>
  <c r="AB234" i="9"/>
  <c r="AB235" i="9"/>
  <c r="AB236" i="9"/>
  <c r="AB237" i="9"/>
  <c r="AB238" i="9"/>
  <c r="AB239" i="9"/>
  <c r="AB240" i="9"/>
  <c r="AB241" i="9"/>
  <c r="AB242" i="9"/>
  <c r="AB243" i="9"/>
  <c r="AB244" i="9"/>
  <c r="AB245" i="9"/>
  <c r="AB246" i="9"/>
  <c r="AB247" i="9"/>
  <c r="AB248" i="9"/>
  <c r="AB249" i="9"/>
  <c r="AB250" i="9"/>
  <c r="AB251" i="9"/>
  <c r="AB252" i="9"/>
  <c r="AB253" i="9"/>
  <c r="AB254" i="9"/>
  <c r="AB255" i="9"/>
  <c r="AB256" i="9"/>
  <c r="AB257" i="9"/>
  <c r="AB258" i="9"/>
  <c r="AB259" i="9"/>
  <c r="AB260" i="9"/>
  <c r="AB261" i="9"/>
  <c r="AB262" i="9"/>
  <c r="AB263" i="9"/>
  <c r="AB264" i="9"/>
  <c r="AB265" i="9"/>
  <c r="AB266" i="9"/>
  <c r="AB267" i="9"/>
  <c r="AB268" i="9"/>
  <c r="AB269" i="9"/>
  <c r="AB270" i="9"/>
  <c r="AB271" i="9"/>
  <c r="AB272" i="9"/>
  <c r="AB273" i="9"/>
  <c r="AB274" i="9"/>
  <c r="AB275" i="9"/>
  <c r="AB276" i="9"/>
  <c r="AB277" i="9"/>
  <c r="AB278" i="9"/>
  <c r="AB279" i="9"/>
  <c r="AB280" i="9"/>
  <c r="AB281" i="9"/>
  <c r="AB282" i="9"/>
  <c r="AB283" i="9"/>
  <c r="AB284" i="9"/>
  <c r="AB285" i="9"/>
  <c r="AB286" i="9"/>
  <c r="AB287" i="9"/>
  <c r="AB288" i="9"/>
  <c r="AB289" i="9"/>
  <c r="AB290" i="9"/>
  <c r="AB291" i="9"/>
  <c r="AB292" i="9"/>
  <c r="AB293" i="9"/>
  <c r="AB294" i="9"/>
  <c r="AB295" i="9"/>
  <c r="AB296" i="9"/>
  <c r="AB297" i="9"/>
  <c r="AB298" i="9"/>
  <c r="AB299" i="9"/>
  <c r="AB300" i="9"/>
  <c r="AB301" i="9"/>
  <c r="AB9" i="9"/>
  <c r="V10" i="9"/>
  <c r="V11" i="9"/>
  <c r="V12" i="9"/>
  <c r="V13" i="9"/>
  <c r="V14" i="9"/>
  <c r="V15" i="9"/>
  <c r="V16" i="9"/>
  <c r="V17" i="9"/>
  <c r="V18" i="9"/>
  <c r="V19" i="9"/>
  <c r="V20" i="9"/>
  <c r="V21" i="9"/>
  <c r="V22" i="9"/>
  <c r="V23" i="9"/>
  <c r="V24" i="9"/>
  <c r="V25" i="9"/>
  <c r="V26" i="9"/>
  <c r="V27" i="9"/>
  <c r="V28" i="9"/>
  <c r="V29" i="9"/>
  <c r="V30" i="9"/>
  <c r="V31" i="9"/>
  <c r="V32" i="9"/>
  <c r="V33" i="9"/>
  <c r="V34" i="9"/>
  <c r="V35" i="9"/>
  <c r="V36" i="9"/>
  <c r="V37" i="9"/>
  <c r="V38" i="9"/>
  <c r="V39" i="9"/>
  <c r="V40" i="9"/>
  <c r="V41" i="9"/>
  <c r="V42" i="9"/>
  <c r="V43" i="9"/>
  <c r="V44" i="9"/>
  <c r="V45" i="9"/>
  <c r="V46" i="9"/>
  <c r="V47" i="9"/>
  <c r="V48" i="9"/>
  <c r="V49" i="9"/>
  <c r="V50" i="9"/>
  <c r="V51" i="9"/>
  <c r="V52" i="9"/>
  <c r="V53" i="9"/>
  <c r="V54" i="9"/>
  <c r="V55" i="9"/>
  <c r="V56" i="9"/>
  <c r="V57" i="9"/>
  <c r="V58" i="9"/>
  <c r="V59" i="9"/>
  <c r="V60" i="9"/>
  <c r="V61" i="9"/>
  <c r="V62" i="9"/>
  <c r="V63" i="9"/>
  <c r="V64" i="9"/>
  <c r="V65" i="9"/>
  <c r="V66" i="9"/>
  <c r="V67" i="9"/>
  <c r="V68" i="9"/>
  <c r="V69" i="9"/>
  <c r="V70" i="9"/>
  <c r="V71" i="9"/>
  <c r="V72" i="9"/>
  <c r="V73" i="9"/>
  <c r="V74" i="9"/>
  <c r="V75" i="9"/>
  <c r="V76" i="9"/>
  <c r="V77" i="9"/>
  <c r="V78" i="9"/>
  <c r="V79" i="9"/>
  <c r="V80" i="9"/>
  <c r="V81" i="9"/>
  <c r="V82" i="9"/>
  <c r="V83" i="9"/>
  <c r="V84" i="9"/>
  <c r="V85" i="9"/>
  <c r="V86" i="9"/>
  <c r="V87" i="9"/>
  <c r="V88" i="9"/>
  <c r="V89" i="9"/>
  <c r="V90" i="9"/>
  <c r="V91" i="9"/>
  <c r="V92" i="9"/>
  <c r="V93" i="9"/>
  <c r="V94" i="9"/>
  <c r="V95" i="9"/>
  <c r="V96" i="9"/>
  <c r="V97" i="9"/>
  <c r="V98" i="9"/>
  <c r="V99" i="9"/>
  <c r="V100" i="9"/>
  <c r="V101" i="9"/>
  <c r="V102" i="9"/>
  <c r="V103" i="9"/>
  <c r="V104" i="9"/>
  <c r="V105" i="9"/>
  <c r="V106" i="9"/>
  <c r="V107" i="9"/>
  <c r="V108" i="9"/>
  <c r="V109" i="9"/>
  <c r="V110" i="9"/>
  <c r="V111" i="9"/>
  <c r="V112" i="9"/>
  <c r="V113" i="9"/>
  <c r="V114" i="9"/>
  <c r="V115" i="9"/>
  <c r="V116" i="9"/>
  <c r="V117" i="9"/>
  <c r="V118" i="9"/>
  <c r="V119" i="9"/>
  <c r="V120" i="9"/>
  <c r="V121" i="9"/>
  <c r="V122" i="9"/>
  <c r="V123" i="9"/>
  <c r="V124" i="9"/>
  <c r="V125" i="9"/>
  <c r="V126" i="9"/>
  <c r="V127" i="9"/>
  <c r="V128" i="9"/>
  <c r="V129" i="9"/>
  <c r="V130" i="9"/>
  <c r="V131" i="9"/>
  <c r="V132" i="9"/>
  <c r="V133" i="9"/>
  <c r="V134" i="9"/>
  <c r="V135" i="9"/>
  <c r="V136" i="9"/>
  <c r="V137" i="9"/>
  <c r="V138" i="9"/>
  <c r="V139" i="9"/>
  <c r="V140" i="9"/>
  <c r="V141" i="9"/>
  <c r="V142" i="9"/>
  <c r="V143" i="9"/>
  <c r="V144" i="9"/>
  <c r="V145" i="9"/>
  <c r="V146" i="9"/>
  <c r="V147" i="9"/>
  <c r="V148" i="9"/>
  <c r="V149" i="9"/>
  <c r="V150" i="9"/>
  <c r="V151" i="9"/>
  <c r="V152" i="9"/>
  <c r="V153" i="9"/>
  <c r="V154" i="9"/>
  <c r="V155" i="9"/>
  <c r="V156" i="9"/>
  <c r="V157" i="9"/>
  <c r="V158" i="9"/>
  <c r="V159" i="9"/>
  <c r="V160" i="9"/>
  <c r="V161" i="9"/>
  <c r="V162" i="9"/>
  <c r="V163" i="9"/>
  <c r="V164" i="9"/>
  <c r="V165" i="9"/>
  <c r="V166" i="9"/>
  <c r="V167" i="9"/>
  <c r="V168" i="9"/>
  <c r="V169" i="9"/>
  <c r="V170" i="9"/>
  <c r="V171" i="9"/>
  <c r="V172" i="9"/>
  <c r="V173" i="9"/>
  <c r="V174" i="9"/>
  <c r="V175" i="9"/>
  <c r="V176" i="9"/>
  <c r="V177" i="9"/>
  <c r="V178" i="9"/>
  <c r="V179" i="9"/>
  <c r="V180" i="9"/>
  <c r="V181" i="9"/>
  <c r="V182" i="9"/>
  <c r="V183" i="9"/>
  <c r="V184" i="9"/>
  <c r="V185" i="9"/>
  <c r="V186" i="9"/>
  <c r="V187" i="9"/>
  <c r="V188" i="9"/>
  <c r="V189" i="9"/>
  <c r="V190" i="9"/>
  <c r="V191" i="9"/>
  <c r="V192" i="9"/>
  <c r="V193" i="9"/>
  <c r="V194" i="9"/>
  <c r="V195" i="9"/>
  <c r="V196" i="9"/>
  <c r="V197" i="9"/>
  <c r="V198" i="9"/>
  <c r="V199" i="9"/>
  <c r="V200" i="9"/>
  <c r="V201" i="9"/>
  <c r="V202" i="9"/>
  <c r="V203" i="9"/>
  <c r="V204" i="9"/>
  <c r="V205" i="9"/>
  <c r="V206" i="9"/>
  <c r="V207" i="9"/>
  <c r="V208" i="9"/>
  <c r="V209" i="9"/>
  <c r="V210" i="9"/>
  <c r="V211" i="9"/>
  <c r="V212" i="9"/>
  <c r="V213" i="9"/>
  <c r="V214" i="9"/>
  <c r="V215" i="9"/>
  <c r="V216" i="9"/>
  <c r="V217" i="9"/>
  <c r="V218" i="9"/>
  <c r="V219" i="9"/>
  <c r="V220" i="9"/>
  <c r="V221" i="9"/>
  <c r="V222" i="9"/>
  <c r="V223" i="9"/>
  <c r="V224" i="9"/>
  <c r="V225" i="9"/>
  <c r="V226" i="9"/>
  <c r="V227" i="9"/>
  <c r="V228" i="9"/>
  <c r="V229" i="9"/>
  <c r="V230" i="9"/>
  <c r="V231" i="9"/>
  <c r="V232" i="9"/>
  <c r="V233" i="9"/>
  <c r="V234" i="9"/>
  <c r="V235" i="9"/>
  <c r="V236" i="9"/>
  <c r="V237" i="9"/>
  <c r="V238" i="9"/>
  <c r="V239" i="9"/>
  <c r="V240" i="9"/>
  <c r="V241" i="9"/>
  <c r="V242" i="9"/>
  <c r="V243" i="9"/>
  <c r="V244" i="9"/>
  <c r="V245" i="9"/>
  <c r="V246" i="9"/>
  <c r="V247" i="9"/>
  <c r="V248" i="9"/>
  <c r="V249" i="9"/>
  <c r="V250" i="9"/>
  <c r="V251" i="9"/>
  <c r="V252" i="9"/>
  <c r="V253" i="9"/>
  <c r="V254" i="9"/>
  <c r="V255" i="9"/>
  <c r="V256" i="9"/>
  <c r="V257" i="9"/>
  <c r="V258" i="9"/>
  <c r="V259" i="9"/>
  <c r="V260" i="9"/>
  <c r="V261" i="9"/>
  <c r="V262" i="9"/>
  <c r="V263" i="9"/>
  <c r="V264" i="9"/>
  <c r="V265" i="9"/>
  <c r="V266" i="9"/>
  <c r="V267" i="9"/>
  <c r="V268" i="9"/>
  <c r="V269" i="9"/>
  <c r="V270" i="9"/>
  <c r="V271" i="9"/>
  <c r="V272" i="9"/>
  <c r="V273" i="9"/>
  <c r="V274" i="9"/>
  <c r="V275" i="9"/>
  <c r="V276" i="9"/>
  <c r="V277" i="9"/>
  <c r="V278" i="9"/>
  <c r="V279" i="9"/>
  <c r="V280" i="9"/>
  <c r="V281" i="9"/>
  <c r="V282" i="9"/>
  <c r="V283" i="9"/>
  <c r="V284" i="9"/>
  <c r="V285" i="9"/>
  <c r="V286" i="9"/>
  <c r="V287" i="9"/>
  <c r="V288" i="9"/>
  <c r="V289" i="9"/>
  <c r="V290" i="9"/>
  <c r="V291" i="9"/>
  <c r="V292" i="9"/>
  <c r="V293" i="9"/>
  <c r="V294" i="9"/>
  <c r="V295" i="9"/>
  <c r="V296" i="9"/>
  <c r="V297" i="9"/>
  <c r="V298" i="9"/>
  <c r="V299" i="9"/>
  <c r="V300" i="9"/>
  <c r="V301" i="9"/>
  <c r="V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39" i="9"/>
  <c r="P40" i="9"/>
  <c r="P41" i="9"/>
  <c r="P42" i="9"/>
  <c r="P43" i="9"/>
  <c r="P44" i="9"/>
  <c r="P45" i="9"/>
  <c r="P46" i="9"/>
  <c r="P47" i="9"/>
  <c r="P48" i="9"/>
  <c r="P49" i="9"/>
  <c r="P50" i="9"/>
  <c r="P51" i="9"/>
  <c r="P52" i="9"/>
  <c r="P53" i="9"/>
  <c r="P54" i="9"/>
  <c r="P55" i="9"/>
  <c r="P56" i="9"/>
  <c r="P57" i="9"/>
  <c r="P58" i="9"/>
  <c r="P59" i="9"/>
  <c r="P60" i="9"/>
  <c r="P61" i="9"/>
  <c r="P62" i="9"/>
  <c r="P63" i="9"/>
  <c r="P64" i="9"/>
  <c r="P65" i="9"/>
  <c r="P66" i="9"/>
  <c r="P67" i="9"/>
  <c r="P68" i="9"/>
  <c r="P69" i="9"/>
  <c r="P70" i="9"/>
  <c r="P71" i="9"/>
  <c r="P72" i="9"/>
  <c r="P73" i="9"/>
  <c r="P74" i="9"/>
  <c r="P75" i="9"/>
  <c r="P76" i="9"/>
  <c r="P77" i="9"/>
  <c r="P78" i="9"/>
  <c r="P79" i="9"/>
  <c r="P80" i="9"/>
  <c r="P81" i="9"/>
  <c r="P82" i="9"/>
  <c r="P83" i="9"/>
  <c r="P84" i="9"/>
  <c r="P85" i="9"/>
  <c r="P86" i="9"/>
  <c r="P87" i="9"/>
  <c r="P88" i="9"/>
  <c r="P89" i="9"/>
  <c r="P90" i="9"/>
  <c r="P91" i="9"/>
  <c r="P92" i="9"/>
  <c r="P93" i="9"/>
  <c r="P94" i="9"/>
  <c r="P95" i="9"/>
  <c r="P96" i="9"/>
  <c r="P97" i="9"/>
  <c r="P98" i="9"/>
  <c r="P99" i="9"/>
  <c r="P100" i="9"/>
  <c r="P101" i="9"/>
  <c r="P102" i="9"/>
  <c r="P103" i="9"/>
  <c r="P104" i="9"/>
  <c r="P105" i="9"/>
  <c r="P106" i="9"/>
  <c r="P107" i="9"/>
  <c r="P108" i="9"/>
  <c r="P109" i="9"/>
  <c r="P110" i="9"/>
  <c r="P111" i="9"/>
  <c r="P112" i="9"/>
  <c r="P113" i="9"/>
  <c r="P114" i="9"/>
  <c r="P115" i="9"/>
  <c r="P116" i="9"/>
  <c r="P117" i="9"/>
  <c r="P118" i="9"/>
  <c r="P119" i="9"/>
  <c r="P120" i="9"/>
  <c r="P121" i="9"/>
  <c r="P122" i="9"/>
  <c r="P123" i="9"/>
  <c r="P124" i="9"/>
  <c r="P125" i="9"/>
  <c r="P126" i="9"/>
  <c r="P127" i="9"/>
  <c r="P128" i="9"/>
  <c r="P129" i="9"/>
  <c r="P130" i="9"/>
  <c r="P131" i="9"/>
  <c r="P132" i="9"/>
  <c r="P133" i="9"/>
  <c r="P134" i="9"/>
  <c r="P135" i="9"/>
  <c r="P136" i="9"/>
  <c r="P137" i="9"/>
  <c r="P138" i="9"/>
  <c r="P139" i="9"/>
  <c r="P140" i="9"/>
  <c r="P141" i="9"/>
  <c r="P142" i="9"/>
  <c r="P143" i="9"/>
  <c r="P144" i="9"/>
  <c r="P145" i="9"/>
  <c r="P146" i="9"/>
  <c r="P147" i="9"/>
  <c r="P148" i="9"/>
  <c r="P149" i="9"/>
  <c r="P150" i="9"/>
  <c r="P151" i="9"/>
  <c r="P152" i="9"/>
  <c r="P153" i="9"/>
  <c r="P154" i="9"/>
  <c r="P155" i="9"/>
  <c r="P156" i="9"/>
  <c r="P157" i="9"/>
  <c r="P158" i="9"/>
  <c r="P159" i="9"/>
  <c r="P160" i="9"/>
  <c r="P161" i="9"/>
  <c r="P162" i="9"/>
  <c r="P163" i="9"/>
  <c r="P164" i="9"/>
  <c r="P165" i="9"/>
  <c r="P166" i="9"/>
  <c r="P167" i="9"/>
  <c r="P168" i="9"/>
  <c r="P169" i="9"/>
  <c r="P170" i="9"/>
  <c r="P171" i="9"/>
  <c r="P172" i="9"/>
  <c r="P173" i="9"/>
  <c r="P174" i="9"/>
  <c r="P175" i="9"/>
  <c r="P176" i="9"/>
  <c r="P177" i="9"/>
  <c r="P178" i="9"/>
  <c r="P179" i="9"/>
  <c r="P180" i="9"/>
  <c r="P181" i="9"/>
  <c r="P182" i="9"/>
  <c r="P183" i="9"/>
  <c r="P184" i="9"/>
  <c r="P185" i="9"/>
  <c r="P186" i="9"/>
  <c r="P187" i="9"/>
  <c r="P188" i="9"/>
  <c r="P189" i="9"/>
  <c r="P190" i="9"/>
  <c r="P191" i="9"/>
  <c r="P192" i="9"/>
  <c r="P193" i="9"/>
  <c r="P194" i="9"/>
  <c r="P195" i="9"/>
  <c r="P196" i="9"/>
  <c r="P197" i="9"/>
  <c r="P198" i="9"/>
  <c r="P199" i="9"/>
  <c r="P200" i="9"/>
  <c r="P201" i="9"/>
  <c r="P202" i="9"/>
  <c r="P203" i="9"/>
  <c r="P204" i="9"/>
  <c r="P205" i="9"/>
  <c r="P206" i="9"/>
  <c r="P207" i="9"/>
  <c r="P208" i="9"/>
  <c r="P209" i="9"/>
  <c r="P210" i="9"/>
  <c r="P211" i="9"/>
  <c r="P212" i="9"/>
  <c r="P213" i="9"/>
  <c r="P214" i="9"/>
  <c r="P215" i="9"/>
  <c r="P216" i="9"/>
  <c r="P217" i="9"/>
  <c r="P218" i="9"/>
  <c r="P219" i="9"/>
  <c r="P220" i="9"/>
  <c r="P221" i="9"/>
  <c r="P222" i="9"/>
  <c r="P223" i="9"/>
  <c r="P224" i="9"/>
  <c r="P225" i="9"/>
  <c r="P226" i="9"/>
  <c r="P227" i="9"/>
  <c r="P228" i="9"/>
  <c r="P229" i="9"/>
  <c r="P230" i="9"/>
  <c r="P231" i="9"/>
  <c r="P232" i="9"/>
  <c r="P233" i="9"/>
  <c r="P234" i="9"/>
  <c r="P235" i="9"/>
  <c r="P236" i="9"/>
  <c r="P237" i="9"/>
  <c r="P238" i="9"/>
  <c r="P239" i="9"/>
  <c r="P240" i="9"/>
  <c r="P241" i="9"/>
  <c r="P242" i="9"/>
  <c r="P243" i="9"/>
  <c r="P244" i="9"/>
  <c r="P245" i="9"/>
  <c r="P246" i="9"/>
  <c r="P247" i="9"/>
  <c r="P248" i="9"/>
  <c r="P249" i="9"/>
  <c r="P250" i="9"/>
  <c r="P251" i="9"/>
  <c r="P252" i="9"/>
  <c r="P253" i="9"/>
  <c r="P254" i="9"/>
  <c r="P255" i="9"/>
  <c r="P256" i="9"/>
  <c r="P257" i="9"/>
  <c r="P258" i="9"/>
  <c r="P259" i="9"/>
  <c r="P260" i="9"/>
  <c r="P261" i="9"/>
  <c r="P262" i="9"/>
  <c r="P263" i="9"/>
  <c r="P264" i="9"/>
  <c r="P265" i="9"/>
  <c r="P266" i="9"/>
  <c r="P267" i="9"/>
  <c r="P268" i="9"/>
  <c r="P269" i="9"/>
  <c r="P270" i="9"/>
  <c r="P271" i="9"/>
  <c r="P272" i="9"/>
  <c r="P273" i="9"/>
  <c r="P274" i="9"/>
  <c r="P275" i="9"/>
  <c r="P276" i="9"/>
  <c r="P277" i="9"/>
  <c r="P278" i="9"/>
  <c r="P279" i="9"/>
  <c r="P280" i="9"/>
  <c r="P281" i="9"/>
  <c r="P282" i="9"/>
  <c r="P283" i="9"/>
  <c r="P284" i="9"/>
  <c r="P285" i="9"/>
  <c r="P286" i="9"/>
  <c r="P287" i="9"/>
  <c r="P288" i="9"/>
  <c r="P289" i="9"/>
  <c r="P290" i="9"/>
  <c r="P291" i="9"/>
  <c r="P292" i="9"/>
  <c r="P293" i="9"/>
  <c r="P294" i="9"/>
  <c r="P295" i="9"/>
  <c r="P296" i="9"/>
  <c r="P297" i="9"/>
  <c r="P298" i="9"/>
  <c r="P299" i="9"/>
  <c r="P300" i="9"/>
  <c r="P301" i="9"/>
  <c r="P9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204" i="9"/>
  <c r="J205" i="9"/>
  <c r="J206" i="9"/>
  <c r="J207" i="9"/>
  <c r="J208" i="9"/>
  <c r="J209" i="9"/>
  <c r="J210" i="9"/>
  <c r="J211" i="9"/>
  <c r="J212" i="9"/>
  <c r="J213" i="9"/>
  <c r="J214" i="9"/>
  <c r="J215" i="9"/>
  <c r="J216" i="9"/>
  <c r="J217" i="9"/>
  <c r="J218" i="9"/>
  <c r="J219" i="9"/>
  <c r="J220" i="9"/>
  <c r="J221" i="9"/>
  <c r="J222" i="9"/>
  <c r="J223" i="9"/>
  <c r="J224" i="9"/>
  <c r="J225" i="9"/>
  <c r="J226" i="9"/>
  <c r="J227" i="9"/>
  <c r="J228" i="9"/>
  <c r="J229" i="9"/>
  <c r="J230" i="9"/>
  <c r="J231" i="9"/>
  <c r="J232" i="9"/>
  <c r="J233" i="9"/>
  <c r="J234" i="9"/>
  <c r="J235" i="9"/>
  <c r="J236" i="9"/>
  <c r="J237" i="9"/>
  <c r="J238" i="9"/>
  <c r="J239" i="9"/>
  <c r="J240" i="9"/>
  <c r="J241" i="9"/>
  <c r="J242" i="9"/>
  <c r="J243" i="9"/>
  <c r="J244" i="9"/>
  <c r="J245" i="9"/>
  <c r="J246" i="9"/>
  <c r="J247" i="9"/>
  <c r="J248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J265" i="9"/>
  <c r="J266" i="9"/>
  <c r="J267" i="9"/>
  <c r="J268" i="9"/>
  <c r="J269" i="9"/>
  <c r="J270" i="9"/>
  <c r="J271" i="9"/>
  <c r="J272" i="9"/>
  <c r="J273" i="9"/>
  <c r="J274" i="9"/>
  <c r="J275" i="9"/>
  <c r="J276" i="9"/>
  <c r="J277" i="9"/>
  <c r="J278" i="9"/>
  <c r="J279" i="9"/>
  <c r="J280" i="9"/>
  <c r="J281" i="9"/>
  <c r="J282" i="9"/>
  <c r="J283" i="9"/>
  <c r="J284" i="9"/>
  <c r="J285" i="9"/>
  <c r="J286" i="9"/>
  <c r="J287" i="9"/>
  <c r="J288" i="9"/>
  <c r="J289" i="9"/>
  <c r="J290" i="9"/>
  <c r="J291" i="9"/>
  <c r="J292" i="9"/>
  <c r="J293" i="9"/>
  <c r="J294" i="9"/>
  <c r="J295" i="9"/>
  <c r="J296" i="9"/>
  <c r="J297" i="9"/>
  <c r="J298" i="9"/>
  <c r="J299" i="9"/>
  <c r="J300" i="9"/>
  <c r="J301" i="9"/>
  <c r="J10" i="9"/>
  <c r="J11" i="9"/>
  <c r="J12" i="9"/>
  <c r="J15" i="9"/>
  <c r="J16" i="9"/>
  <c r="J17" i="9"/>
  <c r="J20" i="9"/>
  <c r="J21" i="9"/>
  <c r="J22" i="9"/>
  <c r="J23" i="9"/>
  <c r="J24" i="9"/>
  <c r="J84" i="3" l="1"/>
  <c r="K1" i="9" l="1"/>
  <c r="D8" i="9"/>
  <c r="C4" i="8"/>
  <c r="D4" i="8" s="1"/>
  <c r="C5" i="8"/>
  <c r="C6" i="8" s="1"/>
  <c r="D5" i="8" l="1"/>
  <c r="Q1" i="9"/>
  <c r="D6" i="8"/>
  <c r="C7" i="8"/>
  <c r="W1" i="9" l="1"/>
  <c r="C8" i="8"/>
  <c r="D7" i="8"/>
  <c r="AC1" i="9" l="1"/>
  <c r="D8" i="8"/>
  <c r="C9" i="8"/>
  <c r="Q1" i="3"/>
  <c r="W1" i="3" s="1"/>
  <c r="AC1" i="3" s="1"/>
  <c r="AI1" i="3" s="1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H114" i="3"/>
  <c r="AH115" i="3"/>
  <c r="AH116" i="3"/>
  <c r="AH117" i="3"/>
  <c r="AH118" i="3"/>
  <c r="AH119" i="3"/>
  <c r="AH120" i="3"/>
  <c r="AH121" i="3"/>
  <c r="AH122" i="3"/>
  <c r="AH123" i="3"/>
  <c r="AH124" i="3"/>
  <c r="AH125" i="3"/>
  <c r="AH126" i="3"/>
  <c r="AH127" i="3"/>
  <c r="AH128" i="3"/>
  <c r="AH129" i="3"/>
  <c r="AH130" i="3"/>
  <c r="AH131" i="3"/>
  <c r="AH132" i="3"/>
  <c r="AH133" i="3"/>
  <c r="AH134" i="3"/>
  <c r="AH135" i="3"/>
  <c r="AH136" i="3"/>
  <c r="AH137" i="3"/>
  <c r="AH138" i="3"/>
  <c r="AH139" i="3"/>
  <c r="AH140" i="3"/>
  <c r="AH141" i="3"/>
  <c r="AH142" i="3"/>
  <c r="AH143" i="3"/>
  <c r="AH144" i="3"/>
  <c r="AH145" i="3"/>
  <c r="AH146" i="3"/>
  <c r="AH147" i="3"/>
  <c r="AH148" i="3"/>
  <c r="AH149" i="3"/>
  <c r="AH150" i="3"/>
  <c r="AH151" i="3"/>
  <c r="AH152" i="3"/>
  <c r="AH153" i="3"/>
  <c r="AH154" i="3"/>
  <c r="AH155" i="3"/>
  <c r="AH156" i="3"/>
  <c r="AH157" i="3"/>
  <c r="AH158" i="3"/>
  <c r="AH159" i="3"/>
  <c r="AH160" i="3"/>
  <c r="AH161" i="3"/>
  <c r="AH162" i="3"/>
  <c r="AH163" i="3"/>
  <c r="AH164" i="3"/>
  <c r="AH165" i="3"/>
  <c r="AH166" i="3"/>
  <c r="AH167" i="3"/>
  <c r="AH168" i="3"/>
  <c r="AH169" i="3"/>
  <c r="AH170" i="3"/>
  <c r="AH171" i="3"/>
  <c r="AH172" i="3"/>
  <c r="AH173" i="3"/>
  <c r="AH174" i="3"/>
  <c r="AH175" i="3"/>
  <c r="AH176" i="3"/>
  <c r="AH177" i="3"/>
  <c r="AH178" i="3"/>
  <c r="AH179" i="3"/>
  <c r="AH180" i="3"/>
  <c r="AH181" i="3"/>
  <c r="AH182" i="3"/>
  <c r="AH183" i="3"/>
  <c r="AH184" i="3"/>
  <c r="AH185" i="3"/>
  <c r="AH186" i="3"/>
  <c r="AH187" i="3"/>
  <c r="AH188" i="3"/>
  <c r="AH189" i="3"/>
  <c r="AH190" i="3"/>
  <c r="AH191" i="3"/>
  <c r="AH192" i="3"/>
  <c r="AH193" i="3"/>
  <c r="AH194" i="3"/>
  <c r="AH195" i="3"/>
  <c r="AH196" i="3"/>
  <c r="AH197" i="3"/>
  <c r="AH198" i="3"/>
  <c r="AH199" i="3"/>
  <c r="AH200" i="3"/>
  <c r="AH201" i="3"/>
  <c r="AH202" i="3"/>
  <c r="AH203" i="3"/>
  <c r="AH204" i="3"/>
  <c r="AH205" i="3"/>
  <c r="AH206" i="3"/>
  <c r="AH207" i="3"/>
  <c r="AH208" i="3"/>
  <c r="AH209" i="3"/>
  <c r="AH210" i="3"/>
  <c r="AH211" i="3"/>
  <c r="AH212" i="3"/>
  <c r="AH213" i="3"/>
  <c r="AH214" i="3"/>
  <c r="AH215" i="3"/>
  <c r="AH216" i="3"/>
  <c r="AH217" i="3"/>
  <c r="AH218" i="3"/>
  <c r="AH219" i="3"/>
  <c r="AH220" i="3"/>
  <c r="AH221" i="3"/>
  <c r="AH222" i="3"/>
  <c r="AH223" i="3"/>
  <c r="AH224" i="3"/>
  <c r="AH225" i="3"/>
  <c r="AH226" i="3"/>
  <c r="AH227" i="3"/>
  <c r="AH228" i="3"/>
  <c r="AH229" i="3"/>
  <c r="AH230" i="3"/>
  <c r="AH231" i="3"/>
  <c r="AH232" i="3"/>
  <c r="AH233" i="3"/>
  <c r="AH234" i="3"/>
  <c r="AH235" i="3"/>
  <c r="AH236" i="3"/>
  <c r="AH237" i="3"/>
  <c r="AH238" i="3"/>
  <c r="AH239" i="3"/>
  <c r="AH240" i="3"/>
  <c r="AH241" i="3"/>
  <c r="AH242" i="3"/>
  <c r="AH243" i="3"/>
  <c r="AH244" i="3"/>
  <c r="AH245" i="3"/>
  <c r="AH246" i="3"/>
  <c r="AH247" i="3"/>
  <c r="AH248" i="3"/>
  <c r="AH249" i="3"/>
  <c r="AH250" i="3"/>
  <c r="AH251" i="3"/>
  <c r="AH252" i="3"/>
  <c r="AH253" i="3"/>
  <c r="AH254" i="3"/>
  <c r="AH255" i="3"/>
  <c r="AH256" i="3"/>
  <c r="AH257" i="3"/>
  <c r="AH258" i="3"/>
  <c r="AH259" i="3"/>
  <c r="AH260" i="3"/>
  <c r="AH261" i="3"/>
  <c r="AH262" i="3"/>
  <c r="AH263" i="3"/>
  <c r="AH264" i="3"/>
  <c r="AH265" i="3"/>
  <c r="AH266" i="3"/>
  <c r="AH267" i="3"/>
  <c r="AH268" i="3"/>
  <c r="AH269" i="3"/>
  <c r="AH270" i="3"/>
  <c r="AH271" i="3"/>
  <c r="AH272" i="3"/>
  <c r="AH273" i="3"/>
  <c r="AH274" i="3"/>
  <c r="AH275" i="3"/>
  <c r="AH276" i="3"/>
  <c r="AH277" i="3"/>
  <c r="AH278" i="3"/>
  <c r="AH279" i="3"/>
  <c r="AH280" i="3"/>
  <c r="AH281" i="3"/>
  <c r="AH282" i="3"/>
  <c r="AH283" i="3"/>
  <c r="AH284" i="3"/>
  <c r="AH285" i="3"/>
  <c r="AH286" i="3"/>
  <c r="AH287" i="3"/>
  <c r="AH288" i="3"/>
  <c r="AH289" i="3"/>
  <c r="AH290" i="3"/>
  <c r="AH291" i="3"/>
  <c r="AH292" i="3"/>
  <c r="AH293" i="3"/>
  <c r="AH294" i="3"/>
  <c r="AH295" i="3"/>
  <c r="AH296" i="3"/>
  <c r="AH297" i="3"/>
  <c r="AH298" i="3"/>
  <c r="AH299" i="3"/>
  <c r="AH300" i="3"/>
  <c r="AH301" i="3"/>
  <c r="AH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AB114" i="3"/>
  <c r="AB115" i="3"/>
  <c r="AB116" i="3"/>
  <c r="AB117" i="3"/>
  <c r="AB118" i="3"/>
  <c r="AB119" i="3"/>
  <c r="AB120" i="3"/>
  <c r="AB121" i="3"/>
  <c r="AB122" i="3"/>
  <c r="AB123" i="3"/>
  <c r="AB124" i="3"/>
  <c r="AB125" i="3"/>
  <c r="AB126" i="3"/>
  <c r="AB127" i="3"/>
  <c r="AB128" i="3"/>
  <c r="AB129" i="3"/>
  <c r="AB130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4" i="3"/>
  <c r="AB145" i="3"/>
  <c r="AB146" i="3"/>
  <c r="AB147" i="3"/>
  <c r="AB148" i="3"/>
  <c r="AB149" i="3"/>
  <c r="AB150" i="3"/>
  <c r="AB151" i="3"/>
  <c r="AB152" i="3"/>
  <c r="AB153" i="3"/>
  <c r="AB154" i="3"/>
  <c r="AB155" i="3"/>
  <c r="AB156" i="3"/>
  <c r="AB157" i="3"/>
  <c r="AB158" i="3"/>
  <c r="AB159" i="3"/>
  <c r="AB160" i="3"/>
  <c r="AB161" i="3"/>
  <c r="AB162" i="3"/>
  <c r="AB163" i="3"/>
  <c r="AB164" i="3"/>
  <c r="AB165" i="3"/>
  <c r="AB166" i="3"/>
  <c r="AB167" i="3"/>
  <c r="AB168" i="3"/>
  <c r="AB169" i="3"/>
  <c r="AB170" i="3"/>
  <c r="AB171" i="3"/>
  <c r="AB172" i="3"/>
  <c r="AB173" i="3"/>
  <c r="AB174" i="3"/>
  <c r="AB175" i="3"/>
  <c r="AB176" i="3"/>
  <c r="AB177" i="3"/>
  <c r="AB178" i="3"/>
  <c r="AB179" i="3"/>
  <c r="AB180" i="3"/>
  <c r="AB181" i="3"/>
  <c r="AB182" i="3"/>
  <c r="AB183" i="3"/>
  <c r="AB184" i="3"/>
  <c r="AB185" i="3"/>
  <c r="AB186" i="3"/>
  <c r="AB187" i="3"/>
  <c r="AB188" i="3"/>
  <c r="AB189" i="3"/>
  <c r="AB190" i="3"/>
  <c r="AB191" i="3"/>
  <c r="AB192" i="3"/>
  <c r="AB193" i="3"/>
  <c r="AB194" i="3"/>
  <c r="AB195" i="3"/>
  <c r="AB196" i="3"/>
  <c r="AB197" i="3"/>
  <c r="AB198" i="3"/>
  <c r="AB199" i="3"/>
  <c r="AB200" i="3"/>
  <c r="AB201" i="3"/>
  <c r="AB202" i="3"/>
  <c r="AB203" i="3"/>
  <c r="AB204" i="3"/>
  <c r="AB205" i="3"/>
  <c r="AB206" i="3"/>
  <c r="AB207" i="3"/>
  <c r="AB208" i="3"/>
  <c r="AB209" i="3"/>
  <c r="AB210" i="3"/>
  <c r="AB211" i="3"/>
  <c r="AB212" i="3"/>
  <c r="AB213" i="3"/>
  <c r="AB214" i="3"/>
  <c r="AB215" i="3"/>
  <c r="AB216" i="3"/>
  <c r="AB217" i="3"/>
  <c r="AB218" i="3"/>
  <c r="AB219" i="3"/>
  <c r="AB220" i="3"/>
  <c r="AB221" i="3"/>
  <c r="AB222" i="3"/>
  <c r="AB223" i="3"/>
  <c r="AB224" i="3"/>
  <c r="AB225" i="3"/>
  <c r="AB226" i="3"/>
  <c r="AB227" i="3"/>
  <c r="AB228" i="3"/>
  <c r="AB229" i="3"/>
  <c r="AB230" i="3"/>
  <c r="AB231" i="3"/>
  <c r="AB232" i="3"/>
  <c r="AB233" i="3"/>
  <c r="AB234" i="3"/>
  <c r="AB235" i="3"/>
  <c r="AB236" i="3"/>
  <c r="AB237" i="3"/>
  <c r="AB238" i="3"/>
  <c r="AB239" i="3"/>
  <c r="AB240" i="3"/>
  <c r="AB241" i="3"/>
  <c r="AB242" i="3"/>
  <c r="AB243" i="3"/>
  <c r="AB244" i="3"/>
  <c r="AB245" i="3"/>
  <c r="AB246" i="3"/>
  <c r="AB247" i="3"/>
  <c r="AB248" i="3"/>
  <c r="AB249" i="3"/>
  <c r="AB250" i="3"/>
  <c r="AB251" i="3"/>
  <c r="AB252" i="3"/>
  <c r="AB253" i="3"/>
  <c r="AB254" i="3"/>
  <c r="AB255" i="3"/>
  <c r="AB256" i="3"/>
  <c r="AB257" i="3"/>
  <c r="AB258" i="3"/>
  <c r="AB259" i="3"/>
  <c r="AB260" i="3"/>
  <c r="AB261" i="3"/>
  <c r="AB262" i="3"/>
  <c r="AB263" i="3"/>
  <c r="AB264" i="3"/>
  <c r="AB265" i="3"/>
  <c r="AB266" i="3"/>
  <c r="AB267" i="3"/>
  <c r="AB268" i="3"/>
  <c r="AB269" i="3"/>
  <c r="AB270" i="3"/>
  <c r="AB271" i="3"/>
  <c r="AB272" i="3"/>
  <c r="AB273" i="3"/>
  <c r="AB274" i="3"/>
  <c r="AB275" i="3"/>
  <c r="AB276" i="3"/>
  <c r="AB277" i="3"/>
  <c r="AB278" i="3"/>
  <c r="AB279" i="3"/>
  <c r="AB280" i="3"/>
  <c r="AB281" i="3"/>
  <c r="AB282" i="3"/>
  <c r="AB283" i="3"/>
  <c r="AB284" i="3"/>
  <c r="AB285" i="3"/>
  <c r="AB286" i="3"/>
  <c r="AB287" i="3"/>
  <c r="AB288" i="3"/>
  <c r="AB289" i="3"/>
  <c r="AB290" i="3"/>
  <c r="AB291" i="3"/>
  <c r="AB292" i="3"/>
  <c r="AB293" i="3"/>
  <c r="AB294" i="3"/>
  <c r="AB295" i="3"/>
  <c r="AB296" i="3"/>
  <c r="AB297" i="3"/>
  <c r="AB298" i="3"/>
  <c r="AB299" i="3"/>
  <c r="AB300" i="3"/>
  <c r="AB301" i="3"/>
  <c r="AB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236" i="3"/>
  <c r="P237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55" i="3"/>
  <c r="P256" i="3"/>
  <c r="P257" i="3"/>
  <c r="P258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9" i="3"/>
  <c r="AI1" i="9" l="1"/>
  <c r="C10" i="8"/>
  <c r="D9" i="8"/>
  <c r="J20" i="3"/>
  <c r="J21" i="3"/>
  <c r="J25" i="3"/>
  <c r="J26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D10" i="8" l="1"/>
  <c r="C11" i="8"/>
  <c r="C12" i="8" l="1"/>
  <c r="D11" i="8"/>
  <c r="D12" i="8" l="1"/>
  <c r="C13" i="8"/>
  <c r="C14" i="8" l="1"/>
  <c r="D13" i="8"/>
  <c r="D14" i="8" l="1"/>
  <c r="C15" i="8"/>
  <c r="C16" i="8" l="1"/>
  <c r="D15" i="8"/>
  <c r="D8" i="3"/>
  <c r="D16" i="8" l="1"/>
  <c r="C17" i="8"/>
  <c r="C5" i="1"/>
  <c r="C6" i="1" s="1"/>
  <c r="C4" i="1"/>
  <c r="D4" i="1" s="1"/>
  <c r="C18" i="8" l="1"/>
  <c r="D17" i="8"/>
  <c r="D6" i="1"/>
  <c r="C7" i="1"/>
  <c r="D5" i="1"/>
  <c r="D18" i="8" l="1"/>
  <c r="C19" i="8"/>
  <c r="C8" i="1"/>
  <c r="D7" i="1"/>
  <c r="C20" i="8" l="1"/>
  <c r="D19" i="8"/>
  <c r="D8" i="1"/>
  <c r="C9" i="1"/>
  <c r="D20" i="8" l="1"/>
  <c r="C21" i="8"/>
  <c r="C10" i="1"/>
  <c r="D9" i="1"/>
  <c r="C22" i="8" l="1"/>
  <c r="D21" i="8"/>
  <c r="D10" i="1"/>
  <c r="C11" i="1"/>
  <c r="D22" i="8" l="1"/>
  <c r="C23" i="8"/>
  <c r="A9" i="9" s="1"/>
  <c r="A10" i="9" s="1"/>
  <c r="C12" i="1"/>
  <c r="D11" i="1"/>
  <c r="C10" i="9" l="1"/>
  <c r="B10" i="9" s="1"/>
  <c r="D10" i="9" s="1"/>
  <c r="A11" i="9"/>
  <c r="C9" i="9"/>
  <c r="B9" i="9" s="1"/>
  <c r="D9" i="9" s="1"/>
  <c r="D12" i="1"/>
  <c r="C13" i="1"/>
  <c r="J9" i="9" l="1"/>
  <c r="A12" i="9"/>
  <c r="C11" i="9"/>
  <c r="B11" i="9" s="1"/>
  <c r="D11" i="9" s="1"/>
  <c r="C14" i="1"/>
  <c r="D13" i="1"/>
  <c r="C12" i="9" l="1"/>
  <c r="B12" i="9" s="1"/>
  <c r="D12" i="9" s="1"/>
  <c r="A13" i="9"/>
  <c r="D14" i="1"/>
  <c r="C15" i="1"/>
  <c r="C13" i="9" l="1"/>
  <c r="B13" i="9" s="1"/>
  <c r="D13" i="9" s="1"/>
  <c r="J13" i="9" s="1"/>
  <c r="A14" i="9"/>
  <c r="C16" i="1"/>
  <c r="D15" i="1"/>
  <c r="C14" i="9" l="1"/>
  <c r="B14" i="9" s="1"/>
  <c r="D14" i="9" s="1"/>
  <c r="A15" i="9"/>
  <c r="D16" i="1"/>
  <c r="C17" i="1"/>
  <c r="J14" i="9" l="1"/>
  <c r="A16" i="9"/>
  <c r="C15" i="9"/>
  <c r="B15" i="9" s="1"/>
  <c r="C18" i="1"/>
  <c r="D17" i="1"/>
  <c r="D15" i="9" l="1"/>
  <c r="A17" i="9"/>
  <c r="C16" i="9"/>
  <c r="B16" i="9" s="1"/>
  <c r="D16" i="9" s="1"/>
  <c r="D18" i="1"/>
  <c r="C19" i="1"/>
  <c r="C17" i="9" l="1"/>
  <c r="B17" i="9" s="1"/>
  <c r="D17" i="9" s="1"/>
  <c r="A18" i="9"/>
  <c r="C20" i="1"/>
  <c r="D19" i="1"/>
  <c r="C18" i="9" l="1"/>
  <c r="B18" i="9" s="1"/>
  <c r="D18" i="9" s="1"/>
  <c r="A19" i="9"/>
  <c r="D20" i="1"/>
  <c r="C21" i="1"/>
  <c r="J18" i="9" l="1"/>
  <c r="A20" i="9"/>
  <c r="C19" i="9"/>
  <c r="B19" i="9" s="1"/>
  <c r="D19" i="9" s="1"/>
  <c r="C22" i="1"/>
  <c r="D21" i="1"/>
  <c r="J19" i="9" l="1"/>
  <c r="C20" i="9"/>
  <c r="B20" i="9" s="1"/>
  <c r="D20" i="9" s="1"/>
  <c r="A21" i="9"/>
  <c r="D22" i="1"/>
  <c r="C23" i="1"/>
  <c r="A9" i="3" s="1"/>
  <c r="A10" i="3" l="1"/>
  <c r="C9" i="3"/>
  <c r="B9" i="3" s="1"/>
  <c r="D9" i="3" s="1"/>
  <c r="J9" i="3" s="1"/>
  <c r="C21" i="9"/>
  <c r="B21" i="9" s="1"/>
  <c r="D21" i="9" s="1"/>
  <c r="A22" i="9"/>
  <c r="C10" i="3"/>
  <c r="B10" i="3" s="1"/>
  <c r="D10" i="3" s="1"/>
  <c r="J10" i="3" s="1"/>
  <c r="A11" i="3"/>
  <c r="A23" i="9" l="1"/>
  <c r="C22" i="9"/>
  <c r="B22" i="9" s="1"/>
  <c r="D22" i="9" s="1"/>
  <c r="A12" i="3"/>
  <c r="C11" i="3"/>
  <c r="B11" i="3" s="1"/>
  <c r="D11" i="3" s="1"/>
  <c r="C23" i="9" l="1"/>
  <c r="B23" i="9" s="1"/>
  <c r="D23" i="9" s="1"/>
  <c r="A24" i="9"/>
  <c r="A13" i="3"/>
  <c r="C12" i="3"/>
  <c r="B12" i="3" s="1"/>
  <c r="D12" i="3" s="1"/>
  <c r="C24" i="9" l="1"/>
  <c r="B24" i="9" s="1"/>
  <c r="D24" i="9" s="1"/>
  <c r="A25" i="9"/>
  <c r="C13" i="3"/>
  <c r="B13" i="3" s="1"/>
  <c r="D13" i="3" s="1"/>
  <c r="J13" i="3" s="1"/>
  <c r="A14" i="3"/>
  <c r="C25" i="9" l="1"/>
  <c r="B25" i="9" s="1"/>
  <c r="D25" i="9" s="1"/>
  <c r="A26" i="9"/>
  <c r="C14" i="3"/>
  <c r="B14" i="3" s="1"/>
  <c r="D14" i="3" s="1"/>
  <c r="J14" i="3" s="1"/>
  <c r="A15" i="3"/>
  <c r="A27" i="9" l="1"/>
  <c r="C26" i="9"/>
  <c r="B26" i="9" s="1"/>
  <c r="D26" i="9" s="1"/>
  <c r="A16" i="3"/>
  <c r="C15" i="3"/>
  <c r="B15" i="3" s="1"/>
  <c r="D15" i="3" s="1"/>
  <c r="J15" i="3" s="1"/>
  <c r="A28" i="9" l="1"/>
  <c r="C27" i="9"/>
  <c r="B27" i="9" s="1"/>
  <c r="D27" i="9" s="1"/>
  <c r="A17" i="3"/>
  <c r="C16" i="3"/>
  <c r="B16" i="3" s="1"/>
  <c r="D16" i="3" s="1"/>
  <c r="C28" i="9" l="1"/>
  <c r="B28" i="9" s="1"/>
  <c r="D28" i="9" s="1"/>
  <c r="A29" i="9"/>
  <c r="C17" i="3"/>
  <c r="B17" i="3" s="1"/>
  <c r="D17" i="3" s="1"/>
  <c r="A18" i="3"/>
  <c r="C29" i="9" l="1"/>
  <c r="B29" i="9" s="1"/>
  <c r="D29" i="9" s="1"/>
  <c r="A30" i="9"/>
  <c r="C18" i="3"/>
  <c r="B18" i="3" s="1"/>
  <c r="D18" i="3" s="1"/>
  <c r="J18" i="3" s="1"/>
  <c r="A19" i="3"/>
  <c r="A31" i="9" l="1"/>
  <c r="C30" i="9"/>
  <c r="B30" i="9" s="1"/>
  <c r="D30" i="9" s="1"/>
  <c r="A20" i="3"/>
  <c r="C20" i="3" s="1"/>
  <c r="C19" i="3"/>
  <c r="B19" i="3" s="1"/>
  <c r="D19" i="3" s="1"/>
  <c r="J19" i="3" s="1"/>
  <c r="C31" i="9" l="1"/>
  <c r="B31" i="9" s="1"/>
  <c r="D31" i="9" s="1"/>
  <c r="A32" i="9"/>
  <c r="A21" i="3"/>
  <c r="B20" i="3"/>
  <c r="D20" i="3" s="1"/>
  <c r="C32" i="9" l="1"/>
  <c r="B32" i="9" s="1"/>
  <c r="D32" i="9" s="1"/>
  <c r="A33" i="9"/>
  <c r="C21" i="3"/>
  <c r="B21" i="3" s="1"/>
  <c r="A22" i="3"/>
  <c r="D21" i="3" l="1"/>
  <c r="C33" i="9"/>
  <c r="B33" i="9" s="1"/>
  <c r="D33" i="9" s="1"/>
  <c r="A34" i="9"/>
  <c r="C22" i="3"/>
  <c r="B22" i="3" s="1"/>
  <c r="D22" i="3" s="1"/>
  <c r="J22" i="3" s="1"/>
  <c r="A23" i="3"/>
  <c r="A35" i="9" l="1"/>
  <c r="C34" i="9"/>
  <c r="B34" i="9" s="1"/>
  <c r="D34" i="9" s="1"/>
  <c r="A24" i="3"/>
  <c r="C23" i="3"/>
  <c r="B23" i="3" s="1"/>
  <c r="D23" i="3" s="1"/>
  <c r="J23" i="3" s="1"/>
  <c r="C35" i="9" l="1"/>
  <c r="B35" i="9" s="1"/>
  <c r="D35" i="9" s="1"/>
  <c r="A36" i="9"/>
  <c r="A25" i="3"/>
  <c r="C24" i="3"/>
  <c r="B24" i="3" s="1"/>
  <c r="D24" i="3" s="1"/>
  <c r="J24" i="3" s="1"/>
  <c r="A37" i="9" l="1"/>
  <c r="C36" i="9"/>
  <c r="B36" i="9" s="1"/>
  <c r="D36" i="9" s="1"/>
  <c r="C25" i="3"/>
  <c r="B25" i="3" s="1"/>
  <c r="A26" i="3"/>
  <c r="D25" i="3" l="1"/>
  <c r="C37" i="9"/>
  <c r="B37" i="9" s="1"/>
  <c r="D37" i="9" s="1"/>
  <c r="A38" i="9"/>
  <c r="C26" i="3"/>
  <c r="B26" i="3" s="1"/>
  <c r="D26" i="3" s="1"/>
  <c r="A27" i="3"/>
  <c r="A39" i="9" l="1"/>
  <c r="C38" i="9"/>
  <c r="B38" i="9" s="1"/>
  <c r="D38" i="9" s="1"/>
  <c r="A28" i="3"/>
  <c r="C27" i="3"/>
  <c r="B27" i="3" s="1"/>
  <c r="D27" i="3" s="1"/>
  <c r="J27" i="3" s="1"/>
  <c r="A40" i="9" l="1"/>
  <c r="C39" i="9"/>
  <c r="B39" i="9" s="1"/>
  <c r="D39" i="9" s="1"/>
  <c r="A29" i="3"/>
  <c r="C28" i="3"/>
  <c r="B28" i="3" s="1"/>
  <c r="D28" i="3" s="1"/>
  <c r="C40" i="9" l="1"/>
  <c r="B40" i="9" s="1"/>
  <c r="D40" i="9" s="1"/>
  <c r="A41" i="9"/>
  <c r="C29" i="3"/>
  <c r="B29" i="3" s="1"/>
  <c r="D29" i="3" s="1"/>
  <c r="A30" i="3"/>
  <c r="A42" i="9" l="1"/>
  <c r="C41" i="9"/>
  <c r="B41" i="9" s="1"/>
  <c r="D41" i="9" s="1"/>
  <c r="C30" i="3"/>
  <c r="B30" i="3" s="1"/>
  <c r="D30" i="3" s="1"/>
  <c r="A31" i="3"/>
  <c r="A43" i="9" l="1"/>
  <c r="C42" i="9"/>
  <c r="B42" i="9" s="1"/>
  <c r="D42" i="9" s="1"/>
  <c r="A32" i="3"/>
  <c r="C31" i="3"/>
  <c r="B31" i="3" s="1"/>
  <c r="D31" i="3" s="1"/>
  <c r="C43" i="9" l="1"/>
  <c r="B43" i="9" s="1"/>
  <c r="D43" i="9" s="1"/>
  <c r="A44" i="9"/>
  <c r="A33" i="3"/>
  <c r="C32" i="3"/>
  <c r="B32" i="3" s="1"/>
  <c r="D32" i="3" s="1"/>
  <c r="C44" i="9" l="1"/>
  <c r="B44" i="9" s="1"/>
  <c r="D44" i="9" s="1"/>
  <c r="A45" i="9"/>
  <c r="C33" i="3"/>
  <c r="B33" i="3" s="1"/>
  <c r="D33" i="3" s="1"/>
  <c r="A34" i="3"/>
  <c r="C45" i="9" l="1"/>
  <c r="B45" i="9" s="1"/>
  <c r="D45" i="9" s="1"/>
  <c r="A46" i="9"/>
  <c r="C34" i="3"/>
  <c r="B34" i="3" s="1"/>
  <c r="D34" i="3" s="1"/>
  <c r="A35" i="3"/>
  <c r="C46" i="9" l="1"/>
  <c r="B46" i="9" s="1"/>
  <c r="D46" i="9" s="1"/>
  <c r="A47" i="9"/>
  <c r="A36" i="3"/>
  <c r="C35" i="3"/>
  <c r="B35" i="3" s="1"/>
  <c r="D35" i="3" s="1"/>
  <c r="A48" i="9" l="1"/>
  <c r="C47" i="9"/>
  <c r="B47" i="9" s="1"/>
  <c r="D47" i="9" s="1"/>
  <c r="A37" i="3"/>
  <c r="C36" i="3"/>
  <c r="B36" i="3" s="1"/>
  <c r="D36" i="3" s="1"/>
  <c r="C48" i="9" l="1"/>
  <c r="B48" i="9" s="1"/>
  <c r="D48" i="9" s="1"/>
  <c r="A49" i="9"/>
  <c r="C37" i="3"/>
  <c r="B37" i="3" s="1"/>
  <c r="D37" i="3" s="1"/>
  <c r="A38" i="3"/>
  <c r="A50" i="9" l="1"/>
  <c r="C49" i="9"/>
  <c r="B49" i="9" s="1"/>
  <c r="D49" i="9" s="1"/>
  <c r="C38" i="3"/>
  <c r="B38" i="3" s="1"/>
  <c r="D38" i="3" s="1"/>
  <c r="A39" i="3"/>
  <c r="C50" i="9" l="1"/>
  <c r="B50" i="9" s="1"/>
  <c r="D50" i="9" s="1"/>
  <c r="A51" i="9"/>
  <c r="A40" i="3"/>
  <c r="C39" i="3"/>
  <c r="B39" i="3" s="1"/>
  <c r="D39" i="3" s="1"/>
  <c r="A52" i="9" l="1"/>
  <c r="C51" i="9"/>
  <c r="B51" i="9" s="1"/>
  <c r="D51" i="9" s="1"/>
  <c r="A41" i="3"/>
  <c r="C40" i="3"/>
  <c r="B40" i="3" s="1"/>
  <c r="D40" i="3" s="1"/>
  <c r="A53" i="9" l="1"/>
  <c r="C52" i="9"/>
  <c r="B52" i="9" s="1"/>
  <c r="D52" i="9" s="1"/>
  <c r="C41" i="3"/>
  <c r="B41" i="3" s="1"/>
  <c r="D41" i="3" s="1"/>
  <c r="A42" i="3"/>
  <c r="A54" i="9" l="1"/>
  <c r="C53" i="9"/>
  <c r="B53" i="9" s="1"/>
  <c r="D53" i="9" s="1"/>
  <c r="C42" i="3"/>
  <c r="B42" i="3" s="1"/>
  <c r="D42" i="3" s="1"/>
  <c r="A43" i="3"/>
  <c r="C54" i="9" l="1"/>
  <c r="B54" i="9" s="1"/>
  <c r="D54" i="9" s="1"/>
  <c r="A55" i="9"/>
  <c r="A44" i="3"/>
  <c r="C43" i="3"/>
  <c r="B43" i="3" s="1"/>
  <c r="D43" i="3" s="1"/>
  <c r="C55" i="9" l="1"/>
  <c r="B55" i="9" s="1"/>
  <c r="D55" i="9" s="1"/>
  <c r="A56" i="9"/>
  <c r="A45" i="3"/>
  <c r="C44" i="3"/>
  <c r="B44" i="3" s="1"/>
  <c r="D44" i="3" s="1"/>
  <c r="C56" i="9" l="1"/>
  <c r="B56" i="9" s="1"/>
  <c r="D56" i="9" s="1"/>
  <c r="A57" i="9"/>
  <c r="C45" i="3"/>
  <c r="B45" i="3" s="1"/>
  <c r="D45" i="3" s="1"/>
  <c r="A46" i="3"/>
  <c r="A58" i="9" l="1"/>
  <c r="C57" i="9"/>
  <c r="B57" i="9" s="1"/>
  <c r="D57" i="9" s="1"/>
  <c r="C46" i="3"/>
  <c r="B46" i="3" s="1"/>
  <c r="D46" i="3" s="1"/>
  <c r="A47" i="3"/>
  <c r="C58" i="9" l="1"/>
  <c r="B58" i="9" s="1"/>
  <c r="D58" i="9" s="1"/>
  <c r="A59" i="9"/>
  <c r="A48" i="3"/>
  <c r="C47" i="3"/>
  <c r="B47" i="3" s="1"/>
  <c r="D47" i="3" s="1"/>
  <c r="A60" i="9" l="1"/>
  <c r="C59" i="9"/>
  <c r="B59" i="9" s="1"/>
  <c r="D59" i="9" s="1"/>
  <c r="A49" i="3"/>
  <c r="C48" i="3"/>
  <c r="B48" i="3" s="1"/>
  <c r="D48" i="3" s="1"/>
  <c r="A61" i="9" l="1"/>
  <c r="C60" i="9"/>
  <c r="B60" i="9" s="1"/>
  <c r="D60" i="9" s="1"/>
  <c r="C49" i="3"/>
  <c r="B49" i="3" s="1"/>
  <c r="D49" i="3" s="1"/>
  <c r="A50" i="3"/>
  <c r="A62" i="9" l="1"/>
  <c r="C61" i="9"/>
  <c r="B61" i="9" s="1"/>
  <c r="C50" i="3"/>
  <c r="B50" i="3" s="1"/>
  <c r="D50" i="3" s="1"/>
  <c r="A51" i="3"/>
  <c r="C62" i="9" l="1"/>
  <c r="B62" i="9" s="1"/>
  <c r="D62" i="9" s="1"/>
  <c r="A63" i="9"/>
  <c r="A52" i="3"/>
  <c r="C51" i="3"/>
  <c r="B51" i="3" s="1"/>
  <c r="D51" i="3" s="1"/>
  <c r="C63" i="9" l="1"/>
  <c r="B63" i="9" s="1"/>
  <c r="D63" i="9" s="1"/>
  <c r="A64" i="9"/>
  <c r="A53" i="3"/>
  <c r="C52" i="3"/>
  <c r="B52" i="3" s="1"/>
  <c r="D52" i="3" s="1"/>
  <c r="A65" i="9" l="1"/>
  <c r="C64" i="9"/>
  <c r="B64" i="9" s="1"/>
  <c r="D64" i="9" s="1"/>
  <c r="C53" i="3"/>
  <c r="B53" i="3" s="1"/>
  <c r="D53" i="3" s="1"/>
  <c r="A54" i="3"/>
  <c r="C65" i="9" l="1"/>
  <c r="B65" i="9" s="1"/>
  <c r="D65" i="9" s="1"/>
  <c r="A66" i="9"/>
  <c r="C54" i="3"/>
  <c r="B54" i="3" s="1"/>
  <c r="D54" i="3" s="1"/>
  <c r="A55" i="3"/>
  <c r="A67" i="9" l="1"/>
  <c r="C66" i="9"/>
  <c r="B66" i="9" s="1"/>
  <c r="D66" i="9" s="1"/>
  <c r="A56" i="3"/>
  <c r="C55" i="3"/>
  <c r="B55" i="3" s="1"/>
  <c r="D55" i="3" s="1"/>
  <c r="A68" i="9" l="1"/>
  <c r="C67" i="9"/>
  <c r="B67" i="9" s="1"/>
  <c r="D67" i="9" s="1"/>
  <c r="A57" i="3"/>
  <c r="C56" i="3"/>
  <c r="B56" i="3" s="1"/>
  <c r="D56" i="3" s="1"/>
  <c r="A69" i="9" l="1"/>
  <c r="C68" i="9"/>
  <c r="B68" i="9" s="1"/>
  <c r="D68" i="9" s="1"/>
  <c r="C57" i="3"/>
  <c r="B57" i="3" s="1"/>
  <c r="D57" i="3" s="1"/>
  <c r="A58" i="3"/>
  <c r="A70" i="9" l="1"/>
  <c r="C69" i="9"/>
  <c r="B69" i="9" s="1"/>
  <c r="D69" i="9" s="1"/>
  <c r="C58" i="3"/>
  <c r="B58" i="3" s="1"/>
  <c r="D58" i="3" s="1"/>
  <c r="A59" i="3"/>
  <c r="A71" i="9" l="1"/>
  <c r="C70" i="9"/>
  <c r="B70" i="9" s="1"/>
  <c r="D70" i="9" s="1"/>
  <c r="A60" i="3"/>
  <c r="C59" i="3"/>
  <c r="B59" i="3" s="1"/>
  <c r="D59" i="3" s="1"/>
  <c r="A72" i="9" l="1"/>
  <c r="C71" i="9"/>
  <c r="B71" i="9" s="1"/>
  <c r="D71" i="9" s="1"/>
  <c r="A61" i="3"/>
  <c r="C60" i="3"/>
  <c r="B60" i="3" s="1"/>
  <c r="D60" i="3" s="1"/>
  <c r="C72" i="9" l="1"/>
  <c r="B72" i="9" s="1"/>
  <c r="D72" i="9" s="1"/>
  <c r="A73" i="9"/>
  <c r="C61" i="3"/>
  <c r="B61" i="3" s="1"/>
  <c r="D61" i="3" s="1"/>
  <c r="A62" i="3"/>
  <c r="C73" i="9" l="1"/>
  <c r="B73" i="9" s="1"/>
  <c r="D73" i="9" s="1"/>
  <c r="A74" i="9"/>
  <c r="C62" i="3"/>
  <c r="B62" i="3" s="1"/>
  <c r="D62" i="3" s="1"/>
  <c r="A63" i="3"/>
  <c r="A75" i="9" l="1"/>
  <c r="C74" i="9"/>
  <c r="B74" i="9" s="1"/>
  <c r="D74" i="9" s="1"/>
  <c r="A64" i="3"/>
  <c r="C63" i="3"/>
  <c r="B63" i="3" s="1"/>
  <c r="D63" i="3" s="1"/>
  <c r="A76" i="9" l="1"/>
  <c r="C75" i="9"/>
  <c r="B75" i="9" s="1"/>
  <c r="D75" i="9" s="1"/>
  <c r="A65" i="3"/>
  <c r="C64" i="3"/>
  <c r="B64" i="3" s="1"/>
  <c r="D64" i="3" s="1"/>
  <c r="C76" i="9" l="1"/>
  <c r="B76" i="9" s="1"/>
  <c r="D76" i="9" s="1"/>
  <c r="A77" i="9"/>
  <c r="C65" i="3"/>
  <c r="B65" i="3" s="1"/>
  <c r="D65" i="3" s="1"/>
  <c r="A66" i="3"/>
  <c r="C77" i="9" l="1"/>
  <c r="B77" i="9" s="1"/>
  <c r="D77" i="9" s="1"/>
  <c r="A78" i="9"/>
  <c r="C66" i="3"/>
  <c r="B66" i="3" s="1"/>
  <c r="D66" i="3" s="1"/>
  <c r="A67" i="3"/>
  <c r="A79" i="9" l="1"/>
  <c r="C78" i="9"/>
  <c r="B78" i="9" s="1"/>
  <c r="D78" i="9" s="1"/>
  <c r="A68" i="3"/>
  <c r="C67" i="3"/>
  <c r="B67" i="3" s="1"/>
  <c r="D67" i="3" s="1"/>
  <c r="C79" i="9" l="1"/>
  <c r="B79" i="9" s="1"/>
  <c r="D79" i="9" s="1"/>
  <c r="A80" i="9"/>
  <c r="A69" i="3"/>
  <c r="C68" i="3"/>
  <c r="B68" i="3" s="1"/>
  <c r="D68" i="3" s="1"/>
  <c r="C80" i="9" l="1"/>
  <c r="B80" i="9" s="1"/>
  <c r="D80" i="9" s="1"/>
  <c r="A81" i="9"/>
  <c r="C69" i="3"/>
  <c r="B69" i="3" s="1"/>
  <c r="D69" i="3" s="1"/>
  <c r="A70" i="3"/>
  <c r="C81" i="9" l="1"/>
  <c r="B81" i="9" s="1"/>
  <c r="D81" i="9" s="1"/>
  <c r="A82" i="9"/>
  <c r="C70" i="3"/>
  <c r="B70" i="3" s="1"/>
  <c r="D70" i="3" s="1"/>
  <c r="A71" i="3"/>
  <c r="A83" i="9" l="1"/>
  <c r="C82" i="9"/>
  <c r="B82" i="9" s="1"/>
  <c r="D82" i="9" s="1"/>
  <c r="A72" i="3"/>
  <c r="C71" i="3"/>
  <c r="B71" i="3" s="1"/>
  <c r="D71" i="3" s="1"/>
  <c r="C83" i="9" l="1"/>
  <c r="B83" i="9" s="1"/>
  <c r="D83" i="9" s="1"/>
  <c r="A84" i="9"/>
  <c r="A73" i="3"/>
  <c r="C72" i="3"/>
  <c r="B72" i="3" s="1"/>
  <c r="D72" i="3" s="1"/>
  <c r="A85" i="9" l="1"/>
  <c r="C84" i="9"/>
  <c r="B84" i="9" s="1"/>
  <c r="D84" i="9" s="1"/>
  <c r="C73" i="3"/>
  <c r="B73" i="3" s="1"/>
  <c r="D73" i="3" s="1"/>
  <c r="A74" i="3"/>
  <c r="C85" i="9" l="1"/>
  <c r="B85" i="9" s="1"/>
  <c r="D85" i="9" s="1"/>
  <c r="A86" i="9"/>
  <c r="C74" i="3"/>
  <c r="B74" i="3" s="1"/>
  <c r="D74" i="3" s="1"/>
  <c r="A75" i="3"/>
  <c r="A87" i="9" l="1"/>
  <c r="C86" i="9"/>
  <c r="B86" i="9" s="1"/>
  <c r="D86" i="9" s="1"/>
  <c r="A76" i="3"/>
  <c r="C75" i="3"/>
  <c r="B75" i="3" s="1"/>
  <c r="D75" i="3" s="1"/>
  <c r="C87" i="9" l="1"/>
  <c r="B87" i="9" s="1"/>
  <c r="D87" i="9" s="1"/>
  <c r="A88" i="9"/>
  <c r="A77" i="3"/>
  <c r="C76" i="3"/>
  <c r="B76" i="3" s="1"/>
  <c r="D76" i="3" s="1"/>
  <c r="C88" i="9" l="1"/>
  <c r="B88" i="9" s="1"/>
  <c r="D88" i="9" s="1"/>
  <c r="A89" i="9"/>
  <c r="C77" i="3"/>
  <c r="B77" i="3" s="1"/>
  <c r="D77" i="3" s="1"/>
  <c r="A78" i="3"/>
  <c r="C89" i="9" l="1"/>
  <c r="B89" i="9" s="1"/>
  <c r="D89" i="9" s="1"/>
  <c r="A90" i="9"/>
  <c r="C78" i="3"/>
  <c r="B78" i="3" s="1"/>
  <c r="D78" i="3" s="1"/>
  <c r="A79" i="3"/>
  <c r="A91" i="9" l="1"/>
  <c r="C90" i="9"/>
  <c r="B90" i="9" s="1"/>
  <c r="D90" i="9" s="1"/>
  <c r="A80" i="3"/>
  <c r="C79" i="3"/>
  <c r="B79" i="3" s="1"/>
  <c r="D79" i="3" s="1"/>
  <c r="A92" i="9" l="1"/>
  <c r="C91" i="9"/>
  <c r="B91" i="9" s="1"/>
  <c r="D91" i="9" s="1"/>
  <c r="A81" i="3"/>
  <c r="C80" i="3"/>
  <c r="B80" i="3" s="1"/>
  <c r="D80" i="3" s="1"/>
  <c r="C92" i="9" l="1"/>
  <c r="B92" i="9" s="1"/>
  <c r="D92" i="9" s="1"/>
  <c r="A93" i="9"/>
  <c r="C81" i="3"/>
  <c r="B81" i="3" s="1"/>
  <c r="D81" i="3" s="1"/>
  <c r="A82" i="3"/>
  <c r="C93" i="9" l="1"/>
  <c r="B93" i="9" s="1"/>
  <c r="D93" i="9" s="1"/>
  <c r="A94" i="9"/>
  <c r="C82" i="3"/>
  <c r="B82" i="3" s="1"/>
  <c r="D82" i="3" s="1"/>
  <c r="A83" i="3"/>
  <c r="A95" i="9" l="1"/>
  <c r="C94" i="9"/>
  <c r="B94" i="9" s="1"/>
  <c r="D94" i="9" s="1"/>
  <c r="A84" i="3"/>
  <c r="C83" i="3"/>
  <c r="B83" i="3" s="1"/>
  <c r="D83" i="3" s="1"/>
  <c r="C95" i="9" l="1"/>
  <c r="B95" i="9" s="1"/>
  <c r="D95" i="9" s="1"/>
  <c r="A96" i="9"/>
  <c r="A85" i="3"/>
  <c r="C84" i="3"/>
  <c r="B84" i="3" s="1"/>
  <c r="D84" i="3" s="1"/>
  <c r="C96" i="9" l="1"/>
  <c r="B96" i="9" s="1"/>
  <c r="D96" i="9" s="1"/>
  <c r="A97" i="9"/>
  <c r="C85" i="3"/>
  <c r="B85" i="3" s="1"/>
  <c r="D85" i="3" s="1"/>
  <c r="A86" i="3"/>
  <c r="C97" i="9" l="1"/>
  <c r="B97" i="9" s="1"/>
  <c r="D97" i="9" s="1"/>
  <c r="A98" i="9"/>
  <c r="C86" i="3"/>
  <c r="B86" i="3" s="1"/>
  <c r="D86" i="3" s="1"/>
  <c r="A87" i="3"/>
  <c r="A99" i="9" l="1"/>
  <c r="C98" i="9"/>
  <c r="B98" i="9" s="1"/>
  <c r="D98" i="9" s="1"/>
  <c r="A88" i="3"/>
  <c r="C87" i="3"/>
  <c r="B87" i="3" s="1"/>
  <c r="D87" i="3" s="1"/>
  <c r="C99" i="9" l="1"/>
  <c r="B99" i="9" s="1"/>
  <c r="D99" i="9" s="1"/>
  <c r="A100" i="9"/>
  <c r="A89" i="3"/>
  <c r="C88" i="3"/>
  <c r="B88" i="3" s="1"/>
  <c r="D88" i="3" s="1"/>
  <c r="A101" i="9" l="1"/>
  <c r="C100" i="9"/>
  <c r="B100" i="9" s="1"/>
  <c r="D100" i="9" s="1"/>
  <c r="C89" i="3"/>
  <c r="B89" i="3" s="1"/>
  <c r="D89" i="3" s="1"/>
  <c r="A90" i="3"/>
  <c r="C101" i="9" l="1"/>
  <c r="B101" i="9" s="1"/>
  <c r="D101" i="9" s="1"/>
  <c r="A102" i="9"/>
  <c r="C90" i="3"/>
  <c r="B90" i="3" s="1"/>
  <c r="D90" i="3" s="1"/>
  <c r="A91" i="3"/>
  <c r="A103" i="9" l="1"/>
  <c r="C102" i="9"/>
  <c r="B102" i="9" s="1"/>
  <c r="D102" i="9" s="1"/>
  <c r="A92" i="3"/>
  <c r="C91" i="3"/>
  <c r="B91" i="3" s="1"/>
  <c r="D91" i="3" s="1"/>
  <c r="C103" i="9" l="1"/>
  <c r="B103" i="9" s="1"/>
  <c r="D103" i="9" s="1"/>
  <c r="A104" i="9"/>
  <c r="A93" i="3"/>
  <c r="C92" i="3"/>
  <c r="B92" i="3" s="1"/>
  <c r="D92" i="3" s="1"/>
  <c r="C104" i="9" l="1"/>
  <c r="B104" i="9" s="1"/>
  <c r="D104" i="9" s="1"/>
  <c r="A105" i="9"/>
  <c r="C93" i="3"/>
  <c r="B93" i="3" s="1"/>
  <c r="D93" i="3" s="1"/>
  <c r="A94" i="3"/>
  <c r="C105" i="9" l="1"/>
  <c r="B105" i="9" s="1"/>
  <c r="D105" i="9" s="1"/>
  <c r="A106" i="9"/>
  <c r="C94" i="3"/>
  <c r="B94" i="3" s="1"/>
  <c r="D94" i="3" s="1"/>
  <c r="A95" i="3"/>
  <c r="A107" i="9" l="1"/>
  <c r="C106" i="9"/>
  <c r="B106" i="9" s="1"/>
  <c r="D106" i="9" s="1"/>
  <c r="A96" i="3"/>
  <c r="C95" i="3"/>
  <c r="B95" i="3" s="1"/>
  <c r="D95" i="3" s="1"/>
  <c r="A108" i="9" l="1"/>
  <c r="C107" i="9"/>
  <c r="B107" i="9" s="1"/>
  <c r="D107" i="9" s="1"/>
  <c r="A97" i="3"/>
  <c r="C96" i="3"/>
  <c r="B96" i="3" s="1"/>
  <c r="D96" i="3" s="1"/>
  <c r="C108" i="9" l="1"/>
  <c r="B108" i="9" s="1"/>
  <c r="D108" i="9" s="1"/>
  <c r="A109" i="9"/>
  <c r="C97" i="3"/>
  <c r="B97" i="3" s="1"/>
  <c r="D97" i="3" s="1"/>
  <c r="A98" i="3"/>
  <c r="C109" i="9" l="1"/>
  <c r="B109" i="9" s="1"/>
  <c r="D109" i="9" s="1"/>
  <c r="A110" i="9"/>
  <c r="C98" i="3"/>
  <c r="B98" i="3" s="1"/>
  <c r="D98" i="3" s="1"/>
  <c r="A99" i="3"/>
  <c r="A111" i="9" l="1"/>
  <c r="C110" i="9"/>
  <c r="B110" i="9" s="1"/>
  <c r="D110" i="9" s="1"/>
  <c r="A100" i="3"/>
  <c r="C99" i="3"/>
  <c r="B99" i="3" s="1"/>
  <c r="D99" i="3" s="1"/>
  <c r="C111" i="9" l="1"/>
  <c r="B111" i="9" s="1"/>
  <c r="D111" i="9" s="1"/>
  <c r="A112" i="9"/>
  <c r="A101" i="3"/>
  <c r="C100" i="3"/>
  <c r="B100" i="3" s="1"/>
  <c r="D100" i="3" s="1"/>
  <c r="C112" i="9" l="1"/>
  <c r="B112" i="9" s="1"/>
  <c r="D112" i="9" s="1"/>
  <c r="A113" i="9"/>
  <c r="C101" i="3"/>
  <c r="B101" i="3" s="1"/>
  <c r="D101" i="3" s="1"/>
  <c r="A102" i="3"/>
  <c r="C113" i="9" l="1"/>
  <c r="B113" i="9" s="1"/>
  <c r="D113" i="9" s="1"/>
  <c r="A114" i="9"/>
  <c r="C102" i="3"/>
  <c r="B102" i="3" s="1"/>
  <c r="D102" i="3" s="1"/>
  <c r="A103" i="3"/>
  <c r="A115" i="9" l="1"/>
  <c r="C114" i="9"/>
  <c r="B114" i="9" s="1"/>
  <c r="D114" i="9" s="1"/>
  <c r="A104" i="3"/>
  <c r="C103" i="3"/>
  <c r="B103" i="3" s="1"/>
  <c r="D103" i="3" s="1"/>
  <c r="C115" i="9" l="1"/>
  <c r="B115" i="9" s="1"/>
  <c r="D115" i="9" s="1"/>
  <c r="A116" i="9"/>
  <c r="A105" i="3"/>
  <c r="C104" i="3"/>
  <c r="B104" i="3" s="1"/>
  <c r="D104" i="3" s="1"/>
  <c r="A117" i="9" l="1"/>
  <c r="C116" i="9"/>
  <c r="B116" i="9" s="1"/>
  <c r="D116" i="9" s="1"/>
  <c r="C105" i="3"/>
  <c r="B105" i="3" s="1"/>
  <c r="D105" i="3" s="1"/>
  <c r="A106" i="3"/>
  <c r="C117" i="9" l="1"/>
  <c r="B117" i="9" s="1"/>
  <c r="D117" i="9" s="1"/>
  <c r="A118" i="9"/>
  <c r="C106" i="3"/>
  <c r="B106" i="3" s="1"/>
  <c r="D106" i="3" s="1"/>
  <c r="A107" i="3"/>
  <c r="A119" i="9" l="1"/>
  <c r="C118" i="9"/>
  <c r="B118" i="9" s="1"/>
  <c r="D118" i="9" s="1"/>
  <c r="A108" i="3"/>
  <c r="C107" i="3"/>
  <c r="B107" i="3" s="1"/>
  <c r="D107" i="3" s="1"/>
  <c r="C119" i="9" l="1"/>
  <c r="B119" i="9" s="1"/>
  <c r="D119" i="9" s="1"/>
  <c r="A120" i="9"/>
  <c r="A109" i="3"/>
  <c r="C108" i="3"/>
  <c r="B108" i="3" s="1"/>
  <c r="D108" i="3" s="1"/>
  <c r="C120" i="9" l="1"/>
  <c r="B120" i="9" s="1"/>
  <c r="D120" i="9" s="1"/>
  <c r="A121" i="9"/>
  <c r="C109" i="3"/>
  <c r="B109" i="3" s="1"/>
  <c r="D109" i="3" s="1"/>
  <c r="A110" i="3"/>
  <c r="C121" i="9" l="1"/>
  <c r="B121" i="9" s="1"/>
  <c r="D121" i="9" s="1"/>
  <c r="A122" i="9"/>
  <c r="C110" i="3"/>
  <c r="B110" i="3" s="1"/>
  <c r="D110" i="3" s="1"/>
  <c r="A111" i="3"/>
  <c r="A123" i="9" l="1"/>
  <c r="C122" i="9"/>
  <c r="B122" i="9" s="1"/>
  <c r="D122" i="9" s="1"/>
  <c r="A112" i="3"/>
  <c r="C111" i="3"/>
  <c r="B111" i="3" s="1"/>
  <c r="D111" i="3" s="1"/>
  <c r="A124" i="9" l="1"/>
  <c r="C123" i="9"/>
  <c r="B123" i="9" s="1"/>
  <c r="D123" i="9" s="1"/>
  <c r="A113" i="3"/>
  <c r="C112" i="3"/>
  <c r="B112" i="3" s="1"/>
  <c r="D112" i="3" s="1"/>
  <c r="C124" i="9" l="1"/>
  <c r="B124" i="9" s="1"/>
  <c r="D124" i="9" s="1"/>
  <c r="A125" i="9"/>
  <c r="C113" i="3"/>
  <c r="B113" i="3" s="1"/>
  <c r="D113" i="3" s="1"/>
  <c r="A114" i="3"/>
  <c r="C125" i="9" l="1"/>
  <c r="B125" i="9" s="1"/>
  <c r="D125" i="9" s="1"/>
  <c r="A126" i="9"/>
  <c r="C114" i="3"/>
  <c r="B114" i="3" s="1"/>
  <c r="D114" i="3" s="1"/>
  <c r="A115" i="3"/>
  <c r="A127" i="9" l="1"/>
  <c r="C126" i="9"/>
  <c r="B126" i="9" s="1"/>
  <c r="D126" i="9" s="1"/>
  <c r="A116" i="3"/>
  <c r="C115" i="3"/>
  <c r="B115" i="3" s="1"/>
  <c r="D115" i="3" s="1"/>
  <c r="C127" i="9" l="1"/>
  <c r="B127" i="9" s="1"/>
  <c r="D127" i="9" s="1"/>
  <c r="A128" i="9"/>
  <c r="A117" i="3"/>
  <c r="C116" i="3"/>
  <c r="B116" i="3" s="1"/>
  <c r="D116" i="3" s="1"/>
  <c r="C128" i="9" l="1"/>
  <c r="B128" i="9" s="1"/>
  <c r="D128" i="9" s="1"/>
  <c r="A129" i="9"/>
  <c r="C117" i="3"/>
  <c r="B117" i="3" s="1"/>
  <c r="D117" i="3" s="1"/>
  <c r="A118" i="3"/>
  <c r="C129" i="9" l="1"/>
  <c r="B129" i="9" s="1"/>
  <c r="D129" i="9" s="1"/>
  <c r="A130" i="9"/>
  <c r="C118" i="3"/>
  <c r="B118" i="3" s="1"/>
  <c r="D118" i="3" s="1"/>
  <c r="A119" i="3"/>
  <c r="A131" i="9" l="1"/>
  <c r="C130" i="9"/>
  <c r="B130" i="9" s="1"/>
  <c r="D130" i="9" s="1"/>
  <c r="A120" i="3"/>
  <c r="C119" i="3"/>
  <c r="B119" i="3" s="1"/>
  <c r="D119" i="3" s="1"/>
  <c r="C131" i="9" l="1"/>
  <c r="B131" i="9" s="1"/>
  <c r="D131" i="9" s="1"/>
  <c r="A132" i="9"/>
  <c r="A121" i="3"/>
  <c r="C120" i="3"/>
  <c r="B120" i="3" s="1"/>
  <c r="D120" i="3" s="1"/>
  <c r="A133" i="9" l="1"/>
  <c r="C132" i="9"/>
  <c r="B132" i="9" s="1"/>
  <c r="D132" i="9" s="1"/>
  <c r="C121" i="3"/>
  <c r="B121" i="3" s="1"/>
  <c r="D121" i="3" s="1"/>
  <c r="A122" i="3"/>
  <c r="C133" i="9" l="1"/>
  <c r="B133" i="9" s="1"/>
  <c r="D133" i="9" s="1"/>
  <c r="A134" i="9"/>
  <c r="C122" i="3"/>
  <c r="B122" i="3" s="1"/>
  <c r="D122" i="3" s="1"/>
  <c r="A123" i="3"/>
  <c r="C134" i="9" l="1"/>
  <c r="B134" i="9" s="1"/>
  <c r="D134" i="9" s="1"/>
  <c r="A135" i="9"/>
  <c r="A124" i="3"/>
  <c r="C123" i="3"/>
  <c r="B123" i="3" s="1"/>
  <c r="D123" i="3" s="1"/>
  <c r="A136" i="9" l="1"/>
  <c r="C135" i="9"/>
  <c r="B135" i="9" s="1"/>
  <c r="D135" i="9" s="1"/>
  <c r="A125" i="3"/>
  <c r="C124" i="3"/>
  <c r="B124" i="3" s="1"/>
  <c r="D124" i="3" s="1"/>
  <c r="C136" i="9" l="1"/>
  <c r="B136" i="9" s="1"/>
  <c r="D136" i="9" s="1"/>
  <c r="A137" i="9"/>
  <c r="C125" i="3"/>
  <c r="B125" i="3" s="1"/>
  <c r="D125" i="3" s="1"/>
  <c r="A126" i="3"/>
  <c r="C137" i="9" l="1"/>
  <c r="B137" i="9" s="1"/>
  <c r="D137" i="9" s="1"/>
  <c r="A138" i="9"/>
  <c r="C126" i="3"/>
  <c r="B126" i="3" s="1"/>
  <c r="D126" i="3" s="1"/>
  <c r="A127" i="3"/>
  <c r="C138" i="9" l="1"/>
  <c r="B138" i="9" s="1"/>
  <c r="D138" i="9" s="1"/>
  <c r="A139" i="9"/>
  <c r="A128" i="3"/>
  <c r="C127" i="3"/>
  <c r="B127" i="3" s="1"/>
  <c r="D127" i="3" s="1"/>
  <c r="A140" i="9" l="1"/>
  <c r="C139" i="9"/>
  <c r="B139" i="9" s="1"/>
  <c r="D139" i="9" s="1"/>
  <c r="A129" i="3"/>
  <c r="C128" i="3"/>
  <c r="B128" i="3" s="1"/>
  <c r="D128" i="3" s="1"/>
  <c r="C140" i="9" l="1"/>
  <c r="B140" i="9" s="1"/>
  <c r="D140" i="9" s="1"/>
  <c r="A141" i="9"/>
  <c r="C129" i="3"/>
  <c r="B129" i="3" s="1"/>
  <c r="D129" i="3" s="1"/>
  <c r="A130" i="3"/>
  <c r="C141" i="9" l="1"/>
  <c r="B141" i="9" s="1"/>
  <c r="D141" i="9" s="1"/>
  <c r="A142" i="9"/>
  <c r="C130" i="3"/>
  <c r="B130" i="3" s="1"/>
  <c r="D130" i="3" s="1"/>
  <c r="A131" i="3"/>
  <c r="C142" i="9" l="1"/>
  <c r="B142" i="9" s="1"/>
  <c r="D142" i="9" s="1"/>
  <c r="A143" i="9"/>
  <c r="A132" i="3"/>
  <c r="C131" i="3"/>
  <c r="B131" i="3" s="1"/>
  <c r="D131" i="3" s="1"/>
  <c r="A144" i="9" l="1"/>
  <c r="C143" i="9"/>
  <c r="B143" i="9" s="1"/>
  <c r="D143" i="9" s="1"/>
  <c r="A133" i="3"/>
  <c r="C132" i="3"/>
  <c r="B132" i="3" s="1"/>
  <c r="D132" i="3" s="1"/>
  <c r="C144" i="9" l="1"/>
  <c r="B144" i="9" s="1"/>
  <c r="D144" i="9" s="1"/>
  <c r="A145" i="9"/>
  <c r="C133" i="3"/>
  <c r="B133" i="3" s="1"/>
  <c r="D133" i="3" s="1"/>
  <c r="A134" i="3"/>
  <c r="A146" i="9" l="1"/>
  <c r="C145" i="9"/>
  <c r="B145" i="9" s="1"/>
  <c r="D145" i="9" s="1"/>
  <c r="C134" i="3"/>
  <c r="B134" i="3" s="1"/>
  <c r="D134" i="3" s="1"/>
  <c r="A135" i="3"/>
  <c r="C146" i="9" l="1"/>
  <c r="B146" i="9" s="1"/>
  <c r="D146" i="9" s="1"/>
  <c r="A147" i="9"/>
  <c r="A136" i="3"/>
  <c r="C135" i="3"/>
  <c r="B135" i="3" s="1"/>
  <c r="D135" i="3" s="1"/>
  <c r="C147" i="9" l="1"/>
  <c r="B147" i="9" s="1"/>
  <c r="D147" i="9" s="1"/>
  <c r="A148" i="9"/>
  <c r="A137" i="3"/>
  <c r="C136" i="3"/>
  <c r="B136" i="3" s="1"/>
  <c r="D136" i="3" s="1"/>
  <c r="C148" i="9" l="1"/>
  <c r="B148" i="9" s="1"/>
  <c r="D148" i="9" s="1"/>
  <c r="A149" i="9"/>
  <c r="C137" i="3"/>
  <c r="B137" i="3" s="1"/>
  <c r="D137" i="3" s="1"/>
  <c r="A138" i="3"/>
  <c r="A150" i="9" l="1"/>
  <c r="C149" i="9"/>
  <c r="B149" i="9" s="1"/>
  <c r="D149" i="9" s="1"/>
  <c r="C138" i="3"/>
  <c r="B138" i="3" s="1"/>
  <c r="D138" i="3" s="1"/>
  <c r="A139" i="3"/>
  <c r="C150" i="9" l="1"/>
  <c r="B150" i="9" s="1"/>
  <c r="D150" i="9" s="1"/>
  <c r="A151" i="9"/>
  <c r="A140" i="3"/>
  <c r="C139" i="3"/>
  <c r="B139" i="3" s="1"/>
  <c r="D139" i="3" s="1"/>
  <c r="A152" i="9" l="1"/>
  <c r="C151" i="9"/>
  <c r="B151" i="9" s="1"/>
  <c r="D151" i="9" s="1"/>
  <c r="A141" i="3"/>
  <c r="C140" i="3"/>
  <c r="B140" i="3" s="1"/>
  <c r="D140" i="3" s="1"/>
  <c r="C152" i="9" l="1"/>
  <c r="B152" i="9" s="1"/>
  <c r="D152" i="9" s="1"/>
  <c r="A153" i="9"/>
  <c r="C141" i="3"/>
  <c r="B141" i="3" s="1"/>
  <c r="D141" i="3" s="1"/>
  <c r="A142" i="3"/>
  <c r="A154" i="9" l="1"/>
  <c r="C153" i="9"/>
  <c r="B153" i="9" s="1"/>
  <c r="D153" i="9" s="1"/>
  <c r="C142" i="3"/>
  <c r="B142" i="3" s="1"/>
  <c r="D142" i="3" s="1"/>
  <c r="A143" i="3"/>
  <c r="C154" i="9" l="1"/>
  <c r="B154" i="9" s="1"/>
  <c r="D154" i="9" s="1"/>
  <c r="A155" i="9"/>
  <c r="A144" i="3"/>
  <c r="C143" i="3"/>
  <c r="B143" i="3" s="1"/>
  <c r="D143" i="3" s="1"/>
  <c r="C155" i="9" l="1"/>
  <c r="B155" i="9" s="1"/>
  <c r="D155" i="9" s="1"/>
  <c r="A156" i="9"/>
  <c r="A145" i="3"/>
  <c r="C144" i="3"/>
  <c r="B144" i="3" s="1"/>
  <c r="D144" i="3" s="1"/>
  <c r="C156" i="9" l="1"/>
  <c r="B156" i="9" s="1"/>
  <c r="D156" i="9" s="1"/>
  <c r="A157" i="9"/>
  <c r="C145" i="3"/>
  <c r="B145" i="3" s="1"/>
  <c r="D145" i="3" s="1"/>
  <c r="A146" i="3"/>
  <c r="A158" i="9" l="1"/>
  <c r="C157" i="9"/>
  <c r="B157" i="9" s="1"/>
  <c r="D157" i="9" s="1"/>
  <c r="C146" i="3"/>
  <c r="B146" i="3" s="1"/>
  <c r="D146" i="3" s="1"/>
  <c r="A147" i="3"/>
  <c r="A159" i="9" l="1"/>
  <c r="C158" i="9"/>
  <c r="B158" i="9" s="1"/>
  <c r="D158" i="9" s="1"/>
  <c r="A148" i="3"/>
  <c r="C147" i="3"/>
  <c r="B147" i="3" s="1"/>
  <c r="D147" i="3" s="1"/>
  <c r="C159" i="9" l="1"/>
  <c r="B159" i="9" s="1"/>
  <c r="D159" i="9" s="1"/>
  <c r="A160" i="9"/>
  <c r="A149" i="3"/>
  <c r="C148" i="3"/>
  <c r="B148" i="3" s="1"/>
  <c r="D148" i="3" s="1"/>
  <c r="C160" i="9" l="1"/>
  <c r="B160" i="9" s="1"/>
  <c r="D160" i="9" s="1"/>
  <c r="A161" i="9"/>
  <c r="C149" i="3"/>
  <c r="B149" i="3" s="1"/>
  <c r="D149" i="3" s="1"/>
  <c r="A150" i="3"/>
  <c r="A162" i="9" l="1"/>
  <c r="C161" i="9"/>
  <c r="B161" i="9" s="1"/>
  <c r="D161" i="9" s="1"/>
  <c r="C150" i="3"/>
  <c r="B150" i="3" s="1"/>
  <c r="D150" i="3" s="1"/>
  <c r="A151" i="3"/>
  <c r="C162" i="9" l="1"/>
  <c r="B162" i="9" s="1"/>
  <c r="D162" i="9" s="1"/>
  <c r="A163" i="9"/>
  <c r="A152" i="3"/>
  <c r="C151" i="3"/>
  <c r="B151" i="3" s="1"/>
  <c r="D151" i="3" s="1"/>
  <c r="C163" i="9" l="1"/>
  <c r="B163" i="9" s="1"/>
  <c r="D163" i="9" s="1"/>
  <c r="A164" i="9"/>
  <c r="A153" i="3"/>
  <c r="C152" i="3"/>
  <c r="B152" i="3" s="1"/>
  <c r="D152" i="3" s="1"/>
  <c r="C164" i="9" l="1"/>
  <c r="B164" i="9" s="1"/>
  <c r="D164" i="9" s="1"/>
  <c r="A165" i="9"/>
  <c r="C153" i="3"/>
  <c r="B153" i="3" s="1"/>
  <c r="D153" i="3" s="1"/>
  <c r="A154" i="3"/>
  <c r="A166" i="9" l="1"/>
  <c r="C165" i="9"/>
  <c r="B165" i="9" s="1"/>
  <c r="D165" i="9" s="1"/>
  <c r="C154" i="3"/>
  <c r="B154" i="3" s="1"/>
  <c r="D154" i="3" s="1"/>
  <c r="A155" i="3"/>
  <c r="C166" i="9" l="1"/>
  <c r="B166" i="9" s="1"/>
  <c r="D166" i="9" s="1"/>
  <c r="A167" i="9"/>
  <c r="A156" i="3"/>
  <c r="C155" i="3"/>
  <c r="B155" i="3" s="1"/>
  <c r="D155" i="3" s="1"/>
  <c r="C167" i="9" l="1"/>
  <c r="B167" i="9" s="1"/>
  <c r="D167" i="9" s="1"/>
  <c r="A168" i="9"/>
  <c r="A157" i="3"/>
  <c r="C156" i="3"/>
  <c r="B156" i="3" s="1"/>
  <c r="D156" i="3" s="1"/>
  <c r="C168" i="9" l="1"/>
  <c r="B168" i="9" s="1"/>
  <c r="D168" i="9" s="1"/>
  <c r="A169" i="9"/>
  <c r="C157" i="3"/>
  <c r="B157" i="3" s="1"/>
  <c r="D157" i="3" s="1"/>
  <c r="A158" i="3"/>
  <c r="A170" i="9" l="1"/>
  <c r="C169" i="9"/>
  <c r="B169" i="9" s="1"/>
  <c r="D169" i="9" s="1"/>
  <c r="C158" i="3"/>
  <c r="B158" i="3" s="1"/>
  <c r="D158" i="3" s="1"/>
  <c r="A159" i="3"/>
  <c r="C170" i="9" l="1"/>
  <c r="B170" i="9" s="1"/>
  <c r="D170" i="9" s="1"/>
  <c r="A171" i="9"/>
  <c r="A160" i="3"/>
  <c r="C159" i="3"/>
  <c r="B159" i="3" s="1"/>
  <c r="D159" i="3" s="1"/>
  <c r="A172" i="9" l="1"/>
  <c r="C171" i="9"/>
  <c r="B171" i="9" s="1"/>
  <c r="D171" i="9" s="1"/>
  <c r="A161" i="3"/>
  <c r="C160" i="3"/>
  <c r="B160" i="3" s="1"/>
  <c r="D160" i="3" s="1"/>
  <c r="C172" i="9" l="1"/>
  <c r="B172" i="9" s="1"/>
  <c r="D172" i="9" s="1"/>
  <c r="A173" i="9"/>
  <c r="C161" i="3"/>
  <c r="B161" i="3" s="1"/>
  <c r="D161" i="3" s="1"/>
  <c r="A162" i="3"/>
  <c r="A174" i="9" l="1"/>
  <c r="C173" i="9"/>
  <c r="B173" i="9" s="1"/>
  <c r="D173" i="9" s="1"/>
  <c r="C162" i="3"/>
  <c r="B162" i="3" s="1"/>
  <c r="D162" i="3" s="1"/>
  <c r="A163" i="3"/>
  <c r="C174" i="9" l="1"/>
  <c r="B174" i="9" s="1"/>
  <c r="D174" i="9" s="1"/>
  <c r="A175" i="9"/>
  <c r="A164" i="3"/>
  <c r="C163" i="3"/>
  <c r="B163" i="3" s="1"/>
  <c r="D163" i="3" s="1"/>
  <c r="C175" i="9" l="1"/>
  <c r="B175" i="9" s="1"/>
  <c r="D175" i="9" s="1"/>
  <c r="A176" i="9"/>
  <c r="A165" i="3"/>
  <c r="C164" i="3"/>
  <c r="B164" i="3" s="1"/>
  <c r="D164" i="3" s="1"/>
  <c r="C176" i="9" l="1"/>
  <c r="B176" i="9" s="1"/>
  <c r="D176" i="9" s="1"/>
  <c r="A177" i="9"/>
  <c r="C165" i="3"/>
  <c r="B165" i="3" s="1"/>
  <c r="D165" i="3" s="1"/>
  <c r="A166" i="3"/>
  <c r="A178" i="9" l="1"/>
  <c r="C177" i="9"/>
  <c r="B177" i="9" s="1"/>
  <c r="D177" i="9" s="1"/>
  <c r="C166" i="3"/>
  <c r="B166" i="3" s="1"/>
  <c r="D166" i="3" s="1"/>
  <c r="A167" i="3"/>
  <c r="A179" i="9" l="1"/>
  <c r="C178" i="9"/>
  <c r="B178" i="9" s="1"/>
  <c r="D178" i="9" s="1"/>
  <c r="A168" i="3"/>
  <c r="C167" i="3"/>
  <c r="B167" i="3" s="1"/>
  <c r="D167" i="3" s="1"/>
  <c r="C179" i="9" l="1"/>
  <c r="B179" i="9" s="1"/>
  <c r="D179" i="9" s="1"/>
  <c r="A180" i="9"/>
  <c r="A169" i="3"/>
  <c r="C168" i="3"/>
  <c r="B168" i="3" s="1"/>
  <c r="D168" i="3" s="1"/>
  <c r="C180" i="9" l="1"/>
  <c r="B180" i="9" s="1"/>
  <c r="D180" i="9" s="1"/>
  <c r="A181" i="9"/>
  <c r="C169" i="3"/>
  <c r="B169" i="3" s="1"/>
  <c r="D169" i="3" s="1"/>
  <c r="A170" i="3"/>
  <c r="A182" i="9" l="1"/>
  <c r="C181" i="9"/>
  <c r="B181" i="9" s="1"/>
  <c r="D181" i="9" s="1"/>
  <c r="C170" i="3"/>
  <c r="B170" i="3" s="1"/>
  <c r="D170" i="3" s="1"/>
  <c r="A171" i="3"/>
  <c r="C182" i="9" l="1"/>
  <c r="B182" i="9" s="1"/>
  <c r="D182" i="9" s="1"/>
  <c r="A183" i="9"/>
  <c r="A172" i="3"/>
  <c r="C171" i="3"/>
  <c r="B171" i="3" s="1"/>
  <c r="D171" i="3" s="1"/>
  <c r="C183" i="9" l="1"/>
  <c r="B183" i="9" s="1"/>
  <c r="D183" i="9" s="1"/>
  <c r="A184" i="9"/>
  <c r="A173" i="3"/>
  <c r="C172" i="3"/>
  <c r="B172" i="3" s="1"/>
  <c r="D172" i="3" s="1"/>
  <c r="C184" i="9" l="1"/>
  <c r="B184" i="9" s="1"/>
  <c r="D184" i="9" s="1"/>
  <c r="A185" i="9"/>
  <c r="C173" i="3"/>
  <c r="B173" i="3" s="1"/>
  <c r="D173" i="3" s="1"/>
  <c r="A174" i="3"/>
  <c r="A186" i="9" l="1"/>
  <c r="C185" i="9"/>
  <c r="B185" i="9" s="1"/>
  <c r="D185" i="9" s="1"/>
  <c r="C174" i="3"/>
  <c r="B174" i="3" s="1"/>
  <c r="D174" i="3" s="1"/>
  <c r="A175" i="3"/>
  <c r="C186" i="9" l="1"/>
  <c r="B186" i="9" s="1"/>
  <c r="D186" i="9" s="1"/>
  <c r="A187" i="9"/>
  <c r="A176" i="3"/>
  <c r="C175" i="3"/>
  <c r="B175" i="3" s="1"/>
  <c r="D175" i="3" s="1"/>
  <c r="A188" i="9" l="1"/>
  <c r="C187" i="9"/>
  <c r="B187" i="9" s="1"/>
  <c r="D187" i="9" s="1"/>
  <c r="A177" i="3"/>
  <c r="C176" i="3"/>
  <c r="B176" i="3" s="1"/>
  <c r="D176" i="3" s="1"/>
  <c r="C188" i="9" l="1"/>
  <c r="B188" i="9" s="1"/>
  <c r="D188" i="9" s="1"/>
  <c r="A189" i="9"/>
  <c r="A178" i="3"/>
  <c r="C177" i="3"/>
  <c r="B177" i="3" s="1"/>
  <c r="D177" i="3" s="1"/>
  <c r="A190" i="9" l="1"/>
  <c r="C189" i="9"/>
  <c r="B189" i="9" s="1"/>
  <c r="D189" i="9" s="1"/>
  <c r="C178" i="3"/>
  <c r="B178" i="3" s="1"/>
  <c r="D178" i="3" s="1"/>
  <c r="A179" i="3"/>
  <c r="A191" i="9" l="1"/>
  <c r="C190" i="9"/>
  <c r="B190" i="9" s="1"/>
  <c r="D190" i="9" s="1"/>
  <c r="A180" i="3"/>
  <c r="C179" i="3"/>
  <c r="B179" i="3" s="1"/>
  <c r="D179" i="3" s="1"/>
  <c r="C191" i="9" l="1"/>
  <c r="B191" i="9" s="1"/>
  <c r="D191" i="9" s="1"/>
  <c r="A192" i="9"/>
  <c r="A181" i="3"/>
  <c r="C180" i="3"/>
  <c r="B180" i="3" s="1"/>
  <c r="D180" i="3" s="1"/>
  <c r="C192" i="9" l="1"/>
  <c r="B192" i="9" s="1"/>
  <c r="D192" i="9" s="1"/>
  <c r="A193" i="9"/>
  <c r="C181" i="3"/>
  <c r="B181" i="3" s="1"/>
  <c r="D181" i="3" s="1"/>
  <c r="A182" i="3"/>
  <c r="A194" i="9" l="1"/>
  <c r="C193" i="9"/>
  <c r="B193" i="9" s="1"/>
  <c r="D193" i="9" s="1"/>
  <c r="C182" i="3"/>
  <c r="B182" i="3" s="1"/>
  <c r="D182" i="3" s="1"/>
  <c r="A183" i="3"/>
  <c r="C194" i="9" l="1"/>
  <c r="B194" i="9" s="1"/>
  <c r="D194" i="9" s="1"/>
  <c r="A195" i="9"/>
  <c r="A184" i="3"/>
  <c r="C183" i="3"/>
  <c r="B183" i="3" s="1"/>
  <c r="D183" i="3" s="1"/>
  <c r="C195" i="9" l="1"/>
  <c r="B195" i="9" s="1"/>
  <c r="D195" i="9" s="1"/>
  <c r="A196" i="9"/>
  <c r="A185" i="3"/>
  <c r="C184" i="3"/>
  <c r="B184" i="3" s="1"/>
  <c r="D184" i="3" s="1"/>
  <c r="C196" i="9" l="1"/>
  <c r="B196" i="9" s="1"/>
  <c r="D196" i="9" s="1"/>
  <c r="A197" i="9"/>
  <c r="C185" i="3"/>
  <c r="B185" i="3" s="1"/>
  <c r="D185" i="3" s="1"/>
  <c r="A186" i="3"/>
  <c r="A198" i="9" l="1"/>
  <c r="C197" i="9"/>
  <c r="B197" i="9" s="1"/>
  <c r="D197" i="9" s="1"/>
  <c r="C186" i="3"/>
  <c r="B186" i="3" s="1"/>
  <c r="D186" i="3" s="1"/>
  <c r="A187" i="3"/>
  <c r="A199" i="9" l="1"/>
  <c r="C198" i="9"/>
  <c r="B198" i="9" s="1"/>
  <c r="D198" i="9" s="1"/>
  <c r="A188" i="3"/>
  <c r="C187" i="3"/>
  <c r="B187" i="3" s="1"/>
  <c r="D187" i="3" s="1"/>
  <c r="A200" i="9" l="1"/>
  <c r="C199" i="9"/>
  <c r="B199" i="9" s="1"/>
  <c r="D199" i="9" s="1"/>
  <c r="A189" i="3"/>
  <c r="C188" i="3"/>
  <c r="B188" i="3" s="1"/>
  <c r="D188" i="3" s="1"/>
  <c r="C200" i="9" l="1"/>
  <c r="B200" i="9" s="1"/>
  <c r="D200" i="9" s="1"/>
  <c r="A201" i="9"/>
  <c r="C189" i="3"/>
  <c r="B189" i="3" s="1"/>
  <c r="D189" i="3" s="1"/>
  <c r="A190" i="3"/>
  <c r="A202" i="9" l="1"/>
  <c r="C201" i="9"/>
  <c r="B201" i="9" s="1"/>
  <c r="D201" i="9" s="1"/>
  <c r="C190" i="3"/>
  <c r="B190" i="3" s="1"/>
  <c r="D190" i="3" s="1"/>
  <c r="A191" i="3"/>
  <c r="A203" i="9" l="1"/>
  <c r="C202" i="9"/>
  <c r="B202" i="9" s="1"/>
  <c r="D202" i="9" s="1"/>
  <c r="A192" i="3"/>
  <c r="C191" i="3"/>
  <c r="B191" i="3" s="1"/>
  <c r="D191" i="3" s="1"/>
  <c r="A204" i="9" l="1"/>
  <c r="C203" i="9"/>
  <c r="B203" i="9" s="1"/>
  <c r="D203" i="9" s="1"/>
  <c r="A193" i="3"/>
  <c r="C192" i="3"/>
  <c r="B192" i="3" s="1"/>
  <c r="D192" i="3" s="1"/>
  <c r="C204" i="9" l="1"/>
  <c r="B204" i="9" s="1"/>
  <c r="D204" i="9" s="1"/>
  <c r="A205" i="9"/>
  <c r="C193" i="3"/>
  <c r="B193" i="3" s="1"/>
  <c r="D193" i="3" s="1"/>
  <c r="A194" i="3"/>
  <c r="A206" i="9" l="1"/>
  <c r="C205" i="9"/>
  <c r="B205" i="9" s="1"/>
  <c r="D205" i="9" s="1"/>
  <c r="C194" i="3"/>
  <c r="B194" i="3" s="1"/>
  <c r="D194" i="3" s="1"/>
  <c r="A195" i="3"/>
  <c r="C206" i="9" l="1"/>
  <c r="B206" i="9" s="1"/>
  <c r="D206" i="9" s="1"/>
  <c r="A207" i="9"/>
  <c r="A196" i="3"/>
  <c r="C195" i="3"/>
  <c r="B195" i="3" s="1"/>
  <c r="D195" i="3" s="1"/>
  <c r="C207" i="9" l="1"/>
  <c r="B207" i="9" s="1"/>
  <c r="D207" i="9" s="1"/>
  <c r="A208" i="9"/>
  <c r="A197" i="3"/>
  <c r="C196" i="3"/>
  <c r="B196" i="3" s="1"/>
  <c r="D196" i="3" s="1"/>
  <c r="C208" i="9" l="1"/>
  <c r="B208" i="9" s="1"/>
  <c r="D208" i="9" s="1"/>
  <c r="A209" i="9"/>
  <c r="C197" i="3"/>
  <c r="B197" i="3" s="1"/>
  <c r="D197" i="3" s="1"/>
  <c r="A198" i="3"/>
  <c r="A210" i="9" l="1"/>
  <c r="C209" i="9"/>
  <c r="B209" i="9" s="1"/>
  <c r="D209" i="9" s="1"/>
  <c r="C198" i="3"/>
  <c r="B198" i="3" s="1"/>
  <c r="D198" i="3" s="1"/>
  <c r="A199" i="3"/>
  <c r="A211" i="9" l="1"/>
  <c r="C210" i="9"/>
  <c r="B210" i="9" s="1"/>
  <c r="D210" i="9" s="1"/>
  <c r="A200" i="3"/>
  <c r="C199" i="3"/>
  <c r="B199" i="3" s="1"/>
  <c r="D199" i="3" s="1"/>
  <c r="C211" i="9" l="1"/>
  <c r="B211" i="9" s="1"/>
  <c r="D211" i="9" s="1"/>
  <c r="A212" i="9"/>
  <c r="A201" i="3"/>
  <c r="C200" i="3"/>
  <c r="B200" i="3" s="1"/>
  <c r="D200" i="3" s="1"/>
  <c r="C212" i="9" l="1"/>
  <c r="B212" i="9" s="1"/>
  <c r="D212" i="9" s="1"/>
  <c r="A213" i="9"/>
  <c r="A202" i="3"/>
  <c r="C201" i="3"/>
  <c r="B201" i="3" s="1"/>
  <c r="D201" i="3" s="1"/>
  <c r="A214" i="9" l="1"/>
  <c r="C213" i="9"/>
  <c r="B213" i="9" s="1"/>
  <c r="D213" i="9" s="1"/>
  <c r="A203" i="3"/>
  <c r="C202" i="3"/>
  <c r="B202" i="3" s="1"/>
  <c r="D202" i="3" s="1"/>
  <c r="C214" i="9" l="1"/>
  <c r="B214" i="9" s="1"/>
  <c r="D214" i="9" s="1"/>
  <c r="A215" i="9"/>
  <c r="A204" i="3"/>
  <c r="C203" i="3"/>
  <c r="B203" i="3" s="1"/>
  <c r="D203" i="3" s="1"/>
  <c r="C215" i="9" l="1"/>
  <c r="B215" i="9" s="1"/>
  <c r="D215" i="9" s="1"/>
  <c r="A216" i="9"/>
  <c r="A205" i="3"/>
  <c r="C204" i="3"/>
  <c r="B204" i="3" s="1"/>
  <c r="D204" i="3" s="1"/>
  <c r="C216" i="9" l="1"/>
  <c r="B216" i="9" s="1"/>
  <c r="D216" i="9" s="1"/>
  <c r="A217" i="9"/>
  <c r="C205" i="3"/>
  <c r="B205" i="3" s="1"/>
  <c r="D205" i="3" s="1"/>
  <c r="A206" i="3"/>
  <c r="A218" i="9" l="1"/>
  <c r="C217" i="9"/>
  <c r="B217" i="9" s="1"/>
  <c r="D217" i="9" s="1"/>
  <c r="C206" i="3"/>
  <c r="B206" i="3" s="1"/>
  <c r="D206" i="3" s="1"/>
  <c r="A207" i="3"/>
  <c r="C218" i="9" l="1"/>
  <c r="B218" i="9" s="1"/>
  <c r="D218" i="9" s="1"/>
  <c r="A219" i="9"/>
  <c r="A208" i="3"/>
  <c r="C207" i="3"/>
  <c r="B207" i="3" s="1"/>
  <c r="D207" i="3" s="1"/>
  <c r="A220" i="9" l="1"/>
  <c r="C219" i="9"/>
  <c r="B219" i="9" s="1"/>
  <c r="D219" i="9" s="1"/>
  <c r="A209" i="3"/>
  <c r="C208" i="3"/>
  <c r="B208" i="3" s="1"/>
  <c r="D208" i="3" s="1"/>
  <c r="C220" i="9" l="1"/>
  <c r="B220" i="9" s="1"/>
  <c r="D220" i="9" s="1"/>
  <c r="A221" i="9"/>
  <c r="C209" i="3"/>
  <c r="B209" i="3" s="1"/>
  <c r="D209" i="3" s="1"/>
  <c r="A210" i="3"/>
  <c r="A222" i="9" l="1"/>
  <c r="C221" i="9"/>
  <c r="B221" i="9" s="1"/>
  <c r="D221" i="9" s="1"/>
  <c r="C210" i="3"/>
  <c r="B210" i="3" s="1"/>
  <c r="D210" i="3" s="1"/>
  <c r="A211" i="3"/>
  <c r="C222" i="9" l="1"/>
  <c r="B222" i="9" s="1"/>
  <c r="D222" i="9" s="1"/>
  <c r="A223" i="9"/>
  <c r="A212" i="3"/>
  <c r="C211" i="3"/>
  <c r="B211" i="3" s="1"/>
  <c r="D211" i="3" s="1"/>
  <c r="C223" i="9" l="1"/>
  <c r="B223" i="9" s="1"/>
  <c r="D223" i="9" s="1"/>
  <c r="A224" i="9"/>
  <c r="A213" i="3"/>
  <c r="C212" i="3"/>
  <c r="B212" i="3" s="1"/>
  <c r="D212" i="3" s="1"/>
  <c r="C224" i="9" l="1"/>
  <c r="B224" i="9" s="1"/>
  <c r="D224" i="9" s="1"/>
  <c r="A225" i="9"/>
  <c r="C213" i="3"/>
  <c r="B213" i="3" s="1"/>
  <c r="D213" i="3" s="1"/>
  <c r="A214" i="3"/>
  <c r="A226" i="9" l="1"/>
  <c r="C225" i="9"/>
  <c r="B225" i="9" s="1"/>
  <c r="D225" i="9" s="1"/>
  <c r="C214" i="3"/>
  <c r="B214" i="3" s="1"/>
  <c r="D214" i="3" s="1"/>
  <c r="A215" i="3"/>
  <c r="A227" i="9" l="1"/>
  <c r="C226" i="9"/>
  <c r="B226" i="9" s="1"/>
  <c r="D226" i="9" s="1"/>
  <c r="A216" i="3"/>
  <c r="C215" i="3"/>
  <c r="B215" i="3" s="1"/>
  <c r="D215" i="3" s="1"/>
  <c r="C227" i="9" l="1"/>
  <c r="B227" i="9" s="1"/>
  <c r="D227" i="9" s="1"/>
  <c r="A228" i="9"/>
  <c r="A217" i="3"/>
  <c r="C216" i="3"/>
  <c r="B216" i="3" s="1"/>
  <c r="D216" i="3" s="1"/>
  <c r="C228" i="9" l="1"/>
  <c r="B228" i="9" s="1"/>
  <c r="D228" i="9" s="1"/>
  <c r="A229" i="9"/>
  <c r="C217" i="3"/>
  <c r="B217" i="3" s="1"/>
  <c r="D217" i="3" s="1"/>
  <c r="A218" i="3"/>
  <c r="A230" i="9" l="1"/>
  <c r="C229" i="9"/>
  <c r="B229" i="9" s="1"/>
  <c r="D229" i="9" s="1"/>
  <c r="C218" i="3"/>
  <c r="B218" i="3" s="1"/>
  <c r="D218" i="3" s="1"/>
  <c r="A219" i="3"/>
  <c r="C230" i="9" l="1"/>
  <c r="B230" i="9" s="1"/>
  <c r="D230" i="9" s="1"/>
  <c r="A231" i="9"/>
  <c r="A220" i="3"/>
  <c r="C219" i="3"/>
  <c r="B219" i="3" s="1"/>
  <c r="D219" i="3" s="1"/>
  <c r="C231" i="9" l="1"/>
  <c r="B231" i="9" s="1"/>
  <c r="D231" i="9" s="1"/>
  <c r="A232" i="9"/>
  <c r="A221" i="3"/>
  <c r="C220" i="3"/>
  <c r="B220" i="3" s="1"/>
  <c r="D220" i="3" s="1"/>
  <c r="C232" i="9" l="1"/>
  <c r="B232" i="9" s="1"/>
  <c r="D232" i="9" s="1"/>
  <c r="A233" i="9"/>
  <c r="C221" i="3"/>
  <c r="B221" i="3" s="1"/>
  <c r="D221" i="3" s="1"/>
  <c r="A222" i="3"/>
  <c r="A234" i="9" l="1"/>
  <c r="C233" i="9"/>
  <c r="B233" i="9" s="1"/>
  <c r="D233" i="9" s="1"/>
  <c r="C222" i="3"/>
  <c r="B222" i="3" s="1"/>
  <c r="D222" i="3" s="1"/>
  <c r="A223" i="3"/>
  <c r="C234" i="9" l="1"/>
  <c r="B234" i="9" s="1"/>
  <c r="D234" i="9" s="1"/>
  <c r="A235" i="9"/>
  <c r="A224" i="3"/>
  <c r="C223" i="3"/>
  <c r="B223" i="3" s="1"/>
  <c r="D223" i="3" s="1"/>
  <c r="A236" i="9" l="1"/>
  <c r="C235" i="9"/>
  <c r="B235" i="9" s="1"/>
  <c r="D235" i="9" s="1"/>
  <c r="A225" i="3"/>
  <c r="C224" i="3"/>
  <c r="B224" i="3" s="1"/>
  <c r="D224" i="3" s="1"/>
  <c r="C236" i="9" l="1"/>
  <c r="B236" i="9" s="1"/>
  <c r="D236" i="9" s="1"/>
  <c r="A237" i="9"/>
  <c r="C225" i="3"/>
  <c r="B225" i="3" s="1"/>
  <c r="D225" i="3" s="1"/>
  <c r="A226" i="3"/>
  <c r="A238" i="9" l="1"/>
  <c r="C237" i="9"/>
  <c r="B237" i="9" s="1"/>
  <c r="D237" i="9" s="1"/>
  <c r="C226" i="3"/>
  <c r="B226" i="3" s="1"/>
  <c r="D226" i="3" s="1"/>
  <c r="A227" i="3"/>
  <c r="C238" i="9" l="1"/>
  <c r="B238" i="9" s="1"/>
  <c r="D238" i="9" s="1"/>
  <c r="A239" i="9"/>
  <c r="A228" i="3"/>
  <c r="C227" i="3"/>
  <c r="B227" i="3" s="1"/>
  <c r="D227" i="3" s="1"/>
  <c r="C239" i="9" l="1"/>
  <c r="B239" i="9" s="1"/>
  <c r="D239" i="9" s="1"/>
  <c r="A240" i="9"/>
  <c r="A229" i="3"/>
  <c r="C228" i="3"/>
  <c r="B228" i="3" s="1"/>
  <c r="D228" i="3" s="1"/>
  <c r="C240" i="9" l="1"/>
  <c r="B240" i="9" s="1"/>
  <c r="D240" i="9" s="1"/>
  <c r="A241" i="9"/>
  <c r="C229" i="3"/>
  <c r="B229" i="3" s="1"/>
  <c r="D229" i="3" s="1"/>
  <c r="A230" i="3"/>
  <c r="A242" i="9" l="1"/>
  <c r="C241" i="9"/>
  <c r="B241" i="9" s="1"/>
  <c r="D241" i="9" s="1"/>
  <c r="C230" i="3"/>
  <c r="B230" i="3" s="1"/>
  <c r="D230" i="3" s="1"/>
  <c r="A231" i="3"/>
  <c r="A243" i="9" l="1"/>
  <c r="C242" i="9"/>
  <c r="B242" i="9" s="1"/>
  <c r="D242" i="9" s="1"/>
  <c r="A232" i="3"/>
  <c r="C231" i="3"/>
  <c r="B231" i="3" s="1"/>
  <c r="D231" i="3" s="1"/>
  <c r="C243" i="9" l="1"/>
  <c r="B243" i="9" s="1"/>
  <c r="D243" i="9" s="1"/>
  <c r="A244" i="9"/>
  <c r="A233" i="3"/>
  <c r="C232" i="3"/>
  <c r="B232" i="3" s="1"/>
  <c r="D232" i="3" s="1"/>
  <c r="C244" i="9" l="1"/>
  <c r="B244" i="9" s="1"/>
  <c r="D244" i="9" s="1"/>
  <c r="A245" i="9"/>
  <c r="C233" i="3"/>
  <c r="B233" i="3" s="1"/>
  <c r="D233" i="3" s="1"/>
  <c r="A234" i="3"/>
  <c r="A246" i="9" l="1"/>
  <c r="C245" i="9"/>
  <c r="B245" i="9" s="1"/>
  <c r="D245" i="9" s="1"/>
  <c r="C234" i="3"/>
  <c r="B234" i="3" s="1"/>
  <c r="D234" i="3" s="1"/>
  <c r="A235" i="3"/>
  <c r="C246" i="9" l="1"/>
  <c r="B246" i="9" s="1"/>
  <c r="D246" i="9" s="1"/>
  <c r="A247" i="9"/>
  <c r="A236" i="3"/>
  <c r="C235" i="3"/>
  <c r="B235" i="3" s="1"/>
  <c r="D235" i="3" s="1"/>
  <c r="C247" i="9" l="1"/>
  <c r="B247" i="9" s="1"/>
  <c r="D247" i="9" s="1"/>
  <c r="A248" i="9"/>
  <c r="A237" i="3"/>
  <c r="C236" i="3"/>
  <c r="B236" i="3" s="1"/>
  <c r="D236" i="3" s="1"/>
  <c r="C248" i="9" l="1"/>
  <c r="B248" i="9" s="1"/>
  <c r="D248" i="9" s="1"/>
  <c r="A249" i="9"/>
  <c r="C237" i="3"/>
  <c r="B237" i="3" s="1"/>
  <c r="D237" i="3" s="1"/>
  <c r="A238" i="3"/>
  <c r="A250" i="9" l="1"/>
  <c r="C249" i="9"/>
  <c r="B249" i="9" s="1"/>
  <c r="D249" i="9" s="1"/>
  <c r="C238" i="3"/>
  <c r="B238" i="3" s="1"/>
  <c r="D238" i="3" s="1"/>
  <c r="A239" i="3"/>
  <c r="C250" i="9" l="1"/>
  <c r="B250" i="9" s="1"/>
  <c r="D250" i="9" s="1"/>
  <c r="A251" i="9"/>
  <c r="A240" i="3"/>
  <c r="C239" i="3"/>
  <c r="B239" i="3" s="1"/>
  <c r="D239" i="3" s="1"/>
  <c r="A252" i="9" l="1"/>
  <c r="C251" i="9"/>
  <c r="B251" i="9" s="1"/>
  <c r="D251" i="9" s="1"/>
  <c r="A241" i="3"/>
  <c r="C240" i="3"/>
  <c r="B240" i="3" s="1"/>
  <c r="D240" i="3" s="1"/>
  <c r="C252" i="9" l="1"/>
  <c r="B252" i="9" s="1"/>
  <c r="D252" i="9" s="1"/>
  <c r="A253" i="9"/>
  <c r="C241" i="3"/>
  <c r="B241" i="3" s="1"/>
  <c r="D241" i="3" s="1"/>
  <c r="A242" i="3"/>
  <c r="A254" i="9" l="1"/>
  <c r="C253" i="9"/>
  <c r="B253" i="9" s="1"/>
  <c r="D253" i="9" s="1"/>
  <c r="C242" i="3"/>
  <c r="B242" i="3" s="1"/>
  <c r="D242" i="3" s="1"/>
  <c r="A243" i="3"/>
  <c r="C254" i="9" l="1"/>
  <c r="B254" i="9" s="1"/>
  <c r="D254" i="9" s="1"/>
  <c r="A255" i="9"/>
  <c r="A244" i="3"/>
  <c r="C243" i="3"/>
  <c r="B243" i="3" s="1"/>
  <c r="D243" i="3" s="1"/>
  <c r="C255" i="9" l="1"/>
  <c r="B255" i="9" s="1"/>
  <c r="D255" i="9" s="1"/>
  <c r="A256" i="9"/>
  <c r="A245" i="3"/>
  <c r="C244" i="3"/>
  <c r="B244" i="3" s="1"/>
  <c r="D244" i="3" s="1"/>
  <c r="C256" i="9" l="1"/>
  <c r="B256" i="9" s="1"/>
  <c r="D256" i="9" s="1"/>
  <c r="A257" i="9"/>
  <c r="C245" i="3"/>
  <c r="B245" i="3" s="1"/>
  <c r="D245" i="3" s="1"/>
  <c r="A246" i="3"/>
  <c r="A258" i="9" l="1"/>
  <c r="C257" i="9"/>
  <c r="B257" i="9" s="1"/>
  <c r="D257" i="9" s="1"/>
  <c r="C246" i="3"/>
  <c r="B246" i="3" s="1"/>
  <c r="D246" i="3" s="1"/>
  <c r="A247" i="3"/>
  <c r="A259" i="9" l="1"/>
  <c r="C258" i="9"/>
  <c r="B258" i="9" s="1"/>
  <c r="D258" i="9" s="1"/>
  <c r="A248" i="3"/>
  <c r="C247" i="3"/>
  <c r="B247" i="3" s="1"/>
  <c r="D247" i="3" s="1"/>
  <c r="C259" i="9" l="1"/>
  <c r="B259" i="9" s="1"/>
  <c r="D259" i="9" s="1"/>
  <c r="A260" i="9"/>
  <c r="A249" i="3"/>
  <c r="C248" i="3"/>
  <c r="B248" i="3" s="1"/>
  <c r="D248" i="3" s="1"/>
  <c r="C260" i="9" l="1"/>
  <c r="B260" i="9" s="1"/>
  <c r="D260" i="9" s="1"/>
  <c r="A261" i="9"/>
  <c r="C249" i="3"/>
  <c r="B249" i="3" s="1"/>
  <c r="D249" i="3" s="1"/>
  <c r="A250" i="3"/>
  <c r="A262" i="9" l="1"/>
  <c r="C261" i="9"/>
  <c r="B261" i="9" s="1"/>
  <c r="D261" i="9" s="1"/>
  <c r="C250" i="3"/>
  <c r="B250" i="3" s="1"/>
  <c r="D250" i="3" s="1"/>
  <c r="A251" i="3"/>
  <c r="A263" i="9" l="1"/>
  <c r="C262" i="9"/>
  <c r="B262" i="9" s="1"/>
  <c r="D262" i="9" s="1"/>
  <c r="A252" i="3"/>
  <c r="C251" i="3"/>
  <c r="B251" i="3" s="1"/>
  <c r="D251" i="3" s="1"/>
  <c r="C263" i="9" l="1"/>
  <c r="B263" i="9" s="1"/>
  <c r="D263" i="9" s="1"/>
  <c r="A264" i="9"/>
  <c r="A253" i="3"/>
  <c r="C252" i="3"/>
  <c r="B252" i="3" s="1"/>
  <c r="D252" i="3" s="1"/>
  <c r="C264" i="9" l="1"/>
  <c r="B264" i="9" s="1"/>
  <c r="D264" i="9" s="1"/>
  <c r="A265" i="9"/>
  <c r="C253" i="3"/>
  <c r="B253" i="3" s="1"/>
  <c r="D253" i="3" s="1"/>
  <c r="A254" i="3"/>
  <c r="A266" i="9" l="1"/>
  <c r="C265" i="9"/>
  <c r="B265" i="9" s="1"/>
  <c r="D265" i="9" s="1"/>
  <c r="C254" i="3"/>
  <c r="B254" i="3" s="1"/>
  <c r="D254" i="3" s="1"/>
  <c r="A255" i="3"/>
  <c r="C266" i="9" l="1"/>
  <c r="B266" i="9" s="1"/>
  <c r="D266" i="9" s="1"/>
  <c r="A267" i="9"/>
  <c r="A256" i="3"/>
  <c r="C255" i="3"/>
  <c r="B255" i="3" s="1"/>
  <c r="D255" i="3" s="1"/>
  <c r="A268" i="9" l="1"/>
  <c r="C267" i="9"/>
  <c r="B267" i="9" s="1"/>
  <c r="D267" i="9" s="1"/>
  <c r="A257" i="3"/>
  <c r="C256" i="3"/>
  <c r="B256" i="3" s="1"/>
  <c r="D256" i="3" s="1"/>
  <c r="C268" i="9" l="1"/>
  <c r="B268" i="9" s="1"/>
  <c r="D268" i="9" s="1"/>
  <c r="A269" i="9"/>
  <c r="C257" i="3"/>
  <c r="B257" i="3" s="1"/>
  <c r="D257" i="3" s="1"/>
  <c r="A258" i="3"/>
  <c r="A270" i="9" l="1"/>
  <c r="C269" i="9"/>
  <c r="B269" i="9" s="1"/>
  <c r="D269" i="9" s="1"/>
  <c r="C258" i="3"/>
  <c r="B258" i="3" s="1"/>
  <c r="D258" i="3" s="1"/>
  <c r="A259" i="3"/>
  <c r="C270" i="9" l="1"/>
  <c r="B270" i="9" s="1"/>
  <c r="D270" i="9" s="1"/>
  <c r="A271" i="9"/>
  <c r="A260" i="3"/>
  <c r="C259" i="3"/>
  <c r="B259" i="3" s="1"/>
  <c r="D259" i="3" s="1"/>
  <c r="A272" i="9" l="1"/>
  <c r="C271" i="9"/>
  <c r="B271" i="9" s="1"/>
  <c r="D271" i="9" s="1"/>
  <c r="A261" i="3"/>
  <c r="C260" i="3"/>
  <c r="B260" i="3" s="1"/>
  <c r="D260" i="3" s="1"/>
  <c r="C272" i="9" l="1"/>
  <c r="B272" i="9" s="1"/>
  <c r="D272" i="9" s="1"/>
  <c r="A273" i="9"/>
  <c r="C261" i="3"/>
  <c r="B261" i="3" s="1"/>
  <c r="D261" i="3" s="1"/>
  <c r="A262" i="3"/>
  <c r="A274" i="9" l="1"/>
  <c r="C273" i="9"/>
  <c r="B273" i="9" s="1"/>
  <c r="D273" i="9" s="1"/>
  <c r="C262" i="3"/>
  <c r="B262" i="3" s="1"/>
  <c r="D262" i="3" s="1"/>
  <c r="A263" i="3"/>
  <c r="A275" i="9" l="1"/>
  <c r="C274" i="9"/>
  <c r="B274" i="9" s="1"/>
  <c r="D274" i="9" s="1"/>
  <c r="A264" i="3"/>
  <c r="C263" i="3"/>
  <c r="B263" i="3" s="1"/>
  <c r="D263" i="3" s="1"/>
  <c r="C275" i="9" l="1"/>
  <c r="B275" i="9" s="1"/>
  <c r="D275" i="9" s="1"/>
  <c r="A276" i="9"/>
  <c r="A265" i="3"/>
  <c r="C264" i="3"/>
  <c r="B264" i="3" s="1"/>
  <c r="D264" i="3" s="1"/>
  <c r="A277" i="9" l="1"/>
  <c r="C276" i="9"/>
  <c r="B276" i="9" s="1"/>
  <c r="D276" i="9" s="1"/>
  <c r="C265" i="3"/>
  <c r="B265" i="3" s="1"/>
  <c r="D265" i="3" s="1"/>
  <c r="A266" i="3"/>
  <c r="A278" i="9" l="1"/>
  <c r="C277" i="9"/>
  <c r="B277" i="9" s="1"/>
  <c r="D277" i="9" s="1"/>
  <c r="C266" i="3"/>
  <c r="B266" i="3" s="1"/>
  <c r="D266" i="3" s="1"/>
  <c r="A267" i="3"/>
  <c r="C278" i="9" l="1"/>
  <c r="B278" i="9" s="1"/>
  <c r="D278" i="9" s="1"/>
  <c r="A279" i="9"/>
  <c r="A268" i="3"/>
  <c r="C267" i="3"/>
  <c r="B267" i="3" s="1"/>
  <c r="D267" i="3" s="1"/>
  <c r="C279" i="9" l="1"/>
  <c r="B279" i="9" s="1"/>
  <c r="D279" i="9" s="1"/>
  <c r="A280" i="9"/>
  <c r="A269" i="3"/>
  <c r="C268" i="3"/>
  <c r="B268" i="3" s="1"/>
  <c r="D268" i="3" s="1"/>
  <c r="A281" i="9" l="1"/>
  <c r="C280" i="9"/>
  <c r="B280" i="9" s="1"/>
  <c r="D280" i="9" s="1"/>
  <c r="C269" i="3"/>
  <c r="B269" i="3" s="1"/>
  <c r="D269" i="3" s="1"/>
  <c r="A270" i="3"/>
  <c r="C281" i="9" l="1"/>
  <c r="B281" i="9" s="1"/>
  <c r="D281" i="9" s="1"/>
  <c r="A282" i="9"/>
  <c r="C270" i="3"/>
  <c r="B270" i="3" s="1"/>
  <c r="D270" i="3" s="1"/>
  <c r="A271" i="3"/>
  <c r="C282" i="9" l="1"/>
  <c r="B282" i="9" s="1"/>
  <c r="D282" i="9" s="1"/>
  <c r="A283" i="9"/>
  <c r="A272" i="3"/>
  <c r="C271" i="3"/>
  <c r="B271" i="3" s="1"/>
  <c r="D271" i="3" s="1"/>
  <c r="C283" i="9" l="1"/>
  <c r="B283" i="9" s="1"/>
  <c r="D283" i="9" s="1"/>
  <c r="A284" i="9"/>
  <c r="A273" i="3"/>
  <c r="C272" i="3"/>
  <c r="B272" i="3" s="1"/>
  <c r="D272" i="3" s="1"/>
  <c r="A285" i="9" l="1"/>
  <c r="C284" i="9"/>
  <c r="B284" i="9" s="1"/>
  <c r="D284" i="9" s="1"/>
  <c r="C273" i="3"/>
  <c r="B273" i="3" s="1"/>
  <c r="D273" i="3" s="1"/>
  <c r="A274" i="3"/>
  <c r="A286" i="9" l="1"/>
  <c r="C285" i="9"/>
  <c r="B285" i="9" s="1"/>
  <c r="D285" i="9" s="1"/>
  <c r="C274" i="3"/>
  <c r="B274" i="3" s="1"/>
  <c r="D274" i="3" s="1"/>
  <c r="A275" i="3"/>
  <c r="C286" i="9" l="1"/>
  <c r="B286" i="9" s="1"/>
  <c r="D286" i="9" s="1"/>
  <c r="A287" i="9"/>
  <c r="A276" i="3"/>
  <c r="C275" i="3"/>
  <c r="B275" i="3" s="1"/>
  <c r="D275" i="3" s="1"/>
  <c r="C287" i="9" l="1"/>
  <c r="B287" i="9" s="1"/>
  <c r="D287" i="9" s="1"/>
  <c r="A288" i="9"/>
  <c r="A277" i="3"/>
  <c r="C276" i="3"/>
  <c r="B276" i="3" s="1"/>
  <c r="D276" i="3" s="1"/>
  <c r="A289" i="9" l="1"/>
  <c r="C288" i="9"/>
  <c r="B288" i="9" s="1"/>
  <c r="D288" i="9" s="1"/>
  <c r="C277" i="3"/>
  <c r="B277" i="3" s="1"/>
  <c r="D277" i="3" s="1"/>
  <c r="A278" i="3"/>
  <c r="C289" i="9" l="1"/>
  <c r="B289" i="9" s="1"/>
  <c r="D289" i="9" s="1"/>
  <c r="A290" i="9"/>
  <c r="C278" i="3"/>
  <c r="B278" i="3" s="1"/>
  <c r="D278" i="3" s="1"/>
  <c r="A279" i="3"/>
  <c r="C290" i="9" l="1"/>
  <c r="B290" i="9" s="1"/>
  <c r="D290" i="9" s="1"/>
  <c r="A291" i="9"/>
  <c r="A280" i="3"/>
  <c r="C279" i="3"/>
  <c r="B279" i="3" s="1"/>
  <c r="D279" i="3" s="1"/>
  <c r="C291" i="9" l="1"/>
  <c r="B291" i="9" s="1"/>
  <c r="D291" i="9" s="1"/>
  <c r="A292" i="9"/>
  <c r="A281" i="3"/>
  <c r="C280" i="3"/>
  <c r="B280" i="3" s="1"/>
  <c r="D280" i="3" s="1"/>
  <c r="A293" i="9" l="1"/>
  <c r="C292" i="9"/>
  <c r="B292" i="9" s="1"/>
  <c r="D292" i="9" s="1"/>
  <c r="C281" i="3"/>
  <c r="B281" i="3" s="1"/>
  <c r="D281" i="3" s="1"/>
  <c r="A282" i="3"/>
  <c r="A294" i="9" l="1"/>
  <c r="C293" i="9"/>
  <c r="B293" i="9" s="1"/>
  <c r="D293" i="9" s="1"/>
  <c r="C282" i="3"/>
  <c r="B282" i="3" s="1"/>
  <c r="D282" i="3" s="1"/>
  <c r="A283" i="3"/>
  <c r="C294" i="9" l="1"/>
  <c r="B294" i="9" s="1"/>
  <c r="D294" i="9" s="1"/>
  <c r="A295" i="9"/>
  <c r="A284" i="3"/>
  <c r="C283" i="3"/>
  <c r="B283" i="3" s="1"/>
  <c r="D283" i="3" s="1"/>
  <c r="C295" i="9" l="1"/>
  <c r="B295" i="9" s="1"/>
  <c r="D295" i="9" s="1"/>
  <c r="A296" i="9"/>
  <c r="A285" i="3"/>
  <c r="C284" i="3"/>
  <c r="B284" i="3" s="1"/>
  <c r="D284" i="3" s="1"/>
  <c r="A297" i="9" l="1"/>
  <c r="C296" i="9"/>
  <c r="B296" i="9" s="1"/>
  <c r="D296" i="9" s="1"/>
  <c r="A286" i="3"/>
  <c r="C285" i="3"/>
  <c r="B285" i="3" s="1"/>
  <c r="D285" i="3" s="1"/>
  <c r="C297" i="9" l="1"/>
  <c r="B297" i="9" s="1"/>
  <c r="D297" i="9" s="1"/>
  <c r="A298" i="9"/>
  <c r="A287" i="3"/>
  <c r="C286" i="3"/>
  <c r="B286" i="3" s="1"/>
  <c r="D286" i="3" s="1"/>
  <c r="A299" i="9" l="1"/>
  <c r="C298" i="9"/>
  <c r="B298" i="9" s="1"/>
  <c r="D298" i="9" s="1"/>
  <c r="A288" i="3"/>
  <c r="C287" i="3"/>
  <c r="B287" i="3" s="1"/>
  <c r="D287" i="3" s="1"/>
  <c r="C299" i="9" l="1"/>
  <c r="B299" i="9" s="1"/>
  <c r="D299" i="9" s="1"/>
  <c r="A300" i="9"/>
  <c r="A289" i="3"/>
  <c r="C288" i="3"/>
  <c r="B288" i="3" s="1"/>
  <c r="D288" i="3" s="1"/>
  <c r="A301" i="9" l="1"/>
  <c r="C300" i="9"/>
  <c r="B300" i="9" s="1"/>
  <c r="D300" i="9" s="1"/>
  <c r="A290" i="3"/>
  <c r="C289" i="3"/>
  <c r="B289" i="3" s="1"/>
  <c r="D289" i="3" s="1"/>
  <c r="C301" i="9" l="1"/>
  <c r="B301" i="9" s="1"/>
  <c r="D301" i="9" s="1"/>
  <c r="A302" i="9"/>
  <c r="A291" i="3"/>
  <c r="C290" i="3"/>
  <c r="B290" i="3" s="1"/>
  <c r="D290" i="3" s="1"/>
  <c r="A303" i="9" l="1"/>
  <c r="C302" i="9"/>
  <c r="B302" i="9" s="1"/>
  <c r="D302" i="9" s="1"/>
  <c r="A292" i="3"/>
  <c r="C291" i="3"/>
  <c r="B291" i="3" s="1"/>
  <c r="D291" i="3" s="1"/>
  <c r="A304" i="9" l="1"/>
  <c r="C303" i="9"/>
  <c r="B303" i="9" s="1"/>
  <c r="D303" i="9" s="1"/>
  <c r="A293" i="3"/>
  <c r="C292" i="3"/>
  <c r="B292" i="3" s="1"/>
  <c r="D292" i="3" s="1"/>
  <c r="A305" i="9" l="1"/>
  <c r="C304" i="9"/>
  <c r="B304" i="9" s="1"/>
  <c r="D304" i="9" s="1"/>
  <c r="A294" i="3"/>
  <c r="C293" i="3"/>
  <c r="B293" i="3" s="1"/>
  <c r="D293" i="3" s="1"/>
  <c r="C305" i="9" l="1"/>
  <c r="B305" i="9" s="1"/>
  <c r="D305" i="9" s="1"/>
  <c r="A306" i="9"/>
  <c r="A295" i="3"/>
  <c r="C294" i="3"/>
  <c r="B294" i="3" s="1"/>
  <c r="D294" i="3" s="1"/>
  <c r="C306" i="9" l="1"/>
  <c r="B306" i="9" s="1"/>
  <c r="D306" i="9" s="1"/>
  <c r="A307" i="9"/>
  <c r="A296" i="3"/>
  <c r="C295" i="3"/>
  <c r="B295" i="3" s="1"/>
  <c r="D295" i="3" s="1"/>
  <c r="C307" i="9" l="1"/>
  <c r="B307" i="9" s="1"/>
  <c r="D307" i="9" s="1"/>
  <c r="A308" i="9"/>
  <c r="A297" i="3"/>
  <c r="C296" i="3"/>
  <c r="B296" i="3" s="1"/>
  <c r="D296" i="3" s="1"/>
  <c r="A309" i="9" l="1"/>
  <c r="C308" i="9"/>
  <c r="B308" i="9" s="1"/>
  <c r="D308" i="9" s="1"/>
  <c r="A298" i="3"/>
  <c r="C297" i="3"/>
  <c r="B297" i="3" s="1"/>
  <c r="D297" i="3" s="1"/>
  <c r="C309" i="9" l="1"/>
  <c r="B309" i="9" s="1"/>
  <c r="D309" i="9" s="1"/>
  <c r="A310" i="9"/>
  <c r="A299" i="3"/>
  <c r="C298" i="3"/>
  <c r="B298" i="3" s="1"/>
  <c r="D298" i="3" s="1"/>
  <c r="A311" i="9" l="1"/>
  <c r="C310" i="9"/>
  <c r="B310" i="9" s="1"/>
  <c r="D310" i="9" s="1"/>
  <c r="A300" i="3"/>
  <c r="C299" i="3"/>
  <c r="B299" i="3" s="1"/>
  <c r="D299" i="3" s="1"/>
  <c r="A312" i="9" l="1"/>
  <c r="C311" i="9"/>
  <c r="B311" i="9" s="1"/>
  <c r="D311" i="9" s="1"/>
  <c r="A301" i="3"/>
  <c r="C300" i="3"/>
  <c r="B300" i="3" s="1"/>
  <c r="D300" i="3" s="1"/>
  <c r="C301" i="3" l="1"/>
  <c r="B301" i="3" s="1"/>
  <c r="D301" i="3" s="1"/>
  <c r="A302" i="3"/>
  <c r="A313" i="9"/>
  <c r="C312" i="9"/>
  <c r="B312" i="9" s="1"/>
  <c r="D312" i="9" s="1"/>
  <c r="A303" i="3" l="1"/>
  <c r="C302" i="3"/>
  <c r="B302" i="3" s="1"/>
  <c r="D302" i="3" s="1"/>
  <c r="C313" i="9"/>
  <c r="B313" i="9" s="1"/>
  <c r="D313" i="9" s="1"/>
  <c r="A314" i="9"/>
  <c r="C303" i="3" l="1"/>
  <c r="B303" i="3" s="1"/>
  <c r="D303" i="3" s="1"/>
  <c r="A304" i="3"/>
  <c r="A315" i="9"/>
  <c r="C314" i="9"/>
  <c r="B314" i="9" s="1"/>
  <c r="D314" i="9" s="1"/>
  <c r="C304" i="3" l="1"/>
  <c r="B304" i="3" s="1"/>
  <c r="D304" i="3" s="1"/>
  <c r="A305" i="3"/>
  <c r="A316" i="9"/>
  <c r="C315" i="9"/>
  <c r="B315" i="9" s="1"/>
  <c r="D315" i="9" s="1"/>
  <c r="A306" i="3" l="1"/>
  <c r="C305" i="3"/>
  <c r="B305" i="3" s="1"/>
  <c r="D305" i="3" s="1"/>
  <c r="A317" i="9"/>
  <c r="C316" i="9"/>
  <c r="B316" i="9" s="1"/>
  <c r="D316" i="9" s="1"/>
  <c r="A307" i="3" l="1"/>
  <c r="C306" i="3"/>
  <c r="B306" i="3" s="1"/>
  <c r="D306" i="3" s="1"/>
  <c r="C317" i="9"/>
  <c r="B317" i="9" s="1"/>
  <c r="D317" i="9" s="1"/>
  <c r="A318" i="9"/>
  <c r="C307" i="3" l="1"/>
  <c r="B307" i="3" s="1"/>
  <c r="D307" i="3" s="1"/>
  <c r="A308" i="3"/>
  <c r="A319" i="9"/>
  <c r="C318" i="9"/>
  <c r="B318" i="9" s="1"/>
  <c r="D318" i="9" s="1"/>
  <c r="C308" i="3" l="1"/>
  <c r="B308" i="3" s="1"/>
  <c r="D308" i="3" s="1"/>
  <c r="A309" i="3"/>
  <c r="A320" i="9"/>
  <c r="C319" i="9"/>
  <c r="B319" i="9" s="1"/>
  <c r="D319" i="9" s="1"/>
  <c r="A310" i="3" l="1"/>
  <c r="C309" i="3"/>
  <c r="B309" i="3" s="1"/>
  <c r="D309" i="3" s="1"/>
  <c r="A321" i="9"/>
  <c r="C320" i="9"/>
  <c r="B320" i="9" s="1"/>
  <c r="D320" i="9" s="1"/>
  <c r="A311" i="3" l="1"/>
  <c r="C310" i="3"/>
  <c r="B310" i="3" s="1"/>
  <c r="D310" i="3" s="1"/>
  <c r="C321" i="9"/>
  <c r="B321" i="9" s="1"/>
  <c r="D321" i="9" s="1"/>
  <c r="A322" i="9"/>
  <c r="C311" i="3" l="1"/>
  <c r="B311" i="3" s="1"/>
  <c r="D311" i="3" s="1"/>
  <c r="A312" i="3"/>
  <c r="A323" i="9"/>
  <c r="C322" i="9"/>
  <c r="B322" i="9" s="1"/>
  <c r="D322" i="9" s="1"/>
  <c r="A313" i="3" l="1"/>
  <c r="C312" i="3"/>
  <c r="B312" i="3" s="1"/>
  <c r="D312" i="3" s="1"/>
  <c r="A324" i="9"/>
  <c r="C323" i="9"/>
  <c r="B323" i="9" s="1"/>
  <c r="D323" i="9" s="1"/>
  <c r="C313" i="3" l="1"/>
  <c r="B313" i="3" s="1"/>
  <c r="D313" i="3" s="1"/>
  <c r="A314" i="3"/>
  <c r="A325" i="9"/>
  <c r="C324" i="9"/>
  <c r="B324" i="9" s="1"/>
  <c r="D324" i="9" s="1"/>
  <c r="C314" i="3" l="1"/>
  <c r="B314" i="3" s="1"/>
  <c r="D314" i="3" s="1"/>
  <c r="A315" i="3"/>
  <c r="C325" i="9"/>
  <c r="B325" i="9" s="1"/>
  <c r="D325" i="9" s="1"/>
  <c r="A326" i="9"/>
  <c r="C315" i="3" l="1"/>
  <c r="B315" i="3" s="1"/>
  <c r="D315" i="3" s="1"/>
  <c r="A316" i="3"/>
  <c r="A327" i="9"/>
  <c r="C326" i="9"/>
  <c r="B326" i="9" s="1"/>
  <c r="D326" i="9" s="1"/>
  <c r="A317" i="3" l="1"/>
  <c r="C316" i="3"/>
  <c r="B316" i="3" s="1"/>
  <c r="D316" i="3" s="1"/>
  <c r="A328" i="9"/>
  <c r="C327" i="9"/>
  <c r="B327" i="9" s="1"/>
  <c r="D327" i="9" s="1"/>
  <c r="A318" i="3" l="1"/>
  <c r="C317" i="3"/>
  <c r="B317" i="3" s="1"/>
  <c r="D317" i="3" s="1"/>
  <c r="A329" i="9"/>
  <c r="C328" i="9"/>
  <c r="B328" i="9" s="1"/>
  <c r="D328" i="9" s="1"/>
  <c r="C318" i="3" l="1"/>
  <c r="B318" i="3" s="1"/>
  <c r="D318" i="3" s="1"/>
  <c r="A319" i="3"/>
  <c r="C329" i="9"/>
  <c r="B329" i="9" s="1"/>
  <c r="D329" i="9" s="1"/>
  <c r="A330" i="9"/>
  <c r="C319" i="3" l="1"/>
  <c r="B319" i="3" s="1"/>
  <c r="D319" i="3" s="1"/>
  <c r="A320" i="3"/>
  <c r="A331" i="9"/>
  <c r="C330" i="9"/>
  <c r="B330" i="9" s="1"/>
  <c r="D330" i="9" s="1"/>
  <c r="A321" i="3" l="1"/>
  <c r="C320" i="3"/>
  <c r="B320" i="3" s="1"/>
  <c r="D320" i="3" s="1"/>
  <c r="A332" i="9"/>
  <c r="C331" i="9"/>
  <c r="B331" i="9" s="1"/>
  <c r="D331" i="9" s="1"/>
  <c r="A322" i="3" l="1"/>
  <c r="C321" i="3"/>
  <c r="B321" i="3" s="1"/>
  <c r="D321" i="3" s="1"/>
  <c r="A333" i="9"/>
  <c r="C332" i="9"/>
  <c r="B332" i="9" s="1"/>
  <c r="D332" i="9" s="1"/>
  <c r="C322" i="3" l="1"/>
  <c r="B322" i="3" s="1"/>
  <c r="D322" i="3" s="1"/>
  <c r="A323" i="3"/>
  <c r="C333" i="9"/>
  <c r="B333" i="9" s="1"/>
  <c r="D333" i="9" s="1"/>
  <c r="A334" i="9"/>
  <c r="C323" i="3" l="1"/>
  <c r="B323" i="3" s="1"/>
  <c r="D323" i="3" s="1"/>
  <c r="A324" i="3"/>
  <c r="A335" i="9"/>
  <c r="C334" i="9"/>
  <c r="B334" i="9" s="1"/>
  <c r="D334" i="9" s="1"/>
  <c r="A325" i="3" l="1"/>
  <c r="C324" i="3"/>
  <c r="B324" i="3" s="1"/>
  <c r="D324" i="3" s="1"/>
  <c r="A336" i="9"/>
  <c r="C335" i="9"/>
  <c r="B335" i="9" s="1"/>
  <c r="D335" i="9" s="1"/>
  <c r="A326" i="3" l="1"/>
  <c r="C325" i="3"/>
  <c r="B325" i="3" s="1"/>
  <c r="D325" i="3" s="1"/>
  <c r="A337" i="9"/>
  <c r="C336" i="9"/>
  <c r="B336" i="9" s="1"/>
  <c r="D336" i="9" s="1"/>
  <c r="C326" i="3" l="1"/>
  <c r="B326" i="3" s="1"/>
  <c r="D326" i="3" s="1"/>
  <c r="A327" i="3"/>
  <c r="C337" i="9"/>
  <c r="B337" i="9" s="1"/>
  <c r="D337" i="9" s="1"/>
  <c r="A338" i="9"/>
  <c r="C327" i="3" l="1"/>
  <c r="B327" i="3" s="1"/>
  <c r="D327" i="3" s="1"/>
  <c r="A328" i="3"/>
  <c r="A339" i="9"/>
  <c r="C338" i="9"/>
  <c r="B338" i="9" s="1"/>
  <c r="D338" i="9" s="1"/>
  <c r="A329" i="3" l="1"/>
  <c r="C328" i="3"/>
  <c r="B328" i="3" s="1"/>
  <c r="D328" i="3" s="1"/>
  <c r="A340" i="9"/>
  <c r="C339" i="9"/>
  <c r="B339" i="9" s="1"/>
  <c r="D339" i="9" s="1"/>
  <c r="A330" i="3" l="1"/>
  <c r="C329" i="3"/>
  <c r="B329" i="3" s="1"/>
  <c r="D329" i="3" s="1"/>
  <c r="A341" i="9"/>
  <c r="C340" i="9"/>
  <c r="B340" i="9" s="1"/>
  <c r="D340" i="9" s="1"/>
  <c r="C330" i="3" l="1"/>
  <c r="B330" i="3" s="1"/>
  <c r="D330" i="3" s="1"/>
  <c r="A331" i="3"/>
  <c r="C341" i="9"/>
  <c r="B341" i="9" s="1"/>
  <c r="D341" i="9" s="1"/>
  <c r="A342" i="9"/>
  <c r="C331" i="3" l="1"/>
  <c r="B331" i="3" s="1"/>
  <c r="D331" i="3" s="1"/>
  <c r="A332" i="3"/>
  <c r="A343" i="9"/>
  <c r="C342" i="9"/>
  <c r="B342" i="9" s="1"/>
  <c r="D342" i="9" s="1"/>
  <c r="A333" i="3" l="1"/>
  <c r="C332" i="3"/>
  <c r="B332" i="3" s="1"/>
  <c r="D332" i="3" s="1"/>
  <c r="A344" i="9"/>
  <c r="C343" i="9"/>
  <c r="B343" i="9" s="1"/>
  <c r="D343" i="9" s="1"/>
  <c r="A334" i="3" l="1"/>
  <c r="C333" i="3"/>
  <c r="B333" i="3" s="1"/>
  <c r="D333" i="3" s="1"/>
  <c r="A345" i="9"/>
  <c r="C344" i="9"/>
  <c r="B344" i="9" s="1"/>
  <c r="D344" i="9" s="1"/>
  <c r="C334" i="3" l="1"/>
  <c r="B334" i="3" s="1"/>
  <c r="D334" i="3" s="1"/>
  <c r="A335" i="3"/>
  <c r="C345" i="9"/>
  <c r="B345" i="9" s="1"/>
  <c r="D345" i="9" s="1"/>
  <c r="A346" i="9"/>
  <c r="C335" i="3" l="1"/>
  <c r="B335" i="3" s="1"/>
  <c r="D335" i="3" s="1"/>
  <c r="A336" i="3"/>
  <c r="A347" i="9"/>
  <c r="C346" i="9"/>
  <c r="B346" i="9" s="1"/>
  <c r="D346" i="9" s="1"/>
  <c r="A337" i="3" l="1"/>
  <c r="C336" i="3"/>
  <c r="B336" i="3" s="1"/>
  <c r="D336" i="3" s="1"/>
  <c r="A348" i="9"/>
  <c r="C347" i="9"/>
  <c r="B347" i="9" s="1"/>
  <c r="D347" i="9" s="1"/>
  <c r="A338" i="3" l="1"/>
  <c r="C337" i="3"/>
  <c r="B337" i="3" s="1"/>
  <c r="D337" i="3" s="1"/>
  <c r="A349" i="9"/>
  <c r="C348" i="9"/>
  <c r="B348" i="9" s="1"/>
  <c r="D348" i="9" s="1"/>
  <c r="C338" i="3" l="1"/>
  <c r="B338" i="3" s="1"/>
  <c r="D338" i="3" s="1"/>
  <c r="A339" i="3"/>
  <c r="C349" i="9"/>
  <c r="B349" i="9" s="1"/>
  <c r="D349" i="9" s="1"/>
  <c r="A350" i="9"/>
  <c r="C339" i="3" l="1"/>
  <c r="B339" i="3" s="1"/>
  <c r="D339" i="3" s="1"/>
  <c r="A340" i="3"/>
  <c r="A351" i="9"/>
  <c r="C350" i="9"/>
  <c r="B350" i="9" s="1"/>
  <c r="D350" i="9" s="1"/>
  <c r="A341" i="3" l="1"/>
  <c r="C340" i="3"/>
  <c r="B340" i="3" s="1"/>
  <c r="D340" i="3" s="1"/>
  <c r="A352" i="9"/>
  <c r="C351" i="9"/>
  <c r="B351" i="9" s="1"/>
  <c r="D351" i="9" s="1"/>
  <c r="A342" i="3" l="1"/>
  <c r="C341" i="3"/>
  <c r="B341" i="3" s="1"/>
  <c r="D341" i="3" s="1"/>
  <c r="A353" i="9"/>
  <c r="C352" i="9"/>
  <c r="B352" i="9" s="1"/>
  <c r="D352" i="9" s="1"/>
  <c r="C342" i="3" l="1"/>
  <c r="B342" i="3" s="1"/>
  <c r="D342" i="3" s="1"/>
  <c r="A343" i="3"/>
  <c r="C353" i="9"/>
  <c r="B353" i="9" s="1"/>
  <c r="D353" i="9" s="1"/>
  <c r="A354" i="9"/>
  <c r="C343" i="3" l="1"/>
  <c r="B343" i="3" s="1"/>
  <c r="D343" i="3" s="1"/>
  <c r="A344" i="3"/>
  <c r="A355" i="9"/>
  <c r="C354" i="9"/>
  <c r="B354" i="9" s="1"/>
  <c r="D354" i="9" s="1"/>
  <c r="A345" i="3" l="1"/>
  <c r="C344" i="3"/>
  <c r="B344" i="3" s="1"/>
  <c r="D344" i="3" s="1"/>
  <c r="A356" i="9"/>
  <c r="C355" i="9"/>
  <c r="B355" i="9" s="1"/>
  <c r="D355" i="9" s="1"/>
  <c r="A346" i="3" l="1"/>
  <c r="C345" i="3"/>
  <c r="B345" i="3" s="1"/>
  <c r="D345" i="3" s="1"/>
  <c r="A357" i="9"/>
  <c r="C356" i="9"/>
  <c r="B356" i="9" s="1"/>
  <c r="D356" i="9" s="1"/>
  <c r="C346" i="3" l="1"/>
  <c r="B346" i="3" s="1"/>
  <c r="D346" i="3" s="1"/>
  <c r="A347" i="3"/>
  <c r="C357" i="9"/>
  <c r="B357" i="9" s="1"/>
  <c r="D357" i="9" s="1"/>
  <c r="A358" i="9"/>
  <c r="C347" i="3" l="1"/>
  <c r="B347" i="3" s="1"/>
  <c r="D347" i="3" s="1"/>
  <c r="A348" i="3"/>
  <c r="A359" i="9"/>
  <c r="C358" i="9"/>
  <c r="B358" i="9" s="1"/>
  <c r="D358" i="9" s="1"/>
  <c r="A349" i="3" l="1"/>
  <c r="C348" i="3"/>
  <c r="B348" i="3" s="1"/>
  <c r="D348" i="3" s="1"/>
  <c r="A360" i="9"/>
  <c r="C359" i="9"/>
  <c r="B359" i="9" s="1"/>
  <c r="D359" i="9" s="1"/>
  <c r="A350" i="3" l="1"/>
  <c r="C349" i="3"/>
  <c r="B349" i="3" s="1"/>
  <c r="D349" i="3" s="1"/>
  <c r="A361" i="9"/>
  <c r="C360" i="9"/>
  <c r="B360" i="9" s="1"/>
  <c r="D360" i="9" s="1"/>
  <c r="C350" i="3" l="1"/>
  <c r="B350" i="3" s="1"/>
  <c r="D350" i="3" s="1"/>
  <c r="A351" i="3"/>
  <c r="C361" i="9"/>
  <c r="B361" i="9" s="1"/>
  <c r="D361" i="9" s="1"/>
  <c r="A362" i="9"/>
  <c r="C351" i="3" l="1"/>
  <c r="B351" i="3" s="1"/>
  <c r="D351" i="3" s="1"/>
  <c r="A352" i="3"/>
  <c r="A363" i="9"/>
  <c r="C362" i="9"/>
  <c r="B362" i="9" s="1"/>
  <c r="D362" i="9" s="1"/>
  <c r="A353" i="3" l="1"/>
  <c r="C352" i="3"/>
  <c r="B352" i="3" s="1"/>
  <c r="D352" i="3" s="1"/>
  <c r="A364" i="9"/>
  <c r="C363" i="9"/>
  <c r="B363" i="9" s="1"/>
  <c r="D363" i="9" s="1"/>
  <c r="A354" i="3" l="1"/>
  <c r="C353" i="3"/>
  <c r="B353" i="3" s="1"/>
  <c r="D353" i="3" s="1"/>
  <c r="A365" i="9"/>
  <c r="C364" i="9"/>
  <c r="B364" i="9" s="1"/>
  <c r="D364" i="9" s="1"/>
  <c r="C354" i="3" l="1"/>
  <c r="B354" i="3" s="1"/>
  <c r="D354" i="3" s="1"/>
  <c r="A355" i="3"/>
  <c r="C365" i="9"/>
  <c r="B365" i="9" s="1"/>
  <c r="D365" i="9" s="1"/>
  <c r="A366" i="9"/>
  <c r="C355" i="3" l="1"/>
  <c r="B355" i="3" s="1"/>
  <c r="D355" i="3" s="1"/>
  <c r="A356" i="3"/>
  <c r="A367" i="9"/>
  <c r="C366" i="9"/>
  <c r="B366" i="9" s="1"/>
  <c r="D366" i="9" s="1"/>
  <c r="A357" i="3" l="1"/>
  <c r="C356" i="3"/>
  <c r="B356" i="3" s="1"/>
  <c r="D356" i="3" s="1"/>
  <c r="C367" i="9"/>
  <c r="B367" i="9" s="1"/>
  <c r="D367" i="9" s="1"/>
  <c r="A368" i="9"/>
  <c r="A358" i="3" l="1"/>
  <c r="C357" i="3"/>
  <c r="B357" i="3" s="1"/>
  <c r="D357" i="3" s="1"/>
  <c r="A369" i="9"/>
  <c r="C368" i="9"/>
  <c r="B368" i="9" s="1"/>
  <c r="D368" i="9" s="1"/>
  <c r="C358" i="3" l="1"/>
  <c r="B358" i="3" s="1"/>
  <c r="D358" i="3" s="1"/>
  <c r="A359" i="3"/>
  <c r="C369" i="9"/>
  <c r="B369" i="9" s="1"/>
  <c r="D369" i="9" s="1"/>
  <c r="A370" i="9"/>
  <c r="C359" i="3" l="1"/>
  <c r="B359" i="3" s="1"/>
  <c r="D359" i="3" s="1"/>
  <c r="A360" i="3"/>
  <c r="A371" i="9"/>
  <c r="C370" i="9"/>
  <c r="B370" i="9" s="1"/>
  <c r="D370" i="9" s="1"/>
  <c r="A361" i="3" l="1"/>
  <c r="C360" i="3"/>
  <c r="B360" i="3" s="1"/>
  <c r="D360" i="3" s="1"/>
  <c r="C371" i="9"/>
  <c r="B371" i="9" s="1"/>
  <c r="D371" i="9" s="1"/>
  <c r="A372" i="9"/>
  <c r="A362" i="3" l="1"/>
  <c r="C361" i="3"/>
  <c r="B361" i="3" s="1"/>
  <c r="D361" i="3" s="1"/>
  <c r="A373" i="9"/>
  <c r="C372" i="9"/>
  <c r="B372" i="9" s="1"/>
  <c r="D372" i="9" s="1"/>
  <c r="C362" i="3" l="1"/>
  <c r="B362" i="3" s="1"/>
  <c r="D362" i="3" s="1"/>
  <c r="A363" i="3"/>
  <c r="C373" i="9"/>
  <c r="B373" i="9" s="1"/>
  <c r="D373" i="9" s="1"/>
  <c r="A374" i="9"/>
  <c r="C363" i="3" l="1"/>
  <c r="B363" i="3" s="1"/>
  <c r="D363" i="3" s="1"/>
  <c r="A364" i="3"/>
  <c r="A375" i="9"/>
  <c r="C374" i="9"/>
  <c r="B374" i="9" s="1"/>
  <c r="D374" i="9" s="1"/>
  <c r="A365" i="3" l="1"/>
  <c r="C364" i="3"/>
  <c r="B364" i="3" s="1"/>
  <c r="D364" i="3" s="1"/>
  <c r="C375" i="9"/>
  <c r="B375" i="9" s="1"/>
  <c r="D375" i="9" s="1"/>
  <c r="A376" i="9"/>
  <c r="A366" i="3" l="1"/>
  <c r="C365" i="3"/>
  <c r="B365" i="3" s="1"/>
  <c r="D365" i="3" s="1"/>
  <c r="A377" i="9"/>
  <c r="C376" i="9"/>
  <c r="B376" i="9" s="1"/>
  <c r="D376" i="9" s="1"/>
  <c r="C366" i="3" l="1"/>
  <c r="B366" i="3" s="1"/>
  <c r="D366" i="3" s="1"/>
  <c r="A367" i="3"/>
  <c r="C377" i="9"/>
  <c r="B377" i="9" s="1"/>
  <c r="D377" i="9" s="1"/>
  <c r="A378" i="9"/>
  <c r="C367" i="3" l="1"/>
  <c r="B367" i="3" s="1"/>
  <c r="D367" i="3" s="1"/>
  <c r="A368" i="3"/>
  <c r="A379" i="9"/>
  <c r="C378" i="9"/>
  <c r="B378" i="9" s="1"/>
  <c r="D378" i="9" s="1"/>
  <c r="A369" i="3" l="1"/>
  <c r="C368" i="3"/>
  <c r="B368" i="3" s="1"/>
  <c r="D368" i="3" s="1"/>
  <c r="C379" i="9"/>
  <c r="B379" i="9" s="1"/>
  <c r="D379" i="9" s="1"/>
  <c r="A380" i="9"/>
  <c r="A370" i="3" l="1"/>
  <c r="C369" i="3"/>
  <c r="B369" i="3" s="1"/>
  <c r="D369" i="3" s="1"/>
  <c r="A381" i="9"/>
  <c r="C380" i="9"/>
  <c r="B380" i="9" s="1"/>
  <c r="D380" i="9" s="1"/>
  <c r="A371" i="3" l="1"/>
  <c r="C370" i="3"/>
  <c r="B370" i="3" s="1"/>
  <c r="D370" i="3" s="1"/>
  <c r="A382" i="9"/>
  <c r="C381" i="9"/>
  <c r="B381" i="9" s="1"/>
  <c r="D381" i="9" s="1"/>
  <c r="A372" i="3" l="1"/>
  <c r="C371" i="3"/>
  <c r="B371" i="3" s="1"/>
  <c r="D371" i="3" s="1"/>
  <c r="A383" i="9"/>
  <c r="C382" i="9"/>
  <c r="B382" i="9" s="1"/>
  <c r="D382" i="9" s="1"/>
  <c r="C372" i="3" l="1"/>
  <c r="B372" i="3" s="1"/>
  <c r="D372" i="3" s="1"/>
  <c r="A373" i="3"/>
  <c r="C383" i="9"/>
  <c r="B383" i="9" s="1"/>
  <c r="D383" i="9" s="1"/>
  <c r="A384" i="9"/>
  <c r="A374" i="3" l="1"/>
  <c r="C373" i="3"/>
  <c r="B373" i="3" s="1"/>
  <c r="D373" i="3" s="1"/>
  <c r="A385" i="9"/>
  <c r="C384" i="9"/>
  <c r="B384" i="9" s="1"/>
  <c r="D384" i="9" s="1"/>
  <c r="A375" i="3" l="1"/>
  <c r="C374" i="3"/>
  <c r="B374" i="3" s="1"/>
  <c r="D374" i="3" s="1"/>
  <c r="A386" i="9"/>
  <c r="C385" i="9"/>
  <c r="B385" i="9" s="1"/>
  <c r="D385" i="9" s="1"/>
  <c r="A376" i="3" l="1"/>
  <c r="C375" i="3"/>
  <c r="B375" i="3" s="1"/>
  <c r="D375" i="3" s="1"/>
  <c r="A387" i="9"/>
  <c r="C386" i="9"/>
  <c r="B386" i="9" s="1"/>
  <c r="D386" i="9" s="1"/>
  <c r="C376" i="3" l="1"/>
  <c r="B376" i="3" s="1"/>
  <c r="D376" i="3" s="1"/>
  <c r="A377" i="3"/>
  <c r="C387" i="9"/>
  <c r="B387" i="9" s="1"/>
  <c r="D387" i="9" s="1"/>
  <c r="A388" i="9"/>
  <c r="A378" i="3" l="1"/>
  <c r="C377" i="3"/>
  <c r="B377" i="3" s="1"/>
  <c r="D377" i="3" s="1"/>
  <c r="A389" i="9"/>
  <c r="C388" i="9"/>
  <c r="B388" i="9" s="1"/>
  <c r="D388" i="9" s="1"/>
  <c r="A379" i="3" l="1"/>
  <c r="C378" i="3"/>
  <c r="B378" i="3" s="1"/>
  <c r="D378" i="3" s="1"/>
  <c r="A390" i="9"/>
  <c r="C389" i="9"/>
  <c r="B389" i="9" s="1"/>
  <c r="D389" i="9" s="1"/>
  <c r="A380" i="3" l="1"/>
  <c r="C379" i="3"/>
  <c r="B379" i="3" s="1"/>
  <c r="D379" i="3" s="1"/>
  <c r="A391" i="9"/>
  <c r="C390" i="9"/>
  <c r="B390" i="9" s="1"/>
  <c r="D390" i="9" s="1"/>
  <c r="C380" i="3" l="1"/>
  <c r="B380" i="3" s="1"/>
  <c r="D380" i="3" s="1"/>
  <c r="A381" i="3"/>
  <c r="C391" i="9"/>
  <c r="B391" i="9" s="1"/>
  <c r="D391" i="9" s="1"/>
  <c r="A392" i="9"/>
  <c r="A382" i="3" l="1"/>
  <c r="C381" i="3"/>
  <c r="B381" i="3" s="1"/>
  <c r="D381" i="3" s="1"/>
  <c r="A393" i="9"/>
  <c r="C392" i="9"/>
  <c r="B392" i="9" s="1"/>
  <c r="D392" i="9" s="1"/>
  <c r="A383" i="3" l="1"/>
  <c r="C382" i="3"/>
  <c r="B382" i="3" s="1"/>
  <c r="D382" i="3" s="1"/>
  <c r="C393" i="9"/>
  <c r="B393" i="9" s="1"/>
  <c r="D393" i="9" s="1"/>
  <c r="A394" i="9"/>
  <c r="A384" i="3" l="1"/>
  <c r="C383" i="3"/>
  <c r="B383" i="3" s="1"/>
  <c r="D383" i="3" s="1"/>
  <c r="A395" i="9"/>
  <c r="C394" i="9"/>
  <c r="B394" i="9" s="1"/>
  <c r="D394" i="9" s="1"/>
  <c r="C384" i="3" l="1"/>
  <c r="B384" i="3" s="1"/>
  <c r="D384" i="3" s="1"/>
  <c r="A385" i="3"/>
  <c r="A396" i="9"/>
  <c r="C395" i="9"/>
  <c r="B395" i="9" s="1"/>
  <c r="D395" i="9" s="1"/>
  <c r="A386" i="3" l="1"/>
  <c r="C385" i="3"/>
  <c r="B385" i="3" s="1"/>
  <c r="D385" i="3" s="1"/>
  <c r="A397" i="9"/>
  <c r="C396" i="9"/>
  <c r="B396" i="9" s="1"/>
  <c r="D396" i="9" s="1"/>
  <c r="A387" i="3" l="1"/>
  <c r="C386" i="3"/>
  <c r="B386" i="3" s="1"/>
  <c r="D386" i="3" s="1"/>
  <c r="C397" i="9"/>
  <c r="B397" i="9" s="1"/>
  <c r="D397" i="9" s="1"/>
  <c r="A398" i="9"/>
  <c r="A388" i="3" l="1"/>
  <c r="C387" i="3"/>
  <c r="B387" i="3" s="1"/>
  <c r="D387" i="3" s="1"/>
  <c r="A399" i="9"/>
  <c r="C398" i="9"/>
  <c r="B398" i="9" s="1"/>
  <c r="D398" i="9" s="1"/>
  <c r="C388" i="3" l="1"/>
  <c r="B388" i="3" s="1"/>
  <c r="D388" i="3" s="1"/>
  <c r="A389" i="3"/>
  <c r="A400" i="9"/>
  <c r="C399" i="9"/>
  <c r="B399" i="9" s="1"/>
  <c r="D399" i="9" s="1"/>
  <c r="A390" i="3" l="1"/>
  <c r="C389" i="3"/>
  <c r="B389" i="3" s="1"/>
  <c r="D389" i="3" s="1"/>
  <c r="A401" i="9"/>
  <c r="C400" i="9"/>
  <c r="B400" i="9" s="1"/>
  <c r="D400" i="9" s="1"/>
  <c r="A391" i="3" l="1"/>
  <c r="C390" i="3"/>
  <c r="B390" i="3" s="1"/>
  <c r="D390" i="3" s="1"/>
  <c r="C401" i="9"/>
  <c r="B401" i="9" s="1"/>
  <c r="D401" i="9" s="1"/>
  <c r="A402" i="9"/>
  <c r="A392" i="3" l="1"/>
  <c r="C391" i="3"/>
  <c r="B391" i="3" s="1"/>
  <c r="D391" i="3" s="1"/>
  <c r="C402" i="9"/>
  <c r="B402" i="9" s="1"/>
  <c r="D402" i="9" s="1"/>
  <c r="A403" i="9"/>
  <c r="C392" i="3" l="1"/>
  <c r="B392" i="3" s="1"/>
  <c r="D392" i="3" s="1"/>
  <c r="A393" i="3"/>
  <c r="A404" i="9"/>
  <c r="C403" i="9"/>
  <c r="B403" i="9" s="1"/>
  <c r="D403" i="9" s="1"/>
  <c r="A394" i="3" l="1"/>
  <c r="C393" i="3"/>
  <c r="B393" i="3" s="1"/>
  <c r="D393" i="3" s="1"/>
  <c r="A405" i="9"/>
  <c r="C404" i="9"/>
  <c r="B404" i="9" s="1"/>
  <c r="D404" i="9" s="1"/>
  <c r="A395" i="3" l="1"/>
  <c r="C394" i="3"/>
  <c r="B394" i="3" s="1"/>
  <c r="D394" i="3" s="1"/>
  <c r="C405" i="9"/>
  <c r="B405" i="9" s="1"/>
  <c r="D405" i="9" s="1"/>
  <c r="A406" i="9"/>
  <c r="C395" i="3" l="1"/>
  <c r="B395" i="3" s="1"/>
  <c r="D395" i="3" s="1"/>
  <c r="A396" i="3"/>
  <c r="C406" i="9"/>
  <c r="B406" i="9" s="1"/>
  <c r="D406" i="9" s="1"/>
  <c r="A407" i="9"/>
  <c r="C396" i="3" l="1"/>
  <c r="B396" i="3" s="1"/>
  <c r="D396" i="3" s="1"/>
  <c r="A397" i="3"/>
  <c r="A408" i="9"/>
  <c r="C407" i="9"/>
  <c r="B407" i="9" s="1"/>
  <c r="D407" i="9" s="1"/>
  <c r="A398" i="3" l="1"/>
  <c r="C397" i="3"/>
  <c r="B397" i="3" s="1"/>
  <c r="D397" i="3" s="1"/>
  <c r="A409" i="9"/>
  <c r="C408" i="9"/>
  <c r="B408" i="9" s="1"/>
  <c r="D408" i="9" s="1"/>
  <c r="C398" i="3" l="1"/>
  <c r="B398" i="3" s="1"/>
  <c r="D398" i="3" s="1"/>
  <c r="A399" i="3"/>
  <c r="C409" i="9"/>
  <c r="B409" i="9" s="1"/>
  <c r="D409" i="9" s="1"/>
  <c r="A410" i="9"/>
  <c r="C399" i="3" l="1"/>
  <c r="B399" i="3" s="1"/>
  <c r="D399" i="3" s="1"/>
  <c r="A400" i="3"/>
  <c r="C410" i="9"/>
  <c r="B410" i="9" s="1"/>
  <c r="D410" i="9" s="1"/>
  <c r="A411" i="9"/>
  <c r="C400" i="3" l="1"/>
  <c r="B400" i="3" s="1"/>
  <c r="D400" i="3" s="1"/>
  <c r="A401" i="3"/>
  <c r="A412" i="9"/>
  <c r="C411" i="9"/>
  <c r="B411" i="9" s="1"/>
  <c r="D411" i="9" s="1"/>
  <c r="A402" i="3" l="1"/>
  <c r="C401" i="3"/>
  <c r="B401" i="3" s="1"/>
  <c r="D401" i="3" s="1"/>
  <c r="A413" i="9"/>
  <c r="C412" i="9"/>
  <c r="B412" i="9" s="1"/>
  <c r="D412" i="9" s="1"/>
  <c r="C402" i="3" l="1"/>
  <c r="B402" i="3" s="1"/>
  <c r="D402" i="3" s="1"/>
  <c r="A403" i="3"/>
  <c r="C413" i="9"/>
  <c r="B413" i="9" s="1"/>
  <c r="D413" i="9" s="1"/>
  <c r="A414" i="9"/>
  <c r="C403" i="3" l="1"/>
  <c r="B403" i="3" s="1"/>
  <c r="D403" i="3" s="1"/>
  <c r="A404" i="3"/>
  <c r="C414" i="9"/>
  <c r="B414" i="9" s="1"/>
  <c r="D414" i="9" s="1"/>
  <c r="A415" i="9"/>
  <c r="C404" i="3" l="1"/>
  <c r="B404" i="3" s="1"/>
  <c r="D404" i="3" s="1"/>
  <c r="A405" i="3"/>
  <c r="A416" i="9"/>
  <c r="C415" i="9"/>
  <c r="B415" i="9" s="1"/>
  <c r="D415" i="9" s="1"/>
  <c r="A406" i="3" l="1"/>
  <c r="C405" i="3"/>
  <c r="B405" i="3" s="1"/>
  <c r="D405" i="3" s="1"/>
  <c r="A417" i="9"/>
  <c r="C416" i="9"/>
  <c r="B416" i="9" s="1"/>
  <c r="D416" i="9" s="1"/>
  <c r="C406" i="3" l="1"/>
  <c r="B406" i="3" s="1"/>
  <c r="D406" i="3" s="1"/>
  <c r="A407" i="3"/>
  <c r="C417" i="9"/>
  <c r="B417" i="9" s="1"/>
  <c r="D417" i="9" s="1"/>
  <c r="A418" i="9"/>
  <c r="C407" i="3" l="1"/>
  <c r="B407" i="3" s="1"/>
  <c r="D407" i="3" s="1"/>
  <c r="A408" i="3"/>
  <c r="C418" i="9"/>
  <c r="B418" i="9" s="1"/>
  <c r="D418" i="9" s="1"/>
  <c r="A419" i="9"/>
  <c r="C408" i="3" l="1"/>
  <c r="B408" i="3" s="1"/>
  <c r="D408" i="3" s="1"/>
  <c r="A409" i="3"/>
  <c r="A420" i="9"/>
  <c r="C419" i="9"/>
  <c r="B419" i="9" s="1"/>
  <c r="D419" i="9" s="1"/>
  <c r="A410" i="3" l="1"/>
  <c r="C409" i="3"/>
  <c r="B409" i="3" s="1"/>
  <c r="D409" i="3" s="1"/>
  <c r="A421" i="9"/>
  <c r="C420" i="9"/>
  <c r="B420" i="9" s="1"/>
  <c r="D420" i="9" s="1"/>
  <c r="C410" i="3" l="1"/>
  <c r="B410" i="3" s="1"/>
  <c r="D410" i="3" s="1"/>
  <c r="A411" i="3"/>
  <c r="C421" i="9"/>
  <c r="B421" i="9" s="1"/>
  <c r="D421" i="9" s="1"/>
  <c r="A422" i="9"/>
  <c r="C411" i="3" l="1"/>
  <c r="B411" i="3" s="1"/>
  <c r="D411" i="3" s="1"/>
  <c r="A412" i="3"/>
  <c r="C422" i="9"/>
  <c r="B422" i="9" s="1"/>
  <c r="D422" i="9" s="1"/>
  <c r="A423" i="9"/>
  <c r="C412" i="3" l="1"/>
  <c r="B412" i="3" s="1"/>
  <c r="D412" i="3" s="1"/>
  <c r="A413" i="3"/>
  <c r="A424" i="9"/>
  <c r="C423" i="9"/>
  <c r="B423" i="9" s="1"/>
  <c r="D423" i="9" s="1"/>
  <c r="A414" i="3" l="1"/>
  <c r="C413" i="3"/>
  <c r="B413" i="3" s="1"/>
  <c r="D413" i="3" s="1"/>
  <c r="A425" i="9"/>
  <c r="C424" i="9"/>
  <c r="B424" i="9" s="1"/>
  <c r="D424" i="9" s="1"/>
  <c r="C414" i="3" l="1"/>
  <c r="B414" i="3" s="1"/>
  <c r="D414" i="3" s="1"/>
  <c r="A415" i="3"/>
  <c r="C425" i="9"/>
  <c r="B425" i="9" s="1"/>
  <c r="D425" i="9" s="1"/>
  <c r="A426" i="9"/>
  <c r="C415" i="3" l="1"/>
  <c r="B415" i="3" s="1"/>
  <c r="D415" i="3" s="1"/>
  <c r="A416" i="3"/>
  <c r="C426" i="9"/>
  <c r="B426" i="9" s="1"/>
  <c r="D426" i="9" s="1"/>
  <c r="A427" i="9"/>
  <c r="C416" i="3" l="1"/>
  <c r="B416" i="3" s="1"/>
  <c r="D416" i="3" s="1"/>
  <c r="A417" i="3"/>
  <c r="A428" i="9"/>
  <c r="C427" i="9"/>
  <c r="B427" i="9" s="1"/>
  <c r="D427" i="9" s="1"/>
  <c r="A418" i="3" l="1"/>
  <c r="C417" i="3"/>
  <c r="B417" i="3" s="1"/>
  <c r="D417" i="3" s="1"/>
  <c r="A429" i="9"/>
  <c r="C428" i="9"/>
  <c r="B428" i="9" s="1"/>
  <c r="D428" i="9" s="1"/>
  <c r="C418" i="3" l="1"/>
  <c r="B418" i="3" s="1"/>
  <c r="D418" i="3" s="1"/>
  <c r="A419" i="3"/>
  <c r="C429" i="9"/>
  <c r="B429" i="9" s="1"/>
  <c r="D429" i="9" s="1"/>
  <c r="A430" i="9"/>
  <c r="C419" i="3" l="1"/>
  <c r="B419" i="3" s="1"/>
  <c r="D419" i="3" s="1"/>
  <c r="A420" i="3"/>
  <c r="C430" i="9"/>
  <c r="B430" i="9" s="1"/>
  <c r="D430" i="9" s="1"/>
  <c r="A431" i="9"/>
  <c r="C420" i="3" l="1"/>
  <c r="B420" i="3" s="1"/>
  <c r="D420" i="3" s="1"/>
  <c r="A421" i="3"/>
  <c r="A432" i="9"/>
  <c r="C431" i="9"/>
  <c r="B431" i="9" s="1"/>
  <c r="D431" i="9" s="1"/>
  <c r="A422" i="3" l="1"/>
  <c r="C421" i="3"/>
  <c r="B421" i="3" s="1"/>
  <c r="D421" i="3" s="1"/>
  <c r="A433" i="9"/>
  <c r="C432" i="9"/>
  <c r="B432" i="9" s="1"/>
  <c r="D432" i="9" s="1"/>
  <c r="C422" i="3" l="1"/>
  <c r="B422" i="3" s="1"/>
  <c r="D422" i="3" s="1"/>
  <c r="A423" i="3"/>
  <c r="C433" i="9"/>
  <c r="B433" i="9" s="1"/>
  <c r="D433" i="9" s="1"/>
  <c r="A434" i="9"/>
  <c r="C423" i="3" l="1"/>
  <c r="B423" i="3" s="1"/>
  <c r="D423" i="3" s="1"/>
  <c r="A424" i="3"/>
  <c r="C434" i="9"/>
  <c r="B434" i="9" s="1"/>
  <c r="D434" i="9" s="1"/>
  <c r="A435" i="9"/>
  <c r="C424" i="3" l="1"/>
  <c r="B424" i="3" s="1"/>
  <c r="D424" i="3" s="1"/>
  <c r="A425" i="3"/>
  <c r="A436" i="9"/>
  <c r="C435" i="9"/>
  <c r="B435" i="9" s="1"/>
  <c r="D435" i="9" s="1"/>
  <c r="A426" i="3" l="1"/>
  <c r="C425" i="3"/>
  <c r="B425" i="3" s="1"/>
  <c r="D425" i="3" s="1"/>
  <c r="A437" i="9"/>
  <c r="C436" i="9"/>
  <c r="B436" i="9" s="1"/>
  <c r="D436" i="9" s="1"/>
  <c r="C426" i="3" l="1"/>
  <c r="B426" i="3" s="1"/>
  <c r="D426" i="3" s="1"/>
  <c r="A427" i="3"/>
  <c r="C437" i="9"/>
  <c r="B437" i="9" s="1"/>
  <c r="D437" i="9" s="1"/>
  <c r="A438" i="9"/>
  <c r="A428" i="3" l="1"/>
  <c r="C427" i="3"/>
  <c r="B427" i="3" s="1"/>
  <c r="D427" i="3" s="1"/>
  <c r="C438" i="9"/>
  <c r="B438" i="9" s="1"/>
  <c r="D438" i="9" s="1"/>
  <c r="A439" i="9"/>
  <c r="C428" i="3" l="1"/>
  <c r="B428" i="3" s="1"/>
  <c r="D428" i="3" s="1"/>
  <c r="A429" i="3"/>
  <c r="A440" i="9"/>
  <c r="C439" i="9"/>
  <c r="B439" i="9" s="1"/>
  <c r="D439" i="9" s="1"/>
  <c r="A430" i="3" l="1"/>
  <c r="C429" i="3"/>
  <c r="B429" i="3" s="1"/>
  <c r="D429" i="3" s="1"/>
  <c r="A441" i="9"/>
  <c r="C440" i="9"/>
  <c r="B440" i="9" s="1"/>
  <c r="D440" i="9" s="1"/>
  <c r="C430" i="3" l="1"/>
  <c r="B430" i="3" s="1"/>
  <c r="D430" i="3" s="1"/>
  <c r="A431" i="3"/>
  <c r="C441" i="9"/>
  <c r="B441" i="9" s="1"/>
  <c r="D441" i="9" s="1"/>
  <c r="A442" i="9"/>
  <c r="A432" i="3" l="1"/>
  <c r="C431" i="3"/>
  <c r="B431" i="3" s="1"/>
  <c r="D431" i="3" s="1"/>
  <c r="C442" i="9"/>
  <c r="B442" i="9" s="1"/>
  <c r="D442" i="9" s="1"/>
  <c r="A443" i="9"/>
  <c r="C432" i="3" l="1"/>
  <c r="B432" i="3" s="1"/>
  <c r="D432" i="3" s="1"/>
  <c r="A433" i="3"/>
  <c r="A444" i="9"/>
  <c r="C443" i="9"/>
  <c r="B443" i="9" s="1"/>
  <c r="D443" i="9" s="1"/>
  <c r="A434" i="3" l="1"/>
  <c r="C433" i="3"/>
  <c r="B433" i="3" s="1"/>
  <c r="D433" i="3" s="1"/>
  <c r="A445" i="9"/>
  <c r="C444" i="9"/>
  <c r="B444" i="9" s="1"/>
  <c r="D444" i="9" s="1"/>
  <c r="C434" i="3" l="1"/>
  <c r="B434" i="3" s="1"/>
  <c r="D434" i="3" s="1"/>
  <c r="A435" i="3"/>
  <c r="C445" i="9"/>
  <c r="B445" i="9" s="1"/>
  <c r="D445" i="9" s="1"/>
  <c r="A446" i="9"/>
  <c r="A436" i="3" l="1"/>
  <c r="C435" i="3"/>
  <c r="B435" i="3" s="1"/>
  <c r="D435" i="3" s="1"/>
  <c r="C446" i="9"/>
  <c r="B446" i="9" s="1"/>
  <c r="D446" i="9" s="1"/>
  <c r="A447" i="9"/>
  <c r="C436" i="3" l="1"/>
  <c r="B436" i="3" s="1"/>
  <c r="D436" i="3" s="1"/>
  <c r="A437" i="3"/>
  <c r="A448" i="9"/>
  <c r="C447" i="9"/>
  <c r="B447" i="9" s="1"/>
  <c r="D447" i="9" s="1"/>
  <c r="A438" i="3" l="1"/>
  <c r="C437" i="3"/>
  <c r="B437" i="3" s="1"/>
  <c r="D437" i="3" s="1"/>
  <c r="A449" i="9"/>
  <c r="C448" i="9"/>
  <c r="B448" i="9" s="1"/>
  <c r="D448" i="9" s="1"/>
  <c r="A439" i="3" l="1"/>
  <c r="C438" i="3"/>
  <c r="B438" i="3" s="1"/>
  <c r="D438" i="3" s="1"/>
  <c r="C449" i="9"/>
  <c r="B449" i="9" s="1"/>
  <c r="D449" i="9" s="1"/>
  <c r="A450" i="9"/>
  <c r="A440" i="3" l="1"/>
  <c r="C439" i="3"/>
  <c r="B439" i="3" s="1"/>
  <c r="D439" i="3" s="1"/>
  <c r="C450" i="9"/>
  <c r="B450" i="9" s="1"/>
  <c r="D450" i="9" s="1"/>
  <c r="A451" i="9"/>
  <c r="C440" i="3" l="1"/>
  <c r="B440" i="3" s="1"/>
  <c r="D440" i="3" s="1"/>
  <c r="A441" i="3"/>
  <c r="A452" i="9"/>
  <c r="C451" i="9"/>
  <c r="B451" i="9" s="1"/>
  <c r="D451" i="9" s="1"/>
  <c r="A442" i="3" l="1"/>
  <c r="C441" i="3"/>
  <c r="B441" i="3" s="1"/>
  <c r="D441" i="3" s="1"/>
  <c r="A453" i="9"/>
  <c r="C452" i="9"/>
  <c r="B452" i="9" s="1"/>
  <c r="D452" i="9" s="1"/>
  <c r="A443" i="3" l="1"/>
  <c r="C442" i="3"/>
  <c r="B442" i="3" s="1"/>
  <c r="D442" i="3" s="1"/>
  <c r="C453" i="9"/>
  <c r="B453" i="9" s="1"/>
  <c r="D453" i="9" s="1"/>
  <c r="A454" i="9"/>
  <c r="A444" i="3" l="1"/>
  <c r="C443" i="3"/>
  <c r="B443" i="3" s="1"/>
  <c r="D443" i="3" s="1"/>
  <c r="C454" i="9"/>
  <c r="B454" i="9" s="1"/>
  <c r="D454" i="9" s="1"/>
  <c r="A455" i="9"/>
  <c r="C444" i="3" l="1"/>
  <c r="B444" i="3" s="1"/>
  <c r="D444" i="3" s="1"/>
  <c r="A445" i="3"/>
  <c r="A456" i="9"/>
  <c r="C455" i="9"/>
  <c r="B455" i="9" s="1"/>
  <c r="D455" i="9" s="1"/>
  <c r="A446" i="3" l="1"/>
  <c r="C445" i="3"/>
  <c r="B445" i="3" s="1"/>
  <c r="D445" i="3" s="1"/>
  <c r="A457" i="9"/>
  <c r="C456" i="9"/>
  <c r="B456" i="9" s="1"/>
  <c r="D456" i="9" s="1"/>
  <c r="A447" i="3" l="1"/>
  <c r="C446" i="3"/>
  <c r="B446" i="3" s="1"/>
  <c r="D446" i="3" s="1"/>
  <c r="C457" i="9"/>
  <c r="B457" i="9" s="1"/>
  <c r="D457" i="9" s="1"/>
  <c r="A458" i="9"/>
  <c r="A448" i="3" l="1"/>
  <c r="C447" i="3"/>
  <c r="B447" i="3" s="1"/>
  <c r="D447" i="3" s="1"/>
  <c r="C458" i="9"/>
  <c r="B458" i="9" s="1"/>
  <c r="D458" i="9" s="1"/>
  <c r="A459" i="9"/>
  <c r="C448" i="3" l="1"/>
  <c r="B448" i="3" s="1"/>
  <c r="D448" i="3" s="1"/>
  <c r="A449" i="3"/>
  <c r="C459" i="9"/>
  <c r="B459" i="9" s="1"/>
  <c r="D459" i="9" s="1"/>
  <c r="A460" i="9"/>
  <c r="A450" i="3" l="1"/>
  <c r="C449" i="3"/>
  <c r="B449" i="3" s="1"/>
  <c r="D449" i="3" s="1"/>
  <c r="A461" i="9"/>
  <c r="C460" i="9"/>
  <c r="B460" i="9" s="1"/>
  <c r="D460" i="9" s="1"/>
  <c r="C450" i="3" l="1"/>
  <c r="B450" i="3" s="1"/>
  <c r="D450" i="3" s="1"/>
  <c r="A451" i="3"/>
  <c r="C461" i="9"/>
  <c r="B461" i="9" s="1"/>
  <c r="D461" i="9" s="1"/>
  <c r="A462" i="9"/>
  <c r="A452" i="3" l="1"/>
  <c r="C451" i="3"/>
  <c r="B451" i="3" s="1"/>
  <c r="D451" i="3" s="1"/>
  <c r="C462" i="9"/>
  <c r="B462" i="9" s="1"/>
  <c r="D462" i="9" s="1"/>
  <c r="A463" i="9"/>
  <c r="C452" i="3" l="1"/>
  <c r="B452" i="3" s="1"/>
  <c r="D452" i="3" s="1"/>
  <c r="A453" i="3"/>
  <c r="C463" i="9"/>
  <c r="B463" i="9" s="1"/>
  <c r="D463" i="9" s="1"/>
  <c r="A464" i="9"/>
  <c r="A454" i="3" l="1"/>
  <c r="C453" i="3"/>
  <c r="B453" i="3" s="1"/>
  <c r="D453" i="3" s="1"/>
  <c r="A465" i="9"/>
  <c r="C464" i="9"/>
  <c r="B464" i="9" s="1"/>
  <c r="D464" i="9" s="1"/>
  <c r="A455" i="3" l="1"/>
  <c r="C454" i="3"/>
  <c r="B454" i="3" s="1"/>
  <c r="D454" i="3" s="1"/>
  <c r="C465" i="9"/>
  <c r="B465" i="9" s="1"/>
  <c r="D465" i="9" s="1"/>
  <c r="A466" i="9"/>
  <c r="A456" i="3" l="1"/>
  <c r="C455" i="3"/>
  <c r="B455" i="3" s="1"/>
  <c r="D455" i="3" s="1"/>
  <c r="C466" i="9"/>
  <c r="B466" i="9" s="1"/>
  <c r="D466" i="9" s="1"/>
  <c r="A467" i="9"/>
  <c r="C456" i="3" l="1"/>
  <c r="B456" i="3" s="1"/>
  <c r="D456" i="3" s="1"/>
  <c r="A457" i="3"/>
  <c r="C467" i="9"/>
  <c r="B467" i="9" s="1"/>
  <c r="D467" i="9" s="1"/>
  <c r="A468" i="9"/>
  <c r="A458" i="3" l="1"/>
  <c r="C457" i="3"/>
  <c r="B457" i="3" s="1"/>
  <c r="D457" i="3" s="1"/>
  <c r="A469" i="9"/>
  <c r="C468" i="9"/>
  <c r="B468" i="9" s="1"/>
  <c r="D468" i="9" s="1"/>
  <c r="C458" i="3" l="1"/>
  <c r="B458" i="3" s="1"/>
  <c r="D458" i="3" s="1"/>
  <c r="A459" i="3"/>
  <c r="C469" i="9"/>
  <c r="B469" i="9" s="1"/>
  <c r="D469" i="9" s="1"/>
  <c r="A470" i="9"/>
  <c r="A460" i="3" l="1"/>
  <c r="C459" i="3"/>
  <c r="B459" i="3" s="1"/>
  <c r="D459" i="3" s="1"/>
  <c r="C470" i="9"/>
  <c r="B470" i="9" s="1"/>
  <c r="D470" i="9" s="1"/>
  <c r="A471" i="9"/>
  <c r="C460" i="3" l="1"/>
  <c r="B460" i="3" s="1"/>
  <c r="D460" i="3" s="1"/>
  <c r="A461" i="3"/>
  <c r="C471" i="9"/>
  <c r="B471" i="9" s="1"/>
  <c r="D471" i="9" s="1"/>
  <c r="A472" i="9"/>
  <c r="A462" i="3" l="1"/>
  <c r="C461" i="3"/>
  <c r="B461" i="3" s="1"/>
  <c r="D461" i="3" s="1"/>
  <c r="A473" i="9"/>
  <c r="C472" i="9"/>
  <c r="B472" i="9" s="1"/>
  <c r="D472" i="9" s="1"/>
  <c r="C462" i="3" l="1"/>
  <c r="B462" i="3" s="1"/>
  <c r="D462" i="3" s="1"/>
  <c r="A463" i="3"/>
  <c r="A474" i="9"/>
  <c r="C473" i="9"/>
  <c r="B473" i="9" s="1"/>
  <c r="D473" i="9" s="1"/>
  <c r="A464" i="3" l="1"/>
  <c r="C463" i="3"/>
  <c r="B463" i="3" s="1"/>
  <c r="D463" i="3" s="1"/>
  <c r="C474" i="9"/>
  <c r="B474" i="9" s="1"/>
  <c r="D474" i="9" s="1"/>
  <c r="A475" i="9"/>
  <c r="C464" i="3" l="1"/>
  <c r="B464" i="3" s="1"/>
  <c r="D464" i="3" s="1"/>
  <c r="A465" i="3"/>
  <c r="C475" i="9"/>
  <c r="B475" i="9" s="1"/>
  <c r="D475" i="9" s="1"/>
  <c r="A476" i="9"/>
  <c r="A466" i="3" l="1"/>
  <c r="C465" i="3"/>
  <c r="B465" i="3" s="1"/>
  <c r="D465" i="3" s="1"/>
  <c r="A477" i="9"/>
  <c r="C476" i="9"/>
  <c r="B476" i="9" s="1"/>
  <c r="D476" i="9" s="1"/>
  <c r="A467" i="3" l="1"/>
  <c r="C466" i="3"/>
  <c r="B466" i="3" s="1"/>
  <c r="D466" i="3" s="1"/>
  <c r="A478" i="9"/>
  <c r="C477" i="9"/>
  <c r="B477" i="9" s="1"/>
  <c r="D477" i="9" s="1"/>
  <c r="A468" i="3" l="1"/>
  <c r="C467" i="3"/>
  <c r="B467" i="3" s="1"/>
  <c r="D467" i="3" s="1"/>
  <c r="C478" i="9"/>
  <c r="B478" i="9" s="1"/>
  <c r="D478" i="9" s="1"/>
  <c r="A479" i="9"/>
  <c r="C468" i="3" l="1"/>
  <c r="B468" i="3" s="1"/>
  <c r="D468" i="3" s="1"/>
  <c r="A469" i="3"/>
  <c r="C479" i="9"/>
  <c r="B479" i="9" s="1"/>
  <c r="D479" i="9" s="1"/>
  <c r="A480" i="9"/>
  <c r="A470" i="3" l="1"/>
  <c r="C469" i="3"/>
  <c r="B469" i="3" s="1"/>
  <c r="D469" i="3" s="1"/>
  <c r="A481" i="9"/>
  <c r="C480" i="9"/>
  <c r="B480" i="9" s="1"/>
  <c r="D480" i="9" s="1"/>
  <c r="A471" i="3" l="1"/>
  <c r="C470" i="3"/>
  <c r="B470" i="3" s="1"/>
  <c r="D470" i="3" s="1"/>
  <c r="A482" i="9"/>
  <c r="C481" i="9"/>
  <c r="B481" i="9" s="1"/>
  <c r="D481" i="9" s="1"/>
  <c r="A472" i="3" l="1"/>
  <c r="C471" i="3"/>
  <c r="B471" i="3" s="1"/>
  <c r="D471" i="3" s="1"/>
  <c r="C482" i="9"/>
  <c r="B482" i="9" s="1"/>
  <c r="D482" i="9" s="1"/>
  <c r="A483" i="9"/>
  <c r="C472" i="3" l="1"/>
  <c r="B472" i="3" s="1"/>
  <c r="D472" i="3" s="1"/>
  <c r="A473" i="3"/>
  <c r="C483" i="9"/>
  <c r="B483" i="9" s="1"/>
  <c r="D483" i="9" s="1"/>
  <c r="A484" i="9"/>
  <c r="A474" i="3" l="1"/>
  <c r="C473" i="3"/>
  <c r="B473" i="3" s="1"/>
  <c r="D473" i="3" s="1"/>
  <c r="A485" i="9"/>
  <c r="C484" i="9"/>
  <c r="B484" i="9" s="1"/>
  <c r="D484" i="9" s="1"/>
  <c r="C474" i="3" l="1"/>
  <c r="B474" i="3" s="1"/>
  <c r="D474" i="3" s="1"/>
  <c r="A475" i="3"/>
  <c r="C485" i="9"/>
  <c r="B485" i="9" s="1"/>
  <c r="D485" i="9" s="1"/>
  <c r="A486" i="9"/>
  <c r="A476" i="3" l="1"/>
  <c r="C475" i="3"/>
  <c r="B475" i="3" s="1"/>
  <c r="D475" i="3" s="1"/>
  <c r="C486" i="9"/>
  <c r="B486" i="9" s="1"/>
  <c r="D486" i="9" s="1"/>
  <c r="A487" i="9"/>
  <c r="C476" i="3" l="1"/>
  <c r="B476" i="3" s="1"/>
  <c r="D476" i="3" s="1"/>
  <c r="A477" i="3"/>
  <c r="C487" i="9"/>
  <c r="B487" i="9" s="1"/>
  <c r="D487" i="9" s="1"/>
  <c r="A488" i="9"/>
  <c r="A478" i="3" l="1"/>
  <c r="C477" i="3"/>
  <c r="B477" i="3" s="1"/>
  <c r="D477" i="3" s="1"/>
  <c r="A489" i="9"/>
  <c r="C488" i="9"/>
  <c r="B488" i="9" s="1"/>
  <c r="D488" i="9" s="1"/>
  <c r="A479" i="3" l="1"/>
  <c r="C478" i="3"/>
  <c r="B478" i="3" s="1"/>
  <c r="D478" i="3" s="1"/>
  <c r="C489" i="9"/>
  <c r="B489" i="9" s="1"/>
  <c r="D489" i="9" s="1"/>
  <c r="A490" i="9"/>
  <c r="A480" i="3" l="1"/>
  <c r="C479" i="3"/>
  <c r="B479" i="3" s="1"/>
  <c r="D479" i="3" s="1"/>
  <c r="C490" i="9"/>
  <c r="B490" i="9" s="1"/>
  <c r="D490" i="9" s="1"/>
  <c r="A491" i="9"/>
  <c r="C480" i="3" l="1"/>
  <c r="B480" i="3" s="1"/>
  <c r="D480" i="3" s="1"/>
  <c r="A481" i="3"/>
  <c r="C491" i="9"/>
  <c r="B491" i="9" s="1"/>
  <c r="D491" i="9" s="1"/>
  <c r="A492" i="9"/>
  <c r="A482" i="3" l="1"/>
  <c r="C481" i="3"/>
  <c r="B481" i="3" s="1"/>
  <c r="D481" i="3" s="1"/>
  <c r="A493" i="9"/>
  <c r="C492" i="9"/>
  <c r="B492" i="9" s="1"/>
  <c r="D492" i="9" s="1"/>
  <c r="A483" i="3" l="1"/>
  <c r="C482" i="3"/>
  <c r="B482" i="3" s="1"/>
  <c r="D482" i="3" s="1"/>
  <c r="A494" i="9"/>
  <c r="C493" i="9"/>
  <c r="B493" i="9" s="1"/>
  <c r="D493" i="9" s="1"/>
  <c r="A484" i="3" l="1"/>
  <c r="C483" i="3"/>
  <c r="B483" i="3" s="1"/>
  <c r="D483" i="3" s="1"/>
  <c r="C494" i="9"/>
  <c r="B494" i="9" s="1"/>
  <c r="D494" i="9" s="1"/>
  <c r="A495" i="9"/>
  <c r="C484" i="3" l="1"/>
  <c r="B484" i="3" s="1"/>
  <c r="D484" i="3" s="1"/>
  <c r="A485" i="3"/>
  <c r="C495" i="9"/>
  <c r="B495" i="9" s="1"/>
  <c r="D495" i="9" s="1"/>
  <c r="A496" i="9"/>
  <c r="A486" i="3" l="1"/>
  <c r="C485" i="3"/>
  <c r="B485" i="3" s="1"/>
  <c r="D485" i="3" s="1"/>
  <c r="A497" i="9"/>
  <c r="C496" i="9"/>
  <c r="B496" i="9" s="1"/>
  <c r="D496" i="9" s="1"/>
  <c r="A487" i="3" l="1"/>
  <c r="C486" i="3"/>
  <c r="B486" i="3" s="1"/>
  <c r="D486" i="3" s="1"/>
  <c r="A498" i="9"/>
  <c r="C497" i="9"/>
  <c r="B497" i="9" s="1"/>
  <c r="D497" i="9" s="1"/>
  <c r="C487" i="3" l="1"/>
  <c r="B487" i="3" s="1"/>
  <c r="D487" i="3" s="1"/>
  <c r="A488" i="3"/>
  <c r="C498" i="9"/>
  <c r="B498" i="9" s="1"/>
  <c r="D498" i="9" s="1"/>
  <c r="A499" i="9"/>
  <c r="C488" i="3" l="1"/>
  <c r="B488" i="3" s="1"/>
  <c r="D488" i="3" s="1"/>
  <c r="A489" i="3"/>
  <c r="C499" i="9"/>
  <c r="B499" i="9" s="1"/>
  <c r="D499" i="9" s="1"/>
  <c r="A500" i="9"/>
  <c r="A490" i="3" l="1"/>
  <c r="C489" i="3"/>
  <c r="B489" i="3" s="1"/>
  <c r="D489" i="3" s="1"/>
  <c r="A501" i="9"/>
  <c r="C501" i="9" s="1"/>
  <c r="B501" i="9" s="1"/>
  <c r="D501" i="9" s="1"/>
  <c r="C500" i="9"/>
  <c r="B500" i="9" s="1"/>
  <c r="D500" i="9" s="1"/>
  <c r="A491" i="3" l="1"/>
  <c r="C490" i="3"/>
  <c r="B490" i="3" s="1"/>
  <c r="D490" i="3" s="1"/>
  <c r="A492" i="3" l="1"/>
  <c r="C491" i="3"/>
  <c r="B491" i="3" s="1"/>
  <c r="D491" i="3" s="1"/>
  <c r="C492" i="3" l="1"/>
  <c r="B492" i="3" s="1"/>
  <c r="D492" i="3" s="1"/>
  <c r="A493" i="3"/>
  <c r="A494" i="3" l="1"/>
  <c r="C493" i="3"/>
  <c r="B493" i="3" s="1"/>
  <c r="D493" i="3" s="1"/>
  <c r="A495" i="3" l="1"/>
  <c r="C494" i="3"/>
  <c r="B494" i="3" s="1"/>
  <c r="D494" i="3" s="1"/>
  <c r="C495" i="3" l="1"/>
  <c r="B495" i="3" s="1"/>
  <c r="D495" i="3" s="1"/>
  <c r="A496" i="3"/>
  <c r="C496" i="3" l="1"/>
  <c r="B496" i="3" s="1"/>
  <c r="D496" i="3" s="1"/>
  <c r="A497" i="3"/>
  <c r="A498" i="3" l="1"/>
  <c r="C497" i="3"/>
  <c r="B497" i="3" s="1"/>
  <c r="D497" i="3" s="1"/>
  <c r="A499" i="3" l="1"/>
  <c r="C498" i="3"/>
  <c r="B498" i="3" s="1"/>
  <c r="D498" i="3" s="1"/>
  <c r="C499" i="3" l="1"/>
  <c r="B499" i="3" s="1"/>
  <c r="D499" i="3" s="1"/>
  <c r="A500" i="3"/>
  <c r="C500" i="3" s="1"/>
  <c r="B500" i="3" s="1"/>
  <c r="D500" i="3" s="1"/>
</calcChain>
</file>

<file path=xl/sharedStrings.xml><?xml version="1.0" encoding="utf-8"?>
<sst xmlns="http://schemas.openxmlformats.org/spreadsheetml/2006/main" count="309" uniqueCount="143">
  <si>
    <t>Onderwerpen</t>
  </si>
  <si>
    <t>Onderwerp</t>
  </si>
  <si>
    <t>Aantal vragen</t>
  </si>
  <si>
    <t>Resultaten</t>
  </si>
  <si>
    <t>Uitgevoerd door</t>
  </si>
  <si>
    <t>Datum</t>
  </si>
  <si>
    <t>Tijdstip</t>
  </si>
  <si>
    <t>Ja</t>
  </si>
  <si>
    <t>Nee</t>
  </si>
  <si>
    <t>NVT</t>
  </si>
  <si>
    <t>Opmerkingen</t>
  </si>
  <si>
    <t>x</t>
  </si>
  <si>
    <t>1 Machines</t>
  </si>
  <si>
    <t>3 Medisch toezicht</t>
  </si>
  <si>
    <t>6 Psycho-sociale belasting</t>
  </si>
  <si>
    <t>7 Sociale ruimten</t>
  </si>
  <si>
    <t>8 Gevaarlijke producten</t>
  </si>
  <si>
    <t>9 Brand en noodplan</t>
  </si>
  <si>
    <t>10 Documenten</t>
  </si>
  <si>
    <t>4 Lawaai</t>
  </si>
  <si>
    <t>Omschrijving</t>
  </si>
  <si>
    <t>11 Opleiding-vorming-bewustzijn</t>
  </si>
  <si>
    <t>13 Organisatie mbt preventie</t>
  </si>
  <si>
    <t>14 Trillingen</t>
  </si>
  <si>
    <t>16 Rookbeleid</t>
  </si>
  <si>
    <t>2 Elektriciteit</t>
  </si>
  <si>
    <t>12 Veiligheidssignalisatie</t>
  </si>
  <si>
    <t>GPP</t>
  </si>
  <si>
    <t>17 Alcohol &amp; drugbeleid</t>
  </si>
  <si>
    <t>ID Nr.</t>
  </si>
  <si>
    <t>Heeft u een geactualiseerde inventarislijst van alle machines?</t>
  </si>
  <si>
    <t>bestaan er algemene procedures voor het bedienen van machines?</t>
  </si>
  <si>
    <t>Worden de instructiekaarten ook gebruikt?</t>
  </si>
  <si>
    <t>Zijn de instructiekaarten begrijpbaar voor de gebruiker?</t>
  </si>
  <si>
    <t>Beschikt u over indienststellingsverslagen voor alle machines?</t>
  </si>
  <si>
    <t>Beschikt u over de EC-verklaring van overeenkomst voor nieuwe machines vanaf 01/01/1995?</t>
  </si>
  <si>
    <t>Is er voor gevaarlijke werken voorafgaandelijk een risicoanalyse opgemaakt?</t>
  </si>
  <si>
    <t>Voldoen alle machines aan de eisen van het KB-Arbeidsmiddelen?</t>
  </si>
  <si>
    <t>Wordt er regelmatig onderhoud van machines en materiaal voorzien?</t>
  </si>
  <si>
    <t>Wordt de HS-cabine jaarlijks gekeurd door een EDTC?</t>
  </si>
  <si>
    <t>Wordt de LS-installatie 5 jaarlijks gekeurd door een EDTC?</t>
  </si>
  <si>
    <t>Zijn alle deuren van de LS-kasten dicht?</t>
  </si>
  <si>
    <t>Zijn de kasten voorzien van schema's?</t>
  </si>
  <si>
    <t>zijn de kasten voorzien van een pictogram?</t>
  </si>
  <si>
    <t>Zijn de kasten voorzien van een spanningsaanduiding?</t>
  </si>
  <si>
    <t>Bestaat er een zoneringsplan voor opslag van ontvlambare producten?</t>
  </si>
  <si>
    <t>Bestaan er algemene procedures voor onderhoudswerken en herstellingen?</t>
  </si>
  <si>
    <t>Bestaan er instructiekaarten voor alle machines en installaties?</t>
  </si>
  <si>
    <t>Is er een lijst van alle werknemers blootgesteld aan lawaai?</t>
  </si>
  <si>
    <t>Is er een lijst van alle werknemers blootgesteld aan chemische stoffen?</t>
  </si>
  <si>
    <t>Is er een lijst van alle werknemers onderworpen aan beeldschermwerk?</t>
  </si>
  <si>
    <t>Is er een lijst van werknemers blootgesteld aan stralingen ( UV, IR, ..)?</t>
  </si>
  <si>
    <t>Beschikt u over een overzicht van ziekteverzuim?</t>
  </si>
  <si>
    <t>Beschikt u over een overzicht van werkverlet door arbeidsongeval?</t>
  </si>
  <si>
    <t>Is er medisch toezicht door een arbeidsgeneesheer?</t>
  </si>
  <si>
    <t>Is er een lijst van alle werknemers blootgesteld aan trillingen?</t>
  </si>
  <si>
    <t>Houdt u rekening met de beperkingen van werkneemsters tijdens de zwangerschap en na de bevalling?</t>
  </si>
  <si>
    <t>Is de organisatie betreffende EH geregeld (verantwoordelijke, hulpverlener, verbanddozen, ..)?</t>
  </si>
  <si>
    <t>Deze vragenlijst is niet limitatief!</t>
  </si>
  <si>
    <t>Is er een lijst van alle werknemers die aan explosieve atmosferen blootgesteld worden?</t>
  </si>
  <si>
    <t>Is er een lijst van werknemers blootgesteld aan hoge en/of lage temperaturen?</t>
  </si>
  <si>
    <t>Zijn de lawaaizones gekend?</t>
  </si>
  <si>
    <t>Worden lawaaierige activiteiten aan de bron beperkt?</t>
  </si>
  <si>
    <t>Zijn de lawaaizones afgebakend?</t>
  </si>
  <si>
    <t>Is er gehoorbescherming beschikbaar?</t>
  </si>
  <si>
    <t>Is de werkhoogte van de werkpost aangepast?</t>
  </si>
  <si>
    <t>Zijn er voldoende hulpmiddelen ter beschikking voor het tillen van lasten?</t>
  </si>
  <si>
    <t>Zijn de doorgangen voldoende ruim en hoog, minimum 80 cm breed?</t>
  </si>
  <si>
    <t>5 Ergonomie werkpost</t>
  </si>
  <si>
    <t>Is er voldoende en gelijkmatig verdeelde verlichting op de werkplaatsen?</t>
  </si>
  <si>
    <t>Is er voldoende frisse op de werkplaatsen?</t>
  </si>
  <si>
    <t>Is er voldoende vrije bewegingsruimte rond de werkposten?</t>
  </si>
  <si>
    <t>15 Explosieve atmosferen</t>
  </si>
  <si>
    <t>Is er binnen het bedrijf een vertrouwenspersoon aangesteld?</t>
  </si>
  <si>
    <t>Is er een extern preventieadviseur, Geweld-Pesten-Ongewenst Seksueel gedrag aangesteld? GePOS</t>
  </si>
  <si>
    <t>Wordt er aandacht besteed aan wrijvingen en conflicten tussen het personeel?</t>
  </si>
  <si>
    <t>Zijn alle sluimerende conflicten reeds weggewerkt?</t>
  </si>
  <si>
    <t>Is de problematiek van heffen en tillen bestudeerd?</t>
  </si>
  <si>
    <t>Zijn de contactpersonen GePOS en de manier om contact op te nemen door het personeel gekend?</t>
  </si>
  <si>
    <t>Worden de signalen en /of de vragen m.b.t. GePOS ernstig genomen en onderzocht?</t>
  </si>
  <si>
    <t>Beschikt u over een procedure om klachten op te vangen en te onderzoeken?</t>
  </si>
  <si>
    <t>Is er een lijst van de heftruckchauffeurs?</t>
  </si>
  <si>
    <t>Is er een lijst van de vrachtwagenchauffeurs?</t>
  </si>
  <si>
    <t>Is er een lijst van de werknemers minder dan 21 jaar?</t>
  </si>
  <si>
    <t>Is er een lijst van nieuwe werknemers (indiensttredingen)?</t>
  </si>
  <si>
    <t>Vragen</t>
  </si>
  <si>
    <t>Nr.</t>
  </si>
  <si>
    <t>ID Nr</t>
  </si>
  <si>
    <t>Bestaat er een inventaris van alle gevaarlijke goederen?</t>
  </si>
  <si>
    <t>Voldoet de opslagplaats van de gevaarlijke producten aan de wetgeving?</t>
  </si>
  <si>
    <t>Is er voldoende wasgelegenheid?</t>
  </si>
  <si>
    <t>Is de refter voldoende uitgerust?</t>
  </si>
  <si>
    <t>Is er een eetverbod in de werkplaats, op de werkpost?</t>
  </si>
  <si>
    <t>Is er voldoende kleedruimte beschikbaar?</t>
  </si>
  <si>
    <t>Zijn  er voldoende toiletten voor mannen en vrouwen?</t>
  </si>
  <si>
    <t>Zijn  de sociale ruimtes goed onderhouden?</t>
  </si>
  <si>
    <t>Zijn de toiletten afgescheiden van de werkplaats?</t>
  </si>
  <si>
    <t>Dragen de gevaarlijke producten een conform etiket, ook na het eventueel overgieten in een ander recipiënt?</t>
  </si>
  <si>
    <t>Heeft u van ieder gevaarlijk product een veiligheids- en gezondheidskaart? SDS's</t>
  </si>
  <si>
    <t>Worden de werknemers ingelicht over de gevaarlijke stoffen m.b.t. risico's, gebruiksaanwijzing, PBM'S, EH,</t>
  </si>
  <si>
    <t>Is de opslag op de werkvloer kleiner dan of gelijk aan het dag verbruik?</t>
  </si>
  <si>
    <t>Wordt er rekening gehouden met de risico's en preventiemaatregelen op het etiket  van het nieuwe recipiënt?</t>
  </si>
  <si>
    <t>Beschikt uw bedrijf over een geldige en volledige milieuvergunning?</t>
  </si>
  <si>
    <t>Worden de werkplaatsen regelmatig gereinigd?</t>
  </si>
  <si>
    <t>Worden de verschillende afvalstromen in het bedrijf gesorteerd?</t>
  </si>
  <si>
    <t>Wordt afval op een correcte manier afgevoerd?</t>
  </si>
  <si>
    <t>Beschikt u over een inventaris van de mogelijke emissiepunten van producten?</t>
  </si>
  <si>
    <t>Jaar Actieplan 2020</t>
  </si>
  <si>
    <t>Knelpunt</t>
  </si>
  <si>
    <t>Maatregel</t>
  </si>
  <si>
    <t>Jaar Actieplan 2024</t>
  </si>
  <si>
    <t>Jaar Actieplan 2023</t>
  </si>
  <si>
    <t>Jaar Actieplan 2022</t>
  </si>
  <si>
    <t>Jaar Actieplan 2021</t>
  </si>
  <si>
    <t>21 Beleidsverklaring</t>
  </si>
  <si>
    <t>22 Persoonlijk beschermingsmiddelen</t>
  </si>
  <si>
    <t>23 Risico's, incidenten</t>
  </si>
  <si>
    <t>24 Nieuwelingen</t>
  </si>
  <si>
    <t>Onderwerpen 2</t>
  </si>
  <si>
    <t>Resultaten 2</t>
  </si>
  <si>
    <t>Jan</t>
  </si>
  <si>
    <t>25 EHBO</t>
  </si>
  <si>
    <t>Zijn deze EHBO-ers degelijk opgeleid?</t>
  </si>
  <si>
    <t>Krijgen EHBO-ers jaarlijks 4u bijscholing?</t>
  </si>
  <si>
    <t>Heeft het bedrijf een EHBO-lokaal ?</t>
  </si>
  <si>
    <t>Hebben jullie een EHBO-register?</t>
  </si>
  <si>
    <t>Is het duidelijk én gangbaar in de organisatie dat elke behandeling geregistreed wordt in het register?</t>
  </si>
  <si>
    <t>Zijn er altijd &amp; voldoende EHBO-ers aanwezig op het bedrijf ( dus ook tijdens de shiften)</t>
  </si>
  <si>
    <t>Weet iedereen deze EHBO-ers vlot te vinden, zijn ze dus gekend en/of herkenbaar?</t>
  </si>
  <si>
    <t>Is jullie EHBO-register kompleet?</t>
  </si>
  <si>
    <t>18 Arbeidsongevallen</t>
  </si>
  <si>
    <t>Timing</t>
  </si>
  <si>
    <t>Piet</t>
  </si>
  <si>
    <t>Wim</t>
  </si>
  <si>
    <t>Mama</t>
  </si>
  <si>
    <t>Papa</t>
  </si>
  <si>
    <t>21.4</t>
  </si>
  <si>
    <t>1.4</t>
  </si>
  <si>
    <t>1.9</t>
  </si>
  <si>
    <t>2.1</t>
  </si>
  <si>
    <t>2.6</t>
  </si>
  <si>
    <t>3.5</t>
  </si>
  <si>
    <t>3.9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</si>
</sst>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imes New Roman"/>
      <family val="2"/>
    </font>
    <font>
      <b/>
      <sz val="14"/>
      <color rgb="FF000000"/>
      <name val="Calibri"/>
      <family val="2"/>
    </font>
    <font>
      <b/>
      <sz val="11"/>
      <name val="Calibri"/>
      <family val="2"/>
    </font>
    <font>
      <sz val="11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sz val="8"/>
      <name val="Times New Roman"/>
      <family val="2"/>
    </font>
    <font>
      <b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name val="Times New Roman"/>
      <family val="1"/>
    </font>
    <font>
      <sz val="12"/>
      <name val="Times New Roman"/>
      <family val="1"/>
    </font>
    <font>
      <b/>
      <sz val="24"/>
      <name val="Times New Roman"/>
      <family val="1"/>
    </font>
    <font>
      <sz val="16"/>
      <color theme="1"/>
      <name val="Times New Roman"/>
      <family val="2"/>
    </font>
    <font>
      <u/>
      <sz val="11"/>
      <color theme="10"/>
      <name val="Times New Roman"/>
      <family val="2"/>
    </font>
    <font>
      <sz val="16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E25A1C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</borders>
  <cellStyleXfs count="3">
    <xf numFmtId="0" fontId="0" fillId="0" borderId="0"/>
    <xf numFmtId="0" fontId="11" fillId="0" borderId="0"/>
    <xf numFmtId="0" fontId="17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/>
    </xf>
    <xf numFmtId="0" fontId="5" fillId="0" borderId="0" xfId="0" applyFont="1"/>
    <xf numFmtId="0" fontId="3" fillId="0" borderId="5" xfId="0" applyFont="1" applyBorder="1" applyAlignment="1" applyProtection="1">
      <alignment horizontal="left"/>
      <protection locked="0"/>
    </xf>
    <xf numFmtId="0" fontId="5" fillId="0" borderId="8" xfId="0" applyFont="1" applyBorder="1" applyAlignment="1">
      <alignment horizontal="center"/>
    </xf>
    <xf numFmtId="0" fontId="5" fillId="0" borderId="9" xfId="0" applyFont="1" applyBorder="1"/>
    <xf numFmtId="0" fontId="3" fillId="0" borderId="0" xfId="0" applyFont="1" applyProtection="1">
      <protection hidden="1"/>
    </xf>
    <xf numFmtId="0" fontId="3" fillId="0" borderId="0" xfId="0" applyFont="1" applyAlignment="1">
      <alignment wrapText="1"/>
    </xf>
    <xf numFmtId="0" fontId="3" fillId="0" borderId="10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wrapText="1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5" fillId="0" borderId="9" xfId="0" applyFont="1" applyBorder="1" applyAlignment="1">
      <alignment horizontal="center"/>
    </xf>
    <xf numFmtId="0" fontId="3" fillId="0" borderId="0" xfId="0" applyFont="1" applyBorder="1" applyAlignment="1" applyProtection="1">
      <alignment horizontal="center" wrapText="1"/>
      <protection locked="0"/>
    </xf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2" xfId="0" applyFont="1" applyBorder="1"/>
    <xf numFmtId="1" fontId="9" fillId="0" borderId="2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0" fontId="9" fillId="0" borderId="3" xfId="0" applyFont="1" applyBorder="1"/>
    <xf numFmtId="1" fontId="9" fillId="0" borderId="3" xfId="0" applyNumberFormat="1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 applyProtection="1">
      <protection locked="0"/>
    </xf>
    <xf numFmtId="1" fontId="9" fillId="0" borderId="4" xfId="0" applyNumberFormat="1" applyFont="1" applyBorder="1" applyAlignment="1">
      <alignment horizontal="center" vertical="center"/>
    </xf>
    <xf numFmtId="0" fontId="3" fillId="0" borderId="2" xfId="0" applyFont="1" applyBorder="1" applyProtection="1">
      <protection locked="0"/>
    </xf>
    <xf numFmtId="0" fontId="3" fillId="0" borderId="3" xfId="0" applyNumberFormat="1" applyFont="1" applyBorder="1"/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center" vertical="center"/>
    </xf>
    <xf numFmtId="0" fontId="6" fillId="0" borderId="5" xfId="0" applyFont="1" applyBorder="1" applyAlignment="1" applyProtection="1">
      <alignment horizontal="center" vertical="center"/>
      <protection locked="0"/>
    </xf>
    <xf numFmtId="0" fontId="3" fillId="3" borderId="0" xfId="0" applyFont="1" applyFill="1" applyAlignment="1">
      <alignment horizontal="center" vertical="center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wrapText="1"/>
      <protection locked="0"/>
    </xf>
    <xf numFmtId="1" fontId="3" fillId="0" borderId="11" xfId="0" applyNumberFormat="1" applyFont="1" applyBorder="1" applyAlignment="1" applyProtection="1">
      <alignment horizontal="center" wrapText="1"/>
      <protection locked="0"/>
    </xf>
    <xf numFmtId="0" fontId="3" fillId="3" borderId="0" xfId="0" applyFont="1" applyFill="1" applyAlignment="1">
      <alignment horizontal="center"/>
    </xf>
    <xf numFmtId="0" fontId="11" fillId="0" borderId="0" xfId="1"/>
    <xf numFmtId="1" fontId="11" fillId="0" borderId="0" xfId="1" applyNumberFormat="1" applyAlignment="1">
      <alignment horizontal="center" vertical="center"/>
    </xf>
    <xf numFmtId="0" fontId="11" fillId="0" borderId="0" xfId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12" fillId="0" borderId="0" xfId="1" applyFont="1"/>
    <xf numFmtId="0" fontId="1" fillId="0" borderId="0" xfId="1" applyFont="1"/>
    <xf numFmtId="0" fontId="3" fillId="0" borderId="0" xfId="1" applyFont="1"/>
    <xf numFmtId="0" fontId="3" fillId="0" borderId="0" xfId="1" applyFont="1" applyProtection="1">
      <protection hidden="1"/>
    </xf>
    <xf numFmtId="0" fontId="3" fillId="0" borderId="0" xfId="1" applyFont="1" applyAlignment="1">
      <alignment wrapText="1"/>
    </xf>
    <xf numFmtId="0" fontId="5" fillId="0" borderId="8" xfId="1" applyFont="1" applyBorder="1" applyAlignment="1">
      <alignment horizontal="center"/>
    </xf>
    <xf numFmtId="0" fontId="3" fillId="0" borderId="5" xfId="1" applyFont="1" applyBorder="1" applyAlignment="1" applyProtection="1">
      <alignment horizontal="left"/>
      <protection locked="0"/>
    </xf>
    <xf numFmtId="0" fontId="5" fillId="0" borderId="0" xfId="1" applyFont="1"/>
    <xf numFmtId="0" fontId="4" fillId="0" borderId="0" xfId="1" applyFont="1" applyAlignment="1">
      <alignment vertical="top"/>
    </xf>
    <xf numFmtId="0" fontId="3" fillId="0" borderId="3" xfId="1" applyFont="1" applyBorder="1" applyProtection="1">
      <protection hidden="1"/>
    </xf>
    <xf numFmtId="0" fontId="3" fillId="0" borderId="0" xfId="1" applyFont="1" applyBorder="1" applyAlignment="1" applyProtection="1">
      <alignment horizontal="center" vertical="center" wrapText="1"/>
      <protection locked="0"/>
    </xf>
    <xf numFmtId="0" fontId="5" fillId="0" borderId="9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7" xfId="1" applyFont="1" applyBorder="1" applyAlignment="1" applyProtection="1">
      <alignment horizontal="center" vertical="center" wrapText="1"/>
      <protection locked="0"/>
    </xf>
    <xf numFmtId="0" fontId="3" fillId="0" borderId="19" xfId="1" applyFont="1" applyBorder="1" applyAlignment="1" applyProtection="1">
      <alignment horizontal="center" vertical="center" wrapText="1"/>
      <protection locked="0"/>
    </xf>
    <xf numFmtId="0" fontId="3" fillId="0" borderId="0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 wrapText="1"/>
      <protection locked="0"/>
    </xf>
    <xf numFmtId="0" fontId="3" fillId="0" borderId="11" xfId="1" applyFont="1" applyBorder="1" applyAlignment="1" applyProtection="1">
      <alignment horizontal="center" vertical="center" wrapText="1"/>
      <protection locked="0"/>
    </xf>
    <xf numFmtId="0" fontId="3" fillId="0" borderId="18" xfId="1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0" fontId="3" fillId="0" borderId="20" xfId="1" applyFont="1" applyBorder="1" applyAlignment="1" applyProtection="1">
      <alignment horizontal="left" vertical="center"/>
      <protection hidden="1"/>
    </xf>
    <xf numFmtId="0" fontId="4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21" xfId="1" applyFont="1" applyBorder="1" applyAlignment="1"/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/>
      <protection hidden="1"/>
    </xf>
    <xf numFmtId="0" fontId="3" fillId="0" borderId="0" xfId="0" applyFont="1" applyAlignment="1" applyProtection="1">
      <alignment horizontal="left" vertical="center"/>
      <protection locked="0" hidden="1"/>
    </xf>
    <xf numFmtId="0" fontId="16" fillId="0" borderId="0" xfId="0" applyFont="1"/>
    <xf numFmtId="0" fontId="17" fillId="0" borderId="0" xfId="2" quotePrefix="1"/>
    <xf numFmtId="0" fontId="15" fillId="0" borderId="0" xfId="0" applyFont="1" applyBorder="1" applyAlignment="1">
      <alignment vertical="center" wrapText="1"/>
    </xf>
    <xf numFmtId="0" fontId="18" fillId="0" borderId="0" xfId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0" fillId="0" borderId="0" xfId="0" applyAlignment="1"/>
    <xf numFmtId="0" fontId="16" fillId="0" borderId="3" xfId="0" applyFont="1" applyBorder="1" applyAlignment="1">
      <alignment horizontal="center" vertical="center"/>
    </xf>
    <xf numFmtId="0" fontId="3" fillId="0" borderId="6" xfId="0" applyFont="1" applyBorder="1" applyAlignment="1" applyProtection="1">
      <alignment horizontal="center" wrapText="1"/>
      <protection locked="0"/>
    </xf>
    <xf numFmtId="0" fontId="3" fillId="0" borderId="7" xfId="0" applyFont="1" applyBorder="1" applyAlignment="1" applyProtection="1">
      <alignment horizontal="center" wrapText="1"/>
      <protection locked="0"/>
    </xf>
    <xf numFmtId="0" fontId="5" fillId="0" borderId="0" xfId="0" applyFont="1" applyAlignment="1">
      <alignment horizontal="left"/>
    </xf>
    <xf numFmtId="0" fontId="3" fillId="0" borderId="6" xfId="1" applyFont="1" applyBorder="1" applyAlignment="1" applyProtection="1">
      <alignment horizontal="center" vertical="center" wrapText="1"/>
      <protection locked="0"/>
    </xf>
    <xf numFmtId="0" fontId="3" fillId="0" borderId="7" xfId="1" applyFont="1" applyBorder="1" applyAlignment="1" applyProtection="1">
      <alignment horizontal="center" vertical="center" wrapText="1"/>
      <protection locked="0"/>
    </xf>
    <xf numFmtId="0" fontId="5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22" xfId="0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5" fillId="0" borderId="0" xfId="0" applyFont="1" applyBorder="1" applyAlignment="1">
      <alignment horizontal="center" vertical="center" wrapText="1"/>
    </xf>
  </cellXfs>
  <cellStyles count="3">
    <cellStyle name="Hyperlink" xfId="2" builtinId="8"/>
    <cellStyle name="Standaard" xfId="0" builtinId="0"/>
    <cellStyle name="Standaard 2" xfId="1" xr:uid="{5F6E203E-8B78-4AB8-B383-5F37721135BD}"/>
  </cellStyles>
  <dxfs count="278">
    <dxf>
      <font>
        <color theme="0" tint="-0.14996795556505021"/>
      </font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0.14996795556505021"/>
      </font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0.14996795556505021"/>
      </font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2" tint="-0.14996795556505021"/>
      </font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ont>
        <color theme="0" tint="-0.14996795556505021"/>
      </font>
    </dxf>
    <dxf>
      <fill>
        <patternFill patternType="solid">
          <bgColor theme="0"/>
        </patternFill>
      </fill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rgb="FFFF0000"/>
      </font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numFmt numFmtId="0" formatCode="General"/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numFmt numFmtId="0" formatCode="General"/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8" tint="0.79998168889431442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Onderwerpen (2)'!A1"/><Relationship Id="rId1" Type="http://schemas.openxmlformats.org/officeDocument/2006/relationships/hyperlink" Target="#Resultaten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Onderwerpen (2)'!A1"/><Relationship Id="rId3" Type="http://schemas.openxmlformats.org/officeDocument/2006/relationships/hyperlink" Target="#'JAP 2021'!A1"/><Relationship Id="rId7" Type="http://schemas.openxmlformats.org/officeDocument/2006/relationships/hyperlink" Target="#Onderwerpen!A1"/><Relationship Id="rId2" Type="http://schemas.openxmlformats.org/officeDocument/2006/relationships/hyperlink" Target="#Grafiek!A1"/><Relationship Id="rId1" Type="http://schemas.openxmlformats.org/officeDocument/2006/relationships/hyperlink" Target="#'JAP 2020'!A1"/><Relationship Id="rId6" Type="http://schemas.openxmlformats.org/officeDocument/2006/relationships/hyperlink" Target="#'JAP 2024'!A1"/><Relationship Id="rId5" Type="http://schemas.openxmlformats.org/officeDocument/2006/relationships/hyperlink" Target="#'JAP 2023'!A1"/><Relationship Id="rId4" Type="http://schemas.openxmlformats.org/officeDocument/2006/relationships/hyperlink" Target="#'JAP 2022'!A1"/><Relationship Id="rId9" Type="http://schemas.openxmlformats.org/officeDocument/2006/relationships/hyperlink" Target="#'Resultaten (2)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Onderwerpen!A1"/><Relationship Id="rId1" Type="http://schemas.openxmlformats.org/officeDocument/2006/relationships/hyperlink" Target="#'Resultaten (2)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Onderwerpen!A1"/><Relationship Id="rId3" Type="http://schemas.openxmlformats.org/officeDocument/2006/relationships/hyperlink" Target="#'JAP 2021'!A1"/><Relationship Id="rId7" Type="http://schemas.openxmlformats.org/officeDocument/2006/relationships/hyperlink" Target="#'Onderwerpen (2)'!A1"/><Relationship Id="rId2" Type="http://schemas.openxmlformats.org/officeDocument/2006/relationships/hyperlink" Target="#'Grafiek (2)'!A1"/><Relationship Id="rId1" Type="http://schemas.openxmlformats.org/officeDocument/2006/relationships/hyperlink" Target="#'JAP 2020'!A1"/><Relationship Id="rId6" Type="http://schemas.openxmlformats.org/officeDocument/2006/relationships/hyperlink" Target="#'JAP 2024'!A1"/><Relationship Id="rId5" Type="http://schemas.openxmlformats.org/officeDocument/2006/relationships/hyperlink" Target="#'JAP 2023'!A1"/><Relationship Id="rId4" Type="http://schemas.openxmlformats.org/officeDocument/2006/relationships/hyperlink" Target="#'JAP 2022'!A1"/><Relationship Id="rId9" Type="http://schemas.openxmlformats.org/officeDocument/2006/relationships/hyperlink" Target="#Resultaten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'Resultaten (2)'!A1"/><Relationship Id="rId1" Type="http://schemas.openxmlformats.org/officeDocument/2006/relationships/hyperlink" Target="#Resultaten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'Resultaten (2)'!A1"/><Relationship Id="rId1" Type="http://schemas.openxmlformats.org/officeDocument/2006/relationships/hyperlink" Target="#Resultaten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'Resultaten (2)'!A1"/><Relationship Id="rId1" Type="http://schemas.openxmlformats.org/officeDocument/2006/relationships/hyperlink" Target="#Resultaten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'Resultaten (2)'!A1"/><Relationship Id="rId1" Type="http://schemas.openxmlformats.org/officeDocument/2006/relationships/hyperlink" Target="#Resultaten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'Resultaten (2)'!A1"/><Relationship Id="rId1" Type="http://schemas.openxmlformats.org/officeDocument/2006/relationships/hyperlink" Target="#Resultaten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9524</xdr:colOff>
      <xdr:row>2</xdr:row>
      <xdr:rowOff>76199</xdr:rowOff>
    </xdr:from>
    <xdr:to>
      <xdr:col>10</xdr:col>
      <xdr:colOff>571500</xdr:colOff>
      <xdr:row>4</xdr:row>
      <xdr:rowOff>45674</xdr:rowOff>
    </xdr:to>
    <xdr:sp macro="" textlink="">
      <xdr:nvSpPr>
        <xdr:cNvPr id="2" name="Rechthoek: afgeronde hoek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753349" y="504824"/>
          <a:ext cx="1524001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400"/>
            <a:t>Resultaten</a:t>
          </a:r>
        </a:p>
      </xdr:txBody>
    </xdr:sp>
    <xdr:clientData fPrintsWithSheet="0"/>
  </xdr:twoCellAnchor>
  <xdr:twoCellAnchor>
    <xdr:from>
      <xdr:col>9</xdr:col>
      <xdr:colOff>0</xdr:colOff>
      <xdr:row>5</xdr:row>
      <xdr:rowOff>0</xdr:rowOff>
    </xdr:from>
    <xdr:to>
      <xdr:col>10</xdr:col>
      <xdr:colOff>581025</xdr:colOff>
      <xdr:row>6</xdr:row>
      <xdr:rowOff>169500</xdr:rowOff>
    </xdr:to>
    <xdr:sp macro="" textlink="">
      <xdr:nvSpPr>
        <xdr:cNvPr id="4" name="Rechthoek: afgeronde hoeken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743825" y="1009650"/>
          <a:ext cx="15430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Onderwerpen 2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0</xdr:row>
      <xdr:rowOff>38100</xdr:rowOff>
    </xdr:from>
    <xdr:to>
      <xdr:col>9</xdr:col>
      <xdr:colOff>438151</xdr:colOff>
      <xdr:row>1</xdr:row>
      <xdr:rowOff>140925</xdr:rowOff>
    </xdr:to>
    <xdr:sp macro="" textlink="">
      <xdr:nvSpPr>
        <xdr:cNvPr id="2" name="Rechthoek: afgeronde hoek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248525" y="38100"/>
          <a:ext cx="962026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2020</a:t>
          </a:r>
        </a:p>
      </xdr:txBody>
    </xdr:sp>
    <xdr:clientData fPrintsWithSheet="0"/>
  </xdr:twoCellAnchor>
  <xdr:twoCellAnchor>
    <xdr:from>
      <xdr:col>8</xdr:col>
      <xdr:colOff>19050</xdr:colOff>
      <xdr:row>0</xdr:row>
      <xdr:rowOff>38100</xdr:rowOff>
    </xdr:from>
    <xdr:to>
      <xdr:col>8</xdr:col>
      <xdr:colOff>781050</xdr:colOff>
      <xdr:row>1</xdr:row>
      <xdr:rowOff>140925</xdr:rowOff>
    </xdr:to>
    <xdr:sp macro="" textlink="">
      <xdr:nvSpPr>
        <xdr:cNvPr id="3" name="Rechthoek: afgeronde hoek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419850" y="38100"/>
          <a:ext cx="7620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</a:p>
      </xdr:txBody>
    </xdr:sp>
    <xdr:clientData fPrintsWithSheet="0"/>
  </xdr:twoCellAnchor>
  <xdr:twoCellAnchor>
    <xdr:from>
      <xdr:col>14</xdr:col>
      <xdr:colOff>847726</xdr:colOff>
      <xdr:row>0</xdr:row>
      <xdr:rowOff>57151</xdr:rowOff>
    </xdr:from>
    <xdr:to>
      <xdr:col>15</xdr:col>
      <xdr:colOff>314326</xdr:colOff>
      <xdr:row>1</xdr:row>
      <xdr:rowOff>159976</xdr:rowOff>
    </xdr:to>
    <xdr:sp macro="" textlink="">
      <xdr:nvSpPr>
        <xdr:cNvPr id="10" name="Rechthoek: afgeronde hoeken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2744451" y="57151"/>
          <a:ext cx="933450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2021</a:t>
          </a:r>
        </a:p>
      </xdr:txBody>
    </xdr:sp>
    <xdr:clientData fPrintsWithSheet="0"/>
  </xdr:twoCellAnchor>
  <xdr:twoCellAnchor>
    <xdr:from>
      <xdr:col>20</xdr:col>
      <xdr:colOff>761999</xdr:colOff>
      <xdr:row>0</xdr:row>
      <xdr:rowOff>47625</xdr:rowOff>
    </xdr:from>
    <xdr:to>
      <xdr:col>21</xdr:col>
      <xdr:colOff>590550</xdr:colOff>
      <xdr:row>1</xdr:row>
      <xdr:rowOff>150450</xdr:rowOff>
    </xdr:to>
    <xdr:sp macro="" textlink="">
      <xdr:nvSpPr>
        <xdr:cNvPr id="11" name="Rechthoek: afgeronde hoeken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3487399" y="47625"/>
          <a:ext cx="857251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2022</a:t>
          </a:r>
        </a:p>
      </xdr:txBody>
    </xdr:sp>
    <xdr:clientData fPrintsWithSheet="0"/>
  </xdr:twoCellAnchor>
  <xdr:twoCellAnchor>
    <xdr:from>
      <xdr:col>26</xdr:col>
      <xdr:colOff>847726</xdr:colOff>
      <xdr:row>0</xdr:row>
      <xdr:rowOff>47625</xdr:rowOff>
    </xdr:from>
    <xdr:to>
      <xdr:col>27</xdr:col>
      <xdr:colOff>571500</xdr:colOff>
      <xdr:row>1</xdr:row>
      <xdr:rowOff>171449</xdr:rowOff>
    </xdr:to>
    <xdr:sp macro="" textlink="">
      <xdr:nvSpPr>
        <xdr:cNvPr id="12" name="Rechthoek: afgeronde hoeken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13944601" y="47625"/>
          <a:ext cx="847724" cy="380999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2023</a:t>
          </a:r>
        </a:p>
      </xdr:txBody>
    </xdr:sp>
    <xdr:clientData fPrintsWithSheet="0"/>
  </xdr:twoCellAnchor>
  <xdr:twoCellAnchor>
    <xdr:from>
      <xdr:col>32</xdr:col>
      <xdr:colOff>828675</xdr:colOff>
      <xdr:row>0</xdr:row>
      <xdr:rowOff>57151</xdr:rowOff>
    </xdr:from>
    <xdr:to>
      <xdr:col>33</xdr:col>
      <xdr:colOff>666750</xdr:colOff>
      <xdr:row>1</xdr:row>
      <xdr:rowOff>159976</xdr:rowOff>
    </xdr:to>
    <xdr:sp macro="" textlink="">
      <xdr:nvSpPr>
        <xdr:cNvPr id="13" name="Rechthoek: afgeronde hoeken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14830425" y="57151"/>
          <a:ext cx="838200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2024</a:t>
          </a:r>
        </a:p>
      </xdr:txBody>
    </xdr:sp>
    <xdr:clientData fPrintsWithSheet="0"/>
  </xdr:twoCellAnchor>
  <xdr:twoCellAnchor>
    <xdr:from>
      <xdr:col>5</xdr:col>
      <xdr:colOff>19049</xdr:colOff>
      <xdr:row>0</xdr:row>
      <xdr:rowOff>38100</xdr:rowOff>
    </xdr:from>
    <xdr:to>
      <xdr:col>6</xdr:col>
      <xdr:colOff>304799</xdr:colOff>
      <xdr:row>1</xdr:row>
      <xdr:rowOff>140925</xdr:rowOff>
    </xdr:to>
    <xdr:sp macro="" textlink="">
      <xdr:nvSpPr>
        <xdr:cNvPr id="8" name="Rechthoek: afgeronde hoeken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3990974" y="38100"/>
          <a:ext cx="103822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11</xdr:col>
      <xdr:colOff>28575</xdr:colOff>
      <xdr:row>0</xdr:row>
      <xdr:rowOff>47625</xdr:rowOff>
    </xdr:from>
    <xdr:to>
      <xdr:col>12</xdr:col>
      <xdr:colOff>247650</xdr:colOff>
      <xdr:row>1</xdr:row>
      <xdr:rowOff>150450</xdr:rowOff>
    </xdr:to>
    <xdr:sp macro="" textlink="">
      <xdr:nvSpPr>
        <xdr:cNvPr id="23" name="Rechthoek: afgeronde hoeken 2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9496425" y="47625"/>
          <a:ext cx="10287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12</xdr:col>
      <xdr:colOff>333375</xdr:colOff>
      <xdr:row>0</xdr:row>
      <xdr:rowOff>47625</xdr:rowOff>
    </xdr:from>
    <xdr:to>
      <xdr:col>13</xdr:col>
      <xdr:colOff>657225</xdr:colOff>
      <xdr:row>1</xdr:row>
      <xdr:rowOff>150450</xdr:rowOff>
    </xdr:to>
    <xdr:sp macro="" textlink="">
      <xdr:nvSpPr>
        <xdr:cNvPr id="24" name="Rechthoek: afgeronde hoeken 2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10610850" y="47625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14</xdr:col>
      <xdr:colOff>0</xdr:colOff>
      <xdr:row>0</xdr:row>
      <xdr:rowOff>57150</xdr:rowOff>
    </xdr:from>
    <xdr:to>
      <xdr:col>14</xdr:col>
      <xdr:colOff>762000</xdr:colOff>
      <xdr:row>1</xdr:row>
      <xdr:rowOff>159975</xdr:rowOff>
    </xdr:to>
    <xdr:sp macro="" textlink="">
      <xdr:nvSpPr>
        <xdr:cNvPr id="25" name="Rechthoek: afgeronde hoeken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11896725" y="57150"/>
          <a:ext cx="7620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</a:p>
      </xdr:txBody>
    </xdr:sp>
    <xdr:clientData fPrintsWithSheet="0"/>
  </xdr:twoCellAnchor>
  <xdr:twoCellAnchor>
    <xdr:from>
      <xdr:col>17</xdr:col>
      <xdr:colOff>28575</xdr:colOff>
      <xdr:row>0</xdr:row>
      <xdr:rowOff>57150</xdr:rowOff>
    </xdr:from>
    <xdr:to>
      <xdr:col>18</xdr:col>
      <xdr:colOff>247650</xdr:colOff>
      <xdr:row>1</xdr:row>
      <xdr:rowOff>159975</xdr:rowOff>
    </xdr:to>
    <xdr:sp macro="" textlink="">
      <xdr:nvSpPr>
        <xdr:cNvPr id="27" name="Rechthoek: afgeronde hoeken 2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10325100" y="57150"/>
          <a:ext cx="10287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18</xdr:col>
      <xdr:colOff>323850</xdr:colOff>
      <xdr:row>0</xdr:row>
      <xdr:rowOff>57150</xdr:rowOff>
    </xdr:from>
    <xdr:to>
      <xdr:col>19</xdr:col>
      <xdr:colOff>647700</xdr:colOff>
      <xdr:row>1</xdr:row>
      <xdr:rowOff>159975</xdr:rowOff>
    </xdr:to>
    <xdr:sp macro="" textlink="">
      <xdr:nvSpPr>
        <xdr:cNvPr id="28" name="Rechthoek: afgeronde hoeken 2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11430000" y="57150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19</xdr:col>
      <xdr:colOff>752475</xdr:colOff>
      <xdr:row>0</xdr:row>
      <xdr:rowOff>47625</xdr:rowOff>
    </xdr:from>
    <xdr:to>
      <xdr:col>20</xdr:col>
      <xdr:colOff>704850</xdr:colOff>
      <xdr:row>1</xdr:row>
      <xdr:rowOff>150450</xdr:rowOff>
    </xdr:to>
    <xdr:sp macro="" textlink="">
      <xdr:nvSpPr>
        <xdr:cNvPr id="29" name="Rechthoek: afgeronde hoeken 2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12668250" y="47625"/>
          <a:ext cx="7620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</a:p>
      </xdr:txBody>
    </xdr:sp>
    <xdr:clientData fPrintsWithSheet="0"/>
  </xdr:twoCellAnchor>
  <xdr:twoCellAnchor>
    <xdr:from>
      <xdr:col>23</xdr:col>
      <xdr:colOff>9525</xdr:colOff>
      <xdr:row>0</xdr:row>
      <xdr:rowOff>47625</xdr:rowOff>
    </xdr:from>
    <xdr:to>
      <xdr:col>24</xdr:col>
      <xdr:colOff>228600</xdr:colOff>
      <xdr:row>1</xdr:row>
      <xdr:rowOff>150450</xdr:rowOff>
    </xdr:to>
    <xdr:sp macro="" textlink="">
      <xdr:nvSpPr>
        <xdr:cNvPr id="30" name="Rechthoek: afgeronde hoeken 2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10677525" y="47625"/>
          <a:ext cx="10287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26</xdr:col>
      <xdr:colOff>28575</xdr:colOff>
      <xdr:row>0</xdr:row>
      <xdr:rowOff>47625</xdr:rowOff>
    </xdr:from>
    <xdr:to>
      <xdr:col>26</xdr:col>
      <xdr:colOff>790575</xdr:colOff>
      <xdr:row>1</xdr:row>
      <xdr:rowOff>150450</xdr:rowOff>
    </xdr:to>
    <xdr:sp macro="" textlink="">
      <xdr:nvSpPr>
        <xdr:cNvPr id="31" name="Rechthoek: afgeronde hoeken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>
        <a:xfrm>
          <a:off x="13125450" y="47625"/>
          <a:ext cx="7620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</a:p>
      </xdr:txBody>
    </xdr:sp>
    <xdr:clientData fPrintsWithSheet="0"/>
  </xdr:twoCellAnchor>
  <xdr:twoCellAnchor>
    <xdr:from>
      <xdr:col>24</xdr:col>
      <xdr:colOff>314325</xdr:colOff>
      <xdr:row>0</xdr:row>
      <xdr:rowOff>57150</xdr:rowOff>
    </xdr:from>
    <xdr:to>
      <xdr:col>25</xdr:col>
      <xdr:colOff>638175</xdr:colOff>
      <xdr:row>1</xdr:row>
      <xdr:rowOff>159975</xdr:rowOff>
    </xdr:to>
    <xdr:sp macro="" textlink="">
      <xdr:nvSpPr>
        <xdr:cNvPr id="33" name="Rechthoek: afgeronde hoeken 3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/>
      </xdr:nvSpPr>
      <xdr:spPr>
        <a:xfrm>
          <a:off x="11791950" y="57150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29</xdr:col>
      <xdr:colOff>28575</xdr:colOff>
      <xdr:row>0</xdr:row>
      <xdr:rowOff>66675</xdr:rowOff>
    </xdr:from>
    <xdr:to>
      <xdr:col>30</xdr:col>
      <xdr:colOff>247650</xdr:colOff>
      <xdr:row>1</xdr:row>
      <xdr:rowOff>169500</xdr:rowOff>
    </xdr:to>
    <xdr:sp macro="" textlink="">
      <xdr:nvSpPr>
        <xdr:cNvPr id="34" name="Rechthoek: afgeronde hoeken 3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/>
      </xdr:nvSpPr>
      <xdr:spPr>
        <a:xfrm>
          <a:off x="11601450" y="66675"/>
          <a:ext cx="10287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30</xdr:col>
      <xdr:colOff>285750</xdr:colOff>
      <xdr:row>0</xdr:row>
      <xdr:rowOff>57150</xdr:rowOff>
    </xdr:from>
    <xdr:to>
      <xdr:col>31</xdr:col>
      <xdr:colOff>609600</xdr:colOff>
      <xdr:row>1</xdr:row>
      <xdr:rowOff>159975</xdr:rowOff>
    </xdr:to>
    <xdr:sp macro="" textlink="">
      <xdr:nvSpPr>
        <xdr:cNvPr id="35" name="Rechthoek: afgeronde hoeken 3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/>
      </xdr:nvSpPr>
      <xdr:spPr>
        <a:xfrm>
          <a:off x="12668250" y="57150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31</xdr:col>
      <xdr:colOff>723900</xdr:colOff>
      <xdr:row>0</xdr:row>
      <xdr:rowOff>47625</xdr:rowOff>
    </xdr:from>
    <xdr:to>
      <xdr:col>32</xdr:col>
      <xdr:colOff>676275</xdr:colOff>
      <xdr:row>1</xdr:row>
      <xdr:rowOff>150450</xdr:rowOff>
    </xdr:to>
    <xdr:sp macro="" textlink="">
      <xdr:nvSpPr>
        <xdr:cNvPr id="37" name="Rechthoek: afgeronde hoeken 3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/>
      </xdr:nvSpPr>
      <xdr:spPr>
        <a:xfrm>
          <a:off x="13916025" y="47625"/>
          <a:ext cx="7620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</a:p>
      </xdr:txBody>
    </xdr:sp>
    <xdr:clientData fPrintsWithSheet="0"/>
  </xdr:twoCellAnchor>
  <xdr:twoCellAnchor>
    <xdr:from>
      <xdr:col>9</xdr:col>
      <xdr:colOff>28575</xdr:colOff>
      <xdr:row>2</xdr:row>
      <xdr:rowOff>38100</xdr:rowOff>
    </xdr:from>
    <xdr:to>
      <xdr:col>9</xdr:col>
      <xdr:colOff>962025</xdr:colOff>
      <xdr:row>3</xdr:row>
      <xdr:rowOff>161925</xdr:rowOff>
    </xdr:to>
    <xdr:sp macro="" textlink="">
      <xdr:nvSpPr>
        <xdr:cNvPr id="38" name="Rechthoek: afgeronde hoeken 3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/>
      </xdr:nvSpPr>
      <xdr:spPr>
        <a:xfrm>
          <a:off x="7686675" y="504825"/>
          <a:ext cx="933450" cy="3333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 2</a:t>
          </a:r>
        </a:p>
      </xdr:txBody>
    </xdr:sp>
    <xdr:clientData/>
  </xdr:twoCellAnchor>
  <xdr:twoCellAnchor>
    <xdr:from>
      <xdr:col>15</xdr:col>
      <xdr:colOff>1</xdr:colOff>
      <xdr:row>2</xdr:row>
      <xdr:rowOff>0</xdr:rowOff>
    </xdr:from>
    <xdr:to>
      <xdr:col>15</xdr:col>
      <xdr:colOff>952500</xdr:colOff>
      <xdr:row>3</xdr:row>
      <xdr:rowOff>123825</xdr:rowOff>
    </xdr:to>
    <xdr:sp macro="" textlink="">
      <xdr:nvSpPr>
        <xdr:cNvPr id="39" name="Rechthoek: afgeronde hoeken 3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/>
      </xdr:nvSpPr>
      <xdr:spPr>
        <a:xfrm>
          <a:off x="13335001" y="466725"/>
          <a:ext cx="952499" cy="3333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 2</a:t>
          </a:r>
        </a:p>
      </xdr:txBody>
    </xdr:sp>
    <xdr:clientData/>
  </xdr:twoCellAnchor>
  <xdr:twoCellAnchor>
    <xdr:from>
      <xdr:col>21</xdr:col>
      <xdr:colOff>0</xdr:colOff>
      <xdr:row>2</xdr:row>
      <xdr:rowOff>0</xdr:rowOff>
    </xdr:from>
    <xdr:to>
      <xdr:col>21</xdr:col>
      <xdr:colOff>942975</xdr:colOff>
      <xdr:row>3</xdr:row>
      <xdr:rowOff>123825</xdr:rowOff>
    </xdr:to>
    <xdr:sp macro="" textlink="">
      <xdr:nvSpPr>
        <xdr:cNvPr id="40" name="Rechthoek: afgeronde hoeken 3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/>
      </xdr:nvSpPr>
      <xdr:spPr>
        <a:xfrm>
          <a:off x="13944600" y="466725"/>
          <a:ext cx="942975" cy="3333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 2</a:t>
          </a:r>
        </a:p>
      </xdr:txBody>
    </xdr:sp>
    <xdr:clientData/>
  </xdr:twoCellAnchor>
  <xdr:twoCellAnchor>
    <xdr:from>
      <xdr:col>27</xdr:col>
      <xdr:colOff>0</xdr:colOff>
      <xdr:row>2</xdr:row>
      <xdr:rowOff>0</xdr:rowOff>
    </xdr:from>
    <xdr:to>
      <xdr:col>27</xdr:col>
      <xdr:colOff>942975</xdr:colOff>
      <xdr:row>3</xdr:row>
      <xdr:rowOff>123825</xdr:rowOff>
    </xdr:to>
    <xdr:sp macro="" textlink="">
      <xdr:nvSpPr>
        <xdr:cNvPr id="41" name="Rechthoek: afgeronde hoeken 4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/>
      </xdr:nvSpPr>
      <xdr:spPr>
        <a:xfrm>
          <a:off x="14392275" y="466725"/>
          <a:ext cx="942975" cy="3333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 2</a:t>
          </a:r>
        </a:p>
      </xdr:txBody>
    </xdr:sp>
    <xdr:clientData/>
  </xdr:twoCellAnchor>
  <xdr:twoCellAnchor>
    <xdr:from>
      <xdr:col>33</xdr:col>
      <xdr:colOff>28575</xdr:colOff>
      <xdr:row>2</xdr:row>
      <xdr:rowOff>0</xdr:rowOff>
    </xdr:from>
    <xdr:to>
      <xdr:col>33</xdr:col>
      <xdr:colOff>962025</xdr:colOff>
      <xdr:row>3</xdr:row>
      <xdr:rowOff>123825</xdr:rowOff>
    </xdr:to>
    <xdr:sp macro="" textlink="">
      <xdr:nvSpPr>
        <xdr:cNvPr id="42" name="Rechthoek: afgeronde hoeken 4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/>
      </xdr:nvSpPr>
      <xdr:spPr>
        <a:xfrm>
          <a:off x="19621500" y="466725"/>
          <a:ext cx="933450" cy="3333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 2</a:t>
          </a:r>
        </a:p>
      </xdr:txBody>
    </xdr:sp>
    <xdr:clientData/>
  </xdr:twoCellAnchor>
  <xdr:twoCellAnchor>
    <xdr:from>
      <xdr:col>6</xdr:col>
      <xdr:colOff>361950</xdr:colOff>
      <xdr:row>0</xdr:row>
      <xdr:rowOff>47625</xdr:rowOff>
    </xdr:from>
    <xdr:to>
      <xdr:col>7</xdr:col>
      <xdr:colOff>742950</xdr:colOff>
      <xdr:row>1</xdr:row>
      <xdr:rowOff>150450</xdr:rowOff>
    </xdr:to>
    <xdr:sp macro="" textlink="">
      <xdr:nvSpPr>
        <xdr:cNvPr id="43" name="Rechthoek: afgeronde hoeken 4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/>
      </xdr:nvSpPr>
      <xdr:spPr>
        <a:xfrm>
          <a:off x="5086350" y="47625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962024</xdr:colOff>
      <xdr:row>1</xdr:row>
      <xdr:rowOff>104775</xdr:rowOff>
    </xdr:from>
    <xdr:to>
      <xdr:col>10</xdr:col>
      <xdr:colOff>304799</xdr:colOff>
      <xdr:row>3</xdr:row>
      <xdr:rowOff>66675</xdr:rowOff>
    </xdr:to>
    <xdr:sp macro="" textlink="">
      <xdr:nvSpPr>
        <xdr:cNvPr id="2" name="Rechthoek: afgeronde hoek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743824" y="342900"/>
          <a:ext cx="1266825" cy="3524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400"/>
            <a:t>Resultaten 2</a:t>
          </a:r>
        </a:p>
      </xdr:txBody>
    </xdr:sp>
    <xdr:clientData/>
  </xdr:twoCellAnchor>
  <xdr:twoCellAnchor>
    <xdr:from>
      <xdr:col>9</xdr:col>
      <xdr:colOff>28575</xdr:colOff>
      <xdr:row>4</xdr:row>
      <xdr:rowOff>0</xdr:rowOff>
    </xdr:from>
    <xdr:to>
      <xdr:col>10</xdr:col>
      <xdr:colOff>314325</xdr:colOff>
      <xdr:row>5</xdr:row>
      <xdr:rowOff>142875</xdr:rowOff>
    </xdr:to>
    <xdr:sp macro="" textlink="">
      <xdr:nvSpPr>
        <xdr:cNvPr id="3" name="Rechthoek: afgeronde hoek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772400" y="819150"/>
          <a:ext cx="1247775" cy="3333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Onderwerpen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57149</xdr:rowOff>
    </xdr:from>
    <xdr:to>
      <xdr:col>10</xdr:col>
      <xdr:colOff>19051</xdr:colOff>
      <xdr:row>1</xdr:row>
      <xdr:rowOff>159974</xdr:rowOff>
    </xdr:to>
    <xdr:sp macro="" textlink="">
      <xdr:nvSpPr>
        <xdr:cNvPr id="2" name="Rechthoek: afgeronde hoek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086600" y="57149"/>
          <a:ext cx="1019176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2020</a:t>
          </a:r>
        </a:p>
      </xdr:txBody>
    </xdr:sp>
    <xdr:clientData fPrintsWithSheet="0"/>
  </xdr:twoCellAnchor>
  <xdr:twoCellAnchor>
    <xdr:from>
      <xdr:col>8</xdr:col>
      <xdr:colOff>238125</xdr:colOff>
      <xdr:row>0</xdr:row>
      <xdr:rowOff>57150</xdr:rowOff>
    </xdr:from>
    <xdr:to>
      <xdr:col>8</xdr:col>
      <xdr:colOff>971550</xdr:colOff>
      <xdr:row>1</xdr:row>
      <xdr:rowOff>159975</xdr:rowOff>
    </xdr:to>
    <xdr:sp macro="" textlink="">
      <xdr:nvSpPr>
        <xdr:cNvPr id="3" name="Rechthoek: afgeronde hoek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6248400" y="57150"/>
          <a:ext cx="73342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300"/>
            <a:t>Grafiek </a:t>
          </a:r>
        </a:p>
      </xdr:txBody>
    </xdr:sp>
    <xdr:clientData fPrintsWithSheet="0"/>
  </xdr:twoCellAnchor>
  <xdr:twoCellAnchor>
    <xdr:from>
      <xdr:col>14</xdr:col>
      <xdr:colOff>971550</xdr:colOff>
      <xdr:row>0</xdr:row>
      <xdr:rowOff>47626</xdr:rowOff>
    </xdr:from>
    <xdr:to>
      <xdr:col>15</xdr:col>
      <xdr:colOff>790575</xdr:colOff>
      <xdr:row>1</xdr:row>
      <xdr:rowOff>150451</xdr:rowOff>
    </xdr:to>
    <xdr:sp macro="" textlink="">
      <xdr:nvSpPr>
        <xdr:cNvPr id="4" name="Rechthoek: afgeronde hoeken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12296775" y="47626"/>
          <a:ext cx="895350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2021</a:t>
          </a:r>
        </a:p>
      </xdr:txBody>
    </xdr:sp>
    <xdr:clientData fPrintsWithSheet="0"/>
  </xdr:twoCellAnchor>
  <xdr:twoCellAnchor>
    <xdr:from>
      <xdr:col>20</xdr:col>
      <xdr:colOff>904875</xdr:colOff>
      <xdr:row>0</xdr:row>
      <xdr:rowOff>57150</xdr:rowOff>
    </xdr:from>
    <xdr:to>
      <xdr:col>21</xdr:col>
      <xdr:colOff>704850</xdr:colOff>
      <xdr:row>1</xdr:row>
      <xdr:rowOff>159975</xdr:rowOff>
    </xdr:to>
    <xdr:sp macro="" textlink="">
      <xdr:nvSpPr>
        <xdr:cNvPr id="5" name="Rechthoek: afgeronde hoeken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8534400" y="57150"/>
          <a:ext cx="895350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2022</a:t>
          </a:r>
        </a:p>
      </xdr:txBody>
    </xdr:sp>
    <xdr:clientData fPrintsWithSheet="0"/>
  </xdr:twoCellAnchor>
  <xdr:twoCellAnchor>
    <xdr:from>
      <xdr:col>26</xdr:col>
      <xdr:colOff>904875</xdr:colOff>
      <xdr:row>0</xdr:row>
      <xdr:rowOff>47625</xdr:rowOff>
    </xdr:from>
    <xdr:to>
      <xdr:col>27</xdr:col>
      <xdr:colOff>695325</xdr:colOff>
      <xdr:row>1</xdr:row>
      <xdr:rowOff>150450</xdr:rowOff>
    </xdr:to>
    <xdr:sp macro="" textlink="">
      <xdr:nvSpPr>
        <xdr:cNvPr id="6" name="Rechthoek: afgeronde hoeken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13677900" y="47625"/>
          <a:ext cx="981075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2023</a:t>
          </a:r>
        </a:p>
      </xdr:txBody>
    </xdr:sp>
    <xdr:clientData fPrintsWithSheet="0"/>
  </xdr:twoCellAnchor>
  <xdr:twoCellAnchor>
    <xdr:from>
      <xdr:col>32</xdr:col>
      <xdr:colOff>942975</xdr:colOff>
      <xdr:row>0</xdr:row>
      <xdr:rowOff>52698</xdr:rowOff>
    </xdr:from>
    <xdr:to>
      <xdr:col>33</xdr:col>
      <xdr:colOff>438150</xdr:colOff>
      <xdr:row>1</xdr:row>
      <xdr:rowOff>155549</xdr:rowOff>
    </xdr:to>
    <xdr:sp macro="" textlink="">
      <xdr:nvSpPr>
        <xdr:cNvPr id="7" name="Rechthoek: afgeronde hoeken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14611350" y="52698"/>
          <a:ext cx="952500" cy="360026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nl-BE" sz="1100"/>
            <a:t>JAP 2024</a:t>
          </a:r>
        </a:p>
      </xdr:txBody>
    </xdr:sp>
    <xdr:clientData fPrintsWithSheet="0"/>
  </xdr:twoCellAnchor>
  <xdr:twoCellAnchor>
    <xdr:from>
      <xdr:col>5</xdr:col>
      <xdr:colOff>19050</xdr:colOff>
      <xdr:row>0</xdr:row>
      <xdr:rowOff>66675</xdr:rowOff>
    </xdr:from>
    <xdr:to>
      <xdr:col>6</xdr:col>
      <xdr:colOff>342900</xdr:colOff>
      <xdr:row>1</xdr:row>
      <xdr:rowOff>169500</xdr:rowOff>
    </xdr:to>
    <xdr:sp macro="" textlink="">
      <xdr:nvSpPr>
        <xdr:cNvPr id="17" name="Rechthoek: afgeronde hoeken 1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3600450" y="66675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6</xdr:col>
      <xdr:colOff>466726</xdr:colOff>
      <xdr:row>0</xdr:row>
      <xdr:rowOff>66674</xdr:rowOff>
    </xdr:from>
    <xdr:to>
      <xdr:col>8</xdr:col>
      <xdr:colOff>28576</xdr:colOff>
      <xdr:row>1</xdr:row>
      <xdr:rowOff>169499</xdr:rowOff>
    </xdr:to>
    <xdr:sp macro="" textlink="">
      <xdr:nvSpPr>
        <xdr:cNvPr id="18" name="Rechthoek: afgeronde hoeken 1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4857751" y="66674"/>
          <a:ext cx="11811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14</xdr:col>
      <xdr:colOff>180975</xdr:colOff>
      <xdr:row>0</xdr:row>
      <xdr:rowOff>47625</xdr:rowOff>
    </xdr:from>
    <xdr:to>
      <xdr:col>14</xdr:col>
      <xdr:colOff>914400</xdr:colOff>
      <xdr:row>1</xdr:row>
      <xdr:rowOff>150450</xdr:rowOff>
    </xdr:to>
    <xdr:sp macro="" textlink="">
      <xdr:nvSpPr>
        <xdr:cNvPr id="19" name="Rechthoek: afgeronde hoeken 1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/>
      </xdr:nvSpPr>
      <xdr:spPr>
        <a:xfrm>
          <a:off x="11506200" y="47625"/>
          <a:ext cx="73342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  <a:r>
            <a:rPr lang="nl-BE" sz="1300"/>
            <a:t> </a:t>
          </a:r>
        </a:p>
      </xdr:txBody>
    </xdr:sp>
    <xdr:clientData fPrintsWithSheet="0"/>
  </xdr:twoCellAnchor>
  <xdr:twoCellAnchor>
    <xdr:from>
      <xdr:col>12</xdr:col>
      <xdr:colOff>523875</xdr:colOff>
      <xdr:row>0</xdr:row>
      <xdr:rowOff>47625</xdr:rowOff>
    </xdr:from>
    <xdr:to>
      <xdr:col>14</xdr:col>
      <xdr:colOff>85725</xdr:colOff>
      <xdr:row>1</xdr:row>
      <xdr:rowOff>150450</xdr:rowOff>
    </xdr:to>
    <xdr:sp macro="" textlink="">
      <xdr:nvSpPr>
        <xdr:cNvPr id="20" name="Rechthoek: afgeronde hoeken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/>
      </xdr:nvSpPr>
      <xdr:spPr>
        <a:xfrm>
          <a:off x="10229850" y="47625"/>
          <a:ext cx="11811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11</xdr:col>
      <xdr:colOff>57150</xdr:colOff>
      <xdr:row>0</xdr:row>
      <xdr:rowOff>38100</xdr:rowOff>
    </xdr:from>
    <xdr:to>
      <xdr:col>12</xdr:col>
      <xdr:colOff>381000</xdr:colOff>
      <xdr:row>1</xdr:row>
      <xdr:rowOff>140925</xdr:rowOff>
    </xdr:to>
    <xdr:sp macro="" textlink="">
      <xdr:nvSpPr>
        <xdr:cNvPr id="21" name="Rechthoek: afgeronde hoeken 2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/>
      </xdr:nvSpPr>
      <xdr:spPr>
        <a:xfrm>
          <a:off x="8953500" y="38100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20</xdr:col>
      <xdr:colOff>66675</xdr:colOff>
      <xdr:row>0</xdr:row>
      <xdr:rowOff>57150</xdr:rowOff>
    </xdr:from>
    <xdr:to>
      <xdr:col>20</xdr:col>
      <xdr:colOff>800100</xdr:colOff>
      <xdr:row>1</xdr:row>
      <xdr:rowOff>159975</xdr:rowOff>
    </xdr:to>
    <xdr:sp macro="" textlink="">
      <xdr:nvSpPr>
        <xdr:cNvPr id="23" name="Rechthoek: afgeronde hoeken 2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/>
      </xdr:nvSpPr>
      <xdr:spPr>
        <a:xfrm>
          <a:off x="12011025" y="57150"/>
          <a:ext cx="73342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  <a:r>
            <a:rPr lang="nl-BE" sz="1300"/>
            <a:t> </a:t>
          </a:r>
        </a:p>
      </xdr:txBody>
    </xdr:sp>
    <xdr:clientData fPrintsWithSheet="0"/>
  </xdr:twoCellAnchor>
  <xdr:twoCellAnchor>
    <xdr:from>
      <xdr:col>18</xdr:col>
      <xdr:colOff>419100</xdr:colOff>
      <xdr:row>0</xdr:row>
      <xdr:rowOff>57150</xdr:rowOff>
    </xdr:from>
    <xdr:to>
      <xdr:col>19</xdr:col>
      <xdr:colOff>790575</xdr:colOff>
      <xdr:row>1</xdr:row>
      <xdr:rowOff>159975</xdr:rowOff>
    </xdr:to>
    <xdr:sp macro="" textlink="">
      <xdr:nvSpPr>
        <xdr:cNvPr id="26" name="Rechthoek: afgeronde hoeken 2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/>
      </xdr:nvSpPr>
      <xdr:spPr>
        <a:xfrm>
          <a:off x="10744200" y="57150"/>
          <a:ext cx="11811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17</xdr:col>
      <xdr:colOff>38100</xdr:colOff>
      <xdr:row>0</xdr:row>
      <xdr:rowOff>47625</xdr:rowOff>
    </xdr:from>
    <xdr:to>
      <xdr:col>18</xdr:col>
      <xdr:colOff>361950</xdr:colOff>
      <xdr:row>1</xdr:row>
      <xdr:rowOff>150450</xdr:rowOff>
    </xdr:to>
    <xdr:sp macro="" textlink="">
      <xdr:nvSpPr>
        <xdr:cNvPr id="28" name="Rechthoek: afgeronde hoeken 2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/>
      </xdr:nvSpPr>
      <xdr:spPr>
        <a:xfrm>
          <a:off x="9553575" y="47625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23</xdr:col>
      <xdr:colOff>57150</xdr:colOff>
      <xdr:row>0</xdr:row>
      <xdr:rowOff>47625</xdr:rowOff>
    </xdr:from>
    <xdr:to>
      <xdr:col>24</xdr:col>
      <xdr:colOff>381000</xdr:colOff>
      <xdr:row>1</xdr:row>
      <xdr:rowOff>150450</xdr:rowOff>
    </xdr:to>
    <xdr:sp macro="" textlink="">
      <xdr:nvSpPr>
        <xdr:cNvPr id="29" name="Rechthoek: afgeronde hoeken 2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/>
      </xdr:nvSpPr>
      <xdr:spPr>
        <a:xfrm>
          <a:off x="14716125" y="47625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24</xdr:col>
      <xdr:colOff>428625</xdr:colOff>
      <xdr:row>0</xdr:row>
      <xdr:rowOff>57150</xdr:rowOff>
    </xdr:from>
    <xdr:to>
      <xdr:col>25</xdr:col>
      <xdr:colOff>800100</xdr:colOff>
      <xdr:row>1</xdr:row>
      <xdr:rowOff>159975</xdr:rowOff>
    </xdr:to>
    <xdr:sp macro="" textlink="">
      <xdr:nvSpPr>
        <xdr:cNvPr id="30" name="Rechthoek: afgeronde hoeken 2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/>
      </xdr:nvSpPr>
      <xdr:spPr>
        <a:xfrm>
          <a:off x="11582400" y="57150"/>
          <a:ext cx="11811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26</xdr:col>
      <xdr:colOff>114300</xdr:colOff>
      <xdr:row>0</xdr:row>
      <xdr:rowOff>57150</xdr:rowOff>
    </xdr:from>
    <xdr:to>
      <xdr:col>26</xdr:col>
      <xdr:colOff>847725</xdr:colOff>
      <xdr:row>1</xdr:row>
      <xdr:rowOff>159975</xdr:rowOff>
    </xdr:to>
    <xdr:sp macro="" textlink="">
      <xdr:nvSpPr>
        <xdr:cNvPr id="31" name="Rechthoek: afgeronde hoeken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/>
      </xdr:nvSpPr>
      <xdr:spPr>
        <a:xfrm>
          <a:off x="12887325" y="57150"/>
          <a:ext cx="73342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  <a:r>
            <a:rPr lang="nl-BE" sz="1300"/>
            <a:t> </a:t>
          </a:r>
        </a:p>
      </xdr:txBody>
    </xdr:sp>
    <xdr:clientData fPrintsWithSheet="0"/>
  </xdr:twoCellAnchor>
  <xdr:twoCellAnchor>
    <xdr:from>
      <xdr:col>29</xdr:col>
      <xdr:colOff>38100</xdr:colOff>
      <xdr:row>0</xdr:row>
      <xdr:rowOff>66675</xdr:rowOff>
    </xdr:from>
    <xdr:to>
      <xdr:col>30</xdr:col>
      <xdr:colOff>361950</xdr:colOff>
      <xdr:row>1</xdr:row>
      <xdr:rowOff>169500</xdr:rowOff>
    </xdr:to>
    <xdr:sp macro="" textlink="">
      <xdr:nvSpPr>
        <xdr:cNvPr id="32" name="Rechthoek: afgeronde hoeken 3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/>
      </xdr:nvSpPr>
      <xdr:spPr>
        <a:xfrm>
          <a:off x="11287125" y="66675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30</xdr:col>
      <xdr:colOff>419100</xdr:colOff>
      <xdr:row>0</xdr:row>
      <xdr:rowOff>66675</xdr:rowOff>
    </xdr:from>
    <xdr:to>
      <xdr:col>31</xdr:col>
      <xdr:colOff>790575</xdr:colOff>
      <xdr:row>1</xdr:row>
      <xdr:rowOff>169500</xdr:rowOff>
    </xdr:to>
    <xdr:sp macro="" textlink="">
      <xdr:nvSpPr>
        <xdr:cNvPr id="33" name="Rechthoek: afgeronde hoeken 3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/>
      </xdr:nvSpPr>
      <xdr:spPr>
        <a:xfrm>
          <a:off x="12477750" y="66675"/>
          <a:ext cx="11811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32</xdr:col>
      <xdr:colOff>85725</xdr:colOff>
      <xdr:row>0</xdr:row>
      <xdr:rowOff>57150</xdr:rowOff>
    </xdr:from>
    <xdr:to>
      <xdr:col>32</xdr:col>
      <xdr:colOff>819150</xdr:colOff>
      <xdr:row>1</xdr:row>
      <xdr:rowOff>159975</xdr:rowOff>
    </xdr:to>
    <xdr:sp macro="" textlink="">
      <xdr:nvSpPr>
        <xdr:cNvPr id="35" name="Rechthoek: afgeronde hoeken 3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/>
      </xdr:nvSpPr>
      <xdr:spPr>
        <a:xfrm>
          <a:off x="13763625" y="57150"/>
          <a:ext cx="73342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  <a:r>
            <a:rPr lang="nl-BE" sz="1300"/>
            <a:t> </a:t>
          </a:r>
        </a:p>
      </xdr:txBody>
    </xdr:sp>
    <xdr:clientData fPrintsWithSheet="0"/>
  </xdr:twoCellAnchor>
  <xdr:twoCellAnchor>
    <xdr:from>
      <xdr:col>9</xdr:col>
      <xdr:colOff>9524</xdr:colOff>
      <xdr:row>2</xdr:row>
      <xdr:rowOff>38101</xdr:rowOff>
    </xdr:from>
    <xdr:to>
      <xdr:col>9</xdr:col>
      <xdr:colOff>990599</xdr:colOff>
      <xdr:row>3</xdr:row>
      <xdr:rowOff>114301</xdr:rowOff>
    </xdr:to>
    <xdr:sp macro="" textlink="">
      <xdr:nvSpPr>
        <xdr:cNvPr id="36" name="Rechthoek: afgeronde hoeken 3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/>
      </xdr:nvSpPr>
      <xdr:spPr>
        <a:xfrm>
          <a:off x="7096124" y="504826"/>
          <a:ext cx="981075" cy="2857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</a:t>
          </a:r>
        </a:p>
      </xdr:txBody>
    </xdr:sp>
    <xdr:clientData/>
  </xdr:twoCellAnchor>
  <xdr:twoCellAnchor>
    <xdr:from>
      <xdr:col>15</xdr:col>
      <xdr:colOff>1</xdr:colOff>
      <xdr:row>2</xdr:row>
      <xdr:rowOff>0</xdr:rowOff>
    </xdr:from>
    <xdr:to>
      <xdr:col>15</xdr:col>
      <xdr:colOff>857251</xdr:colOff>
      <xdr:row>3</xdr:row>
      <xdr:rowOff>76200</xdr:rowOff>
    </xdr:to>
    <xdr:sp macro="" textlink="">
      <xdr:nvSpPr>
        <xdr:cNvPr id="37" name="Rechthoek: afgeronde hoeken 3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/>
      </xdr:nvSpPr>
      <xdr:spPr>
        <a:xfrm>
          <a:off x="12401551" y="466725"/>
          <a:ext cx="857250" cy="2857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</a:t>
          </a:r>
        </a:p>
      </xdr:txBody>
    </xdr:sp>
    <xdr:clientData/>
  </xdr:twoCellAnchor>
  <xdr:twoCellAnchor>
    <xdr:from>
      <xdr:col>21</xdr:col>
      <xdr:colOff>0</xdr:colOff>
      <xdr:row>2</xdr:row>
      <xdr:rowOff>0</xdr:rowOff>
    </xdr:from>
    <xdr:to>
      <xdr:col>21</xdr:col>
      <xdr:colOff>838200</xdr:colOff>
      <xdr:row>3</xdr:row>
      <xdr:rowOff>76200</xdr:rowOff>
    </xdr:to>
    <xdr:sp macro="" textlink="">
      <xdr:nvSpPr>
        <xdr:cNvPr id="38" name="Rechthoek: afgeronde hoeken 3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/>
      </xdr:nvSpPr>
      <xdr:spPr>
        <a:xfrm>
          <a:off x="13144500" y="466725"/>
          <a:ext cx="838200" cy="2857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</a:t>
          </a:r>
        </a:p>
      </xdr:txBody>
    </xdr:sp>
    <xdr:clientData/>
  </xdr:twoCellAnchor>
  <xdr:twoCellAnchor>
    <xdr:from>
      <xdr:col>27</xdr:col>
      <xdr:colOff>0</xdr:colOff>
      <xdr:row>2</xdr:row>
      <xdr:rowOff>0</xdr:rowOff>
    </xdr:from>
    <xdr:to>
      <xdr:col>27</xdr:col>
      <xdr:colOff>847725</xdr:colOff>
      <xdr:row>3</xdr:row>
      <xdr:rowOff>76200</xdr:rowOff>
    </xdr:to>
    <xdr:sp macro="" textlink="">
      <xdr:nvSpPr>
        <xdr:cNvPr id="39" name="Rechthoek: afgeronde hoeken 3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/>
      </xdr:nvSpPr>
      <xdr:spPr>
        <a:xfrm>
          <a:off x="14049375" y="466725"/>
          <a:ext cx="847725" cy="2857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</a:t>
          </a:r>
        </a:p>
      </xdr:txBody>
    </xdr:sp>
    <xdr:clientData/>
  </xdr:twoCellAnchor>
  <xdr:twoCellAnchor>
    <xdr:from>
      <xdr:col>33</xdr:col>
      <xdr:colOff>0</xdr:colOff>
      <xdr:row>2</xdr:row>
      <xdr:rowOff>0</xdr:rowOff>
    </xdr:from>
    <xdr:to>
      <xdr:col>33</xdr:col>
      <xdr:colOff>857250</xdr:colOff>
      <xdr:row>3</xdr:row>
      <xdr:rowOff>76200</xdr:rowOff>
    </xdr:to>
    <xdr:sp macro="" textlink="">
      <xdr:nvSpPr>
        <xdr:cNvPr id="42" name="Rechthoek: afgeronde hoeken 4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/>
      </xdr:nvSpPr>
      <xdr:spPr>
        <a:xfrm>
          <a:off x="15125700" y="466725"/>
          <a:ext cx="857250" cy="2857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1</xdr:row>
      <xdr:rowOff>9525</xdr:rowOff>
    </xdr:from>
    <xdr:to>
      <xdr:col>6</xdr:col>
      <xdr:colOff>114300</xdr:colOff>
      <xdr:row>1</xdr:row>
      <xdr:rowOff>369525</xdr:rowOff>
    </xdr:to>
    <xdr:sp macro="" textlink="">
      <xdr:nvSpPr>
        <xdr:cNvPr id="3" name="Rechthoek: afgeronde hoek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6210300" y="200025"/>
          <a:ext cx="10287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</a:t>
          </a:r>
          <a:endParaRPr lang="nl-BE" sz="1400"/>
        </a:p>
      </xdr:txBody>
    </xdr:sp>
    <xdr:clientData fPrintsWithSheet="0"/>
  </xdr:twoCellAnchor>
  <xdr:twoCellAnchor>
    <xdr:from>
      <xdr:col>6</xdr:col>
      <xdr:colOff>190500</xdr:colOff>
      <xdr:row>1</xdr:row>
      <xdr:rowOff>9525</xdr:rowOff>
    </xdr:from>
    <xdr:to>
      <xdr:col>8</xdr:col>
      <xdr:colOff>209550</xdr:colOff>
      <xdr:row>1</xdr:row>
      <xdr:rowOff>369525</xdr:rowOff>
    </xdr:to>
    <xdr:sp macro="" textlink="">
      <xdr:nvSpPr>
        <xdr:cNvPr id="8" name="Rechthoek: afgeronde hoeken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/>
      </xdr:nvSpPr>
      <xdr:spPr>
        <a:xfrm>
          <a:off x="7315200" y="200025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2</a:t>
          </a:r>
          <a:endParaRPr lang="nl-BE" sz="14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1047750</xdr:colOff>
          <xdr:row>1</xdr:row>
          <xdr:rowOff>28575</xdr:rowOff>
        </xdr:from>
        <xdr:to>
          <xdr:col>1</xdr:col>
          <xdr:colOff>2190750</xdr:colOff>
          <xdr:row>1</xdr:row>
          <xdr:rowOff>361950</xdr:rowOff>
        </xdr:to>
        <xdr:sp macro="" textlink="">
          <xdr:nvSpPr>
            <xdr:cNvPr id="11265" name="Cmd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8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295275</xdr:colOff>
      <xdr:row>1</xdr:row>
      <xdr:rowOff>9525</xdr:rowOff>
    </xdr:from>
    <xdr:to>
      <xdr:col>11</xdr:col>
      <xdr:colOff>314325</xdr:colOff>
      <xdr:row>1</xdr:row>
      <xdr:rowOff>369525</xdr:rowOff>
    </xdr:to>
    <xdr:sp macro="" textlink="">
      <xdr:nvSpPr>
        <xdr:cNvPr id="3" name="Rechthoek: afgeronde hoek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6000750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</a:t>
          </a:r>
          <a:endParaRPr lang="nl-BE" sz="1400"/>
        </a:p>
      </xdr:txBody>
    </xdr:sp>
    <xdr:clientData fPrintsWithSheet="0"/>
  </xdr:twoCellAnchor>
  <xdr:twoCellAnchor>
    <xdr:from>
      <xdr:col>11</xdr:col>
      <xdr:colOff>342900</xdr:colOff>
      <xdr:row>1</xdr:row>
      <xdr:rowOff>9525</xdr:rowOff>
    </xdr:from>
    <xdr:to>
      <xdr:col>13</xdr:col>
      <xdr:colOff>361950</xdr:colOff>
      <xdr:row>1</xdr:row>
      <xdr:rowOff>369525</xdr:rowOff>
    </xdr:to>
    <xdr:sp macro="" textlink="">
      <xdr:nvSpPr>
        <xdr:cNvPr id="4" name="Rechthoek: afgeronde hoeken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7267575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2</a:t>
          </a:r>
          <a:endParaRPr lang="nl-BE" sz="1400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1</xdr:row>
      <xdr:rowOff>19050</xdr:rowOff>
    </xdr:from>
    <xdr:to>
      <xdr:col>11</xdr:col>
      <xdr:colOff>323850</xdr:colOff>
      <xdr:row>1</xdr:row>
      <xdr:rowOff>379050</xdr:rowOff>
    </xdr:to>
    <xdr:sp macro="" textlink="">
      <xdr:nvSpPr>
        <xdr:cNvPr id="3" name="Rechthoek: afgeronde hoek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6010275" y="219075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</a:t>
          </a:r>
          <a:endParaRPr lang="nl-BE" sz="1400"/>
        </a:p>
      </xdr:txBody>
    </xdr:sp>
    <xdr:clientData fPrintsWithSheet="0"/>
  </xdr:twoCellAnchor>
  <xdr:twoCellAnchor>
    <xdr:from>
      <xdr:col>11</xdr:col>
      <xdr:colOff>371475</xdr:colOff>
      <xdr:row>1</xdr:row>
      <xdr:rowOff>9525</xdr:rowOff>
    </xdr:from>
    <xdr:to>
      <xdr:col>13</xdr:col>
      <xdr:colOff>390525</xdr:colOff>
      <xdr:row>1</xdr:row>
      <xdr:rowOff>369525</xdr:rowOff>
    </xdr:to>
    <xdr:sp macro="" textlink="">
      <xdr:nvSpPr>
        <xdr:cNvPr id="4" name="Rechthoek: afgeronde hoeken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/>
      </xdr:nvSpPr>
      <xdr:spPr>
        <a:xfrm>
          <a:off x="7296150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2</a:t>
          </a:r>
          <a:endParaRPr lang="nl-BE" sz="1400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1</xdr:row>
      <xdr:rowOff>9525</xdr:rowOff>
    </xdr:from>
    <xdr:to>
      <xdr:col>11</xdr:col>
      <xdr:colOff>390525</xdr:colOff>
      <xdr:row>1</xdr:row>
      <xdr:rowOff>369525</xdr:rowOff>
    </xdr:to>
    <xdr:sp macro="" textlink="">
      <xdr:nvSpPr>
        <xdr:cNvPr id="3" name="Rechthoek: afgeronde hoek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6076950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</a:t>
          </a:r>
          <a:endParaRPr lang="nl-BE" sz="1400"/>
        </a:p>
      </xdr:txBody>
    </xdr:sp>
    <xdr:clientData fPrintsWithSheet="0"/>
  </xdr:twoCellAnchor>
  <xdr:twoCellAnchor>
    <xdr:from>
      <xdr:col>11</xdr:col>
      <xdr:colOff>438150</xdr:colOff>
      <xdr:row>1</xdr:row>
      <xdr:rowOff>9525</xdr:rowOff>
    </xdr:from>
    <xdr:to>
      <xdr:col>13</xdr:col>
      <xdr:colOff>457200</xdr:colOff>
      <xdr:row>1</xdr:row>
      <xdr:rowOff>369525</xdr:rowOff>
    </xdr:to>
    <xdr:sp macro="" textlink="">
      <xdr:nvSpPr>
        <xdr:cNvPr id="4" name="Rechthoek: afgeronde hoeken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/>
      </xdr:nvSpPr>
      <xdr:spPr>
        <a:xfrm>
          <a:off x="7362825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2</a:t>
          </a:r>
          <a:endParaRPr lang="nl-BE" sz="1400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1</xdr:row>
      <xdr:rowOff>9525</xdr:rowOff>
    </xdr:from>
    <xdr:to>
      <xdr:col>11</xdr:col>
      <xdr:colOff>342900</xdr:colOff>
      <xdr:row>1</xdr:row>
      <xdr:rowOff>369525</xdr:rowOff>
    </xdr:to>
    <xdr:sp macro="" textlink="">
      <xdr:nvSpPr>
        <xdr:cNvPr id="3" name="Rechthoek: afgeronde hoek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6029325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</a:t>
          </a:r>
          <a:endParaRPr lang="nl-BE" sz="1400"/>
        </a:p>
      </xdr:txBody>
    </xdr:sp>
    <xdr:clientData fPrintsWithSheet="0"/>
  </xdr:twoCellAnchor>
  <xdr:twoCellAnchor>
    <xdr:from>
      <xdr:col>11</xdr:col>
      <xdr:colOff>381000</xdr:colOff>
      <xdr:row>1</xdr:row>
      <xdr:rowOff>9525</xdr:rowOff>
    </xdr:from>
    <xdr:to>
      <xdr:col>13</xdr:col>
      <xdr:colOff>400050</xdr:colOff>
      <xdr:row>1</xdr:row>
      <xdr:rowOff>369525</xdr:rowOff>
    </xdr:to>
    <xdr:sp macro="" textlink="">
      <xdr:nvSpPr>
        <xdr:cNvPr id="4" name="Rechthoek: afgeronde hoeken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7305675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2</a:t>
          </a:r>
          <a:endParaRPr lang="nl-BE" sz="1400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rk/Documents/Excel/Excel/helpmij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ad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3C478-B1F7-4979-8D97-BFBD342CEC71}">
  <sheetPr codeName="Blad2"/>
  <dimension ref="A1:I981"/>
  <sheetViews>
    <sheetView workbookViewId="0">
      <selection activeCell="F19" sqref="F19"/>
    </sheetView>
  </sheetViews>
  <sheetFormatPr defaultColWidth="14.42578125" defaultRowHeight="15" x14ac:dyDescent="0.25"/>
  <cols>
    <col min="1" max="1" width="30.7109375" style="19" customWidth="1"/>
    <col min="2" max="2" width="13.28515625" style="19" customWidth="1"/>
    <col min="3" max="4" width="9.140625" style="19" customWidth="1"/>
    <col min="5" max="16384" width="14.42578125" style="19"/>
  </cols>
  <sheetData>
    <row r="1" spans="1:9" ht="18.75" x14ac:dyDescent="0.3">
      <c r="A1" s="18" t="s">
        <v>0</v>
      </c>
    </row>
    <row r="2" spans="1:9" ht="15" customHeight="1" thickBot="1" x14ac:dyDescent="0.3">
      <c r="A2" s="1"/>
    </row>
    <row r="3" spans="1:9" ht="15.75" thickBot="1" x14ac:dyDescent="0.3">
      <c r="A3" s="20" t="s">
        <v>1</v>
      </c>
      <c r="B3" s="21" t="s">
        <v>2</v>
      </c>
      <c r="C3" s="22"/>
      <c r="D3" s="22"/>
      <c r="I3" s="85"/>
    </row>
    <row r="4" spans="1:9" x14ac:dyDescent="0.25">
      <c r="A4" s="23" t="s">
        <v>12</v>
      </c>
      <c r="B4" s="24">
        <v>11</v>
      </c>
      <c r="C4" s="25">
        <f>B4</f>
        <v>11</v>
      </c>
      <c r="D4" s="25">
        <f>C4+1</f>
        <v>12</v>
      </c>
    </row>
    <row r="5" spans="1:9" x14ac:dyDescent="0.25">
      <c r="A5" s="26" t="s">
        <v>25</v>
      </c>
      <c r="B5" s="27">
        <v>7</v>
      </c>
      <c r="C5" s="25">
        <f>B5+B4</f>
        <v>18</v>
      </c>
      <c r="D5" s="25">
        <f>C5+2</f>
        <v>20</v>
      </c>
    </row>
    <row r="6" spans="1:9" x14ac:dyDescent="0.25">
      <c r="A6" s="28" t="s">
        <v>13</v>
      </c>
      <c r="B6" s="27">
        <v>16</v>
      </c>
      <c r="C6" s="25">
        <f>B6+C5</f>
        <v>34</v>
      </c>
      <c r="D6" s="25">
        <f>C6+3</f>
        <v>37</v>
      </c>
    </row>
    <row r="7" spans="1:9" x14ac:dyDescent="0.25">
      <c r="A7" s="28" t="s">
        <v>19</v>
      </c>
      <c r="B7" s="27">
        <v>4</v>
      </c>
      <c r="C7" s="25">
        <f t="shared" ref="C7:C23" si="0">B7+C6</f>
        <v>38</v>
      </c>
      <c r="D7" s="25">
        <f>C7+4</f>
        <v>42</v>
      </c>
    </row>
    <row r="8" spans="1:9" ht="15.75" thickBot="1" x14ac:dyDescent="0.3">
      <c r="A8" s="29" t="s">
        <v>68</v>
      </c>
      <c r="B8" s="30">
        <v>7</v>
      </c>
      <c r="C8" s="25">
        <f t="shared" si="0"/>
        <v>45</v>
      </c>
      <c r="D8" s="25">
        <f>C8+5</f>
        <v>50</v>
      </c>
    </row>
    <row r="9" spans="1:9" x14ac:dyDescent="0.25">
      <c r="A9" s="31" t="s">
        <v>14</v>
      </c>
      <c r="B9" s="24">
        <v>7</v>
      </c>
      <c r="C9" s="25">
        <f t="shared" si="0"/>
        <v>52</v>
      </c>
      <c r="D9" s="25">
        <f>C9+6</f>
        <v>58</v>
      </c>
    </row>
    <row r="10" spans="1:9" ht="15" customHeight="1" x14ac:dyDescent="0.25">
      <c r="A10" s="28" t="s">
        <v>15</v>
      </c>
      <c r="B10" s="27">
        <v>7</v>
      </c>
      <c r="C10" s="25">
        <f t="shared" si="0"/>
        <v>59</v>
      </c>
      <c r="D10" s="25">
        <f>C10+7</f>
        <v>66</v>
      </c>
    </row>
    <row r="11" spans="1:9" ht="15" customHeight="1" x14ac:dyDescent="0.25">
      <c r="A11" s="28" t="s">
        <v>16</v>
      </c>
      <c r="B11" s="27">
        <v>13</v>
      </c>
      <c r="C11" s="25">
        <f t="shared" si="0"/>
        <v>72</v>
      </c>
      <c r="D11" s="25">
        <f>C11+8</f>
        <v>80</v>
      </c>
    </row>
    <row r="12" spans="1:9" ht="15" customHeight="1" x14ac:dyDescent="0.25">
      <c r="A12" s="28" t="s">
        <v>17</v>
      </c>
      <c r="B12" s="27">
        <v>14</v>
      </c>
      <c r="C12" s="25">
        <f t="shared" si="0"/>
        <v>86</v>
      </c>
      <c r="D12" s="25">
        <f>C12+9</f>
        <v>95</v>
      </c>
    </row>
    <row r="13" spans="1:9" ht="15" customHeight="1" x14ac:dyDescent="0.25">
      <c r="A13" s="28" t="s">
        <v>18</v>
      </c>
      <c r="B13" s="27">
        <v>22</v>
      </c>
      <c r="C13" s="25">
        <f t="shared" si="0"/>
        <v>108</v>
      </c>
      <c r="D13" s="25">
        <f>C13+10</f>
        <v>118</v>
      </c>
    </row>
    <row r="14" spans="1:9" ht="15.75" customHeight="1" x14ac:dyDescent="0.25">
      <c r="A14" s="28" t="s">
        <v>21</v>
      </c>
      <c r="B14" s="27">
        <v>8</v>
      </c>
      <c r="C14" s="25">
        <f t="shared" si="0"/>
        <v>116</v>
      </c>
      <c r="D14" s="25">
        <f>C14+11</f>
        <v>127</v>
      </c>
    </row>
    <row r="15" spans="1:9" ht="15.75" customHeight="1" x14ac:dyDescent="0.25">
      <c r="A15" s="28" t="s">
        <v>26</v>
      </c>
      <c r="B15" s="27">
        <v>9</v>
      </c>
      <c r="C15" s="25">
        <f t="shared" si="0"/>
        <v>125</v>
      </c>
      <c r="D15" s="25">
        <f>C15+12</f>
        <v>137</v>
      </c>
    </row>
    <row r="16" spans="1:9" ht="15.75" customHeight="1" x14ac:dyDescent="0.25">
      <c r="A16" s="28" t="s">
        <v>22</v>
      </c>
      <c r="B16" s="27">
        <v>9</v>
      </c>
      <c r="C16" s="25">
        <f t="shared" si="0"/>
        <v>134</v>
      </c>
      <c r="D16" s="25">
        <f>C16+13</f>
        <v>147</v>
      </c>
    </row>
    <row r="17" spans="1:4" ht="15.75" customHeight="1" x14ac:dyDescent="0.25">
      <c r="A17" s="28" t="s">
        <v>23</v>
      </c>
      <c r="B17" s="27">
        <v>19</v>
      </c>
      <c r="C17" s="25">
        <f t="shared" si="0"/>
        <v>153</v>
      </c>
      <c r="D17" s="25">
        <f>C17+14</f>
        <v>167</v>
      </c>
    </row>
    <row r="18" spans="1:4" ht="15.75" customHeight="1" x14ac:dyDescent="0.25">
      <c r="A18" s="32" t="s">
        <v>72</v>
      </c>
      <c r="B18" s="27">
        <v>13</v>
      </c>
      <c r="C18" s="25">
        <f t="shared" si="0"/>
        <v>166</v>
      </c>
      <c r="D18" s="25">
        <f>C18+15</f>
        <v>181</v>
      </c>
    </row>
    <row r="19" spans="1:4" ht="15.75" customHeight="1" x14ac:dyDescent="0.25">
      <c r="A19" s="28" t="s">
        <v>24</v>
      </c>
      <c r="B19" s="27">
        <v>9</v>
      </c>
      <c r="C19" s="25">
        <f t="shared" si="0"/>
        <v>175</v>
      </c>
      <c r="D19" s="25">
        <f>C19+16</f>
        <v>191</v>
      </c>
    </row>
    <row r="20" spans="1:4" ht="15.75" customHeight="1" x14ac:dyDescent="0.25">
      <c r="A20" s="28" t="s">
        <v>28</v>
      </c>
      <c r="B20" s="27">
        <v>5</v>
      </c>
      <c r="C20" s="25">
        <f t="shared" si="0"/>
        <v>180</v>
      </c>
      <c r="D20" s="25">
        <f>C20+17</f>
        <v>197</v>
      </c>
    </row>
    <row r="21" spans="1:4" ht="15.75" customHeight="1" x14ac:dyDescent="0.25">
      <c r="A21" s="28" t="s">
        <v>130</v>
      </c>
      <c r="B21" s="27">
        <v>5</v>
      </c>
      <c r="C21" s="25">
        <f t="shared" si="0"/>
        <v>185</v>
      </c>
      <c r="D21" s="25">
        <f>C21+18</f>
        <v>203</v>
      </c>
    </row>
    <row r="22" spans="1:4" ht="15.75" customHeight="1" x14ac:dyDescent="0.25">
      <c r="A22" s="28" t="s">
        <v>11</v>
      </c>
      <c r="B22" s="27"/>
      <c r="C22" s="25">
        <f t="shared" si="0"/>
        <v>185</v>
      </c>
      <c r="D22" s="25">
        <f>C22+19</f>
        <v>204</v>
      </c>
    </row>
    <row r="23" spans="1:4" ht="15.75" customHeight="1" x14ac:dyDescent="0.25">
      <c r="A23" s="28" t="s">
        <v>11</v>
      </c>
      <c r="B23" s="27"/>
      <c r="C23" s="25">
        <f t="shared" si="0"/>
        <v>185</v>
      </c>
    </row>
    <row r="24" spans="1:4" ht="15.75" customHeight="1" x14ac:dyDescent="0.25"/>
    <row r="25" spans="1:4" ht="15.75" customHeight="1" x14ac:dyDescent="0.25"/>
    <row r="26" spans="1:4" ht="15.75" customHeight="1" x14ac:dyDescent="0.25"/>
    <row r="27" spans="1:4" ht="15.75" customHeight="1" x14ac:dyDescent="0.25"/>
    <row r="28" spans="1:4" ht="15.75" customHeight="1" x14ac:dyDescent="0.25"/>
    <row r="29" spans="1:4" ht="15.75" customHeight="1" x14ac:dyDescent="0.25"/>
    <row r="30" spans="1:4" ht="15.75" customHeight="1" x14ac:dyDescent="0.25"/>
    <row r="31" spans="1:4" ht="15.75" customHeight="1" x14ac:dyDescent="0.25"/>
    <row r="32" spans="1: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FC027-F9BA-47FE-B793-C5FE1BC74C29}">
  <sheetPr codeName="Blad3"/>
  <dimension ref="A1:AI500"/>
  <sheetViews>
    <sheetView workbookViewId="0">
      <pane ySplit="7" topLeftCell="A8" activePane="bottomLeft" state="frozen"/>
      <selection activeCell="C1" sqref="C1"/>
      <selection pane="bottomLeft" activeCell="Q1" sqref="Q1"/>
    </sheetView>
  </sheetViews>
  <sheetFormatPr defaultColWidth="12.140625" defaultRowHeight="15" outlineLevelCol="1" x14ac:dyDescent="0.25"/>
  <cols>
    <col min="1" max="1" width="5.28515625" style="1" customWidth="1"/>
    <col min="2" max="2" width="12.42578125" style="1" customWidth="1"/>
    <col min="3" max="3" width="13.28515625" style="1" customWidth="1"/>
    <col min="4" max="4" width="13" style="81" customWidth="1"/>
    <col min="5" max="5" width="54" style="1" customWidth="1"/>
    <col min="6" max="7" width="11.28515625" style="1" customWidth="1" outlineLevel="1"/>
    <col min="8" max="8" width="12.140625" style="1" customWidth="1" outlineLevel="1"/>
    <col min="9" max="9" width="20.5703125" style="1" customWidth="1" outlineLevel="1"/>
    <col min="10" max="10" width="14.5703125" style="34" customWidth="1" outlineLevel="1"/>
    <col min="11" max="11" width="12.140625" style="1"/>
    <col min="12" max="14" width="12.140625" style="1" hidden="1" customWidth="1" outlineLevel="1"/>
    <col min="15" max="15" width="22" style="1" hidden="1" customWidth="1" outlineLevel="1"/>
    <col min="16" max="16" width="15" style="17" hidden="1" customWidth="1" outlineLevel="1"/>
    <col min="17" max="17" width="12.140625" style="1" collapsed="1"/>
    <col min="18" max="20" width="12.140625" style="1" hidden="1" customWidth="1" outlineLevel="1"/>
    <col min="21" max="21" width="15.42578125" style="1" hidden="1" customWidth="1" outlineLevel="1"/>
    <col min="22" max="22" width="14.7109375" style="17" hidden="1" customWidth="1" outlineLevel="1"/>
    <col min="23" max="23" width="12.140625" style="1" collapsed="1"/>
    <col min="24" max="26" width="12.140625" style="17" hidden="1" customWidth="1" outlineLevel="1"/>
    <col min="27" max="27" width="16.85546875" style="1" hidden="1" customWidth="1" outlineLevel="1"/>
    <col min="28" max="28" width="14.42578125" style="17" hidden="1" customWidth="1" outlineLevel="1"/>
    <col min="29" max="29" width="12.140625" style="1" collapsed="1"/>
    <col min="30" max="32" width="12.140625" style="17" hidden="1" customWidth="1" outlineLevel="1"/>
    <col min="33" max="33" width="15" style="1" hidden="1" customWidth="1" outlineLevel="1"/>
    <col min="34" max="34" width="15" style="17" hidden="1" customWidth="1" outlineLevel="1"/>
    <col min="35" max="35" width="12.140625" style="1" collapsed="1"/>
    <col min="36" max="16384" width="12.140625" style="1"/>
  </cols>
  <sheetData>
    <row r="1" spans="1:35" ht="20.25" x14ac:dyDescent="0.3">
      <c r="E1" s="2" t="s">
        <v>3</v>
      </c>
      <c r="K1" s="88">
        <v>2020</v>
      </c>
      <c r="L1" s="89"/>
      <c r="M1" s="89"/>
      <c r="N1" s="89"/>
      <c r="O1" s="89"/>
      <c r="P1" s="90"/>
      <c r="Q1" s="90">
        <f>$K$1+1</f>
        <v>2021</v>
      </c>
      <c r="R1" s="89"/>
      <c r="S1" s="89"/>
      <c r="T1" s="89"/>
      <c r="U1" s="89"/>
      <c r="V1" s="90"/>
      <c r="W1" s="90">
        <f>$Q$1+1</f>
        <v>2022</v>
      </c>
      <c r="X1" s="90"/>
      <c r="Y1" s="90"/>
      <c r="Z1" s="90"/>
      <c r="AA1" s="89"/>
      <c r="AB1" s="90"/>
      <c r="AC1" s="90">
        <f>$W$1+1</f>
        <v>2023</v>
      </c>
      <c r="AD1" s="90"/>
      <c r="AE1" s="90"/>
      <c r="AF1" s="90"/>
      <c r="AG1" s="89"/>
      <c r="AH1" s="90"/>
      <c r="AI1" s="90">
        <f>$AC$1+1</f>
        <v>2024</v>
      </c>
    </row>
    <row r="2" spans="1:35" ht="16.5" thickBot="1" x14ac:dyDescent="0.3">
      <c r="E2" s="3" t="s">
        <v>27</v>
      </c>
    </row>
    <row r="3" spans="1:35" ht="16.5" thickBot="1" x14ac:dyDescent="0.3">
      <c r="E3" s="4"/>
      <c r="F3" s="96" t="s">
        <v>4</v>
      </c>
      <c r="G3" s="96"/>
      <c r="H3" s="94"/>
      <c r="I3" s="95"/>
      <c r="L3" s="96" t="s">
        <v>4</v>
      </c>
      <c r="M3" s="96"/>
      <c r="N3" s="94"/>
      <c r="O3" s="95"/>
      <c r="P3" s="16"/>
      <c r="R3" s="96" t="s">
        <v>4</v>
      </c>
      <c r="S3" s="96"/>
      <c r="T3" s="94"/>
      <c r="U3" s="95"/>
      <c r="V3" s="16"/>
      <c r="X3" s="96" t="s">
        <v>4</v>
      </c>
      <c r="Y3" s="96"/>
      <c r="Z3" s="94"/>
      <c r="AA3" s="95"/>
      <c r="AB3" s="16"/>
      <c r="AD3" s="96" t="s">
        <v>4</v>
      </c>
      <c r="AE3" s="96"/>
      <c r="AF3" s="94"/>
      <c r="AG3" s="95"/>
    </row>
    <row r="4" spans="1:35" ht="16.5" thickBot="1" x14ac:dyDescent="0.3">
      <c r="F4" s="96" t="s">
        <v>5</v>
      </c>
      <c r="G4" s="96"/>
      <c r="H4" s="94"/>
      <c r="I4" s="95"/>
      <c r="L4" s="96" t="s">
        <v>5</v>
      </c>
      <c r="M4" s="96"/>
      <c r="N4" s="94"/>
      <c r="O4" s="95"/>
      <c r="P4" s="16"/>
      <c r="R4" s="96" t="s">
        <v>5</v>
      </c>
      <c r="S4" s="96"/>
      <c r="T4" s="94"/>
      <c r="U4" s="95"/>
      <c r="V4" s="16"/>
      <c r="X4" s="96" t="s">
        <v>5</v>
      </c>
      <c r="Y4" s="96"/>
      <c r="Z4" s="94"/>
      <c r="AA4" s="95"/>
      <c r="AB4" s="16"/>
      <c r="AD4" s="96" t="s">
        <v>5</v>
      </c>
      <c r="AE4" s="96"/>
      <c r="AF4" s="94"/>
      <c r="AG4" s="95"/>
    </row>
    <row r="5" spans="1:35" ht="16.5" thickBot="1" x14ac:dyDescent="0.3">
      <c r="E5" s="1" t="s">
        <v>58</v>
      </c>
      <c r="F5" s="96" t="s">
        <v>6</v>
      </c>
      <c r="G5" s="96"/>
      <c r="H5" s="94"/>
      <c r="I5" s="95"/>
      <c r="L5" s="96" t="s">
        <v>6</v>
      </c>
      <c r="M5" s="96"/>
      <c r="N5" s="94"/>
      <c r="O5" s="95"/>
      <c r="P5" s="16"/>
      <c r="R5" s="96" t="s">
        <v>6</v>
      </c>
      <c r="S5" s="96"/>
      <c r="T5" s="94"/>
      <c r="U5" s="95"/>
      <c r="V5" s="16"/>
      <c r="X5" s="96" t="s">
        <v>6</v>
      </c>
      <c r="Y5" s="96"/>
      <c r="Z5" s="94"/>
      <c r="AA5" s="95"/>
      <c r="AB5" s="16"/>
      <c r="AD5" s="96" t="s">
        <v>6</v>
      </c>
      <c r="AE5" s="96"/>
      <c r="AF5" s="94"/>
      <c r="AG5" s="95"/>
    </row>
    <row r="6" spans="1:35" ht="15.75" thickBot="1" x14ac:dyDescent="0.3"/>
    <row r="7" spans="1:35" ht="16.5" thickBot="1" x14ac:dyDescent="0.3">
      <c r="E7" s="14" t="s">
        <v>20</v>
      </c>
      <c r="F7" s="5" t="s">
        <v>7</v>
      </c>
      <c r="G7" s="5" t="s">
        <v>8</v>
      </c>
      <c r="H7" s="5" t="s">
        <v>9</v>
      </c>
      <c r="I7" s="15" t="s">
        <v>10</v>
      </c>
      <c r="J7" s="35" t="s">
        <v>29</v>
      </c>
      <c r="L7" s="5" t="s">
        <v>7</v>
      </c>
      <c r="M7" s="5" t="s">
        <v>8</v>
      </c>
      <c r="N7" s="5" t="s">
        <v>9</v>
      </c>
      <c r="O7" s="6" t="s">
        <v>10</v>
      </c>
      <c r="P7" s="14" t="s">
        <v>29</v>
      </c>
      <c r="R7" s="5" t="s">
        <v>7</v>
      </c>
      <c r="S7" s="5" t="s">
        <v>8</v>
      </c>
      <c r="T7" s="5" t="s">
        <v>9</v>
      </c>
      <c r="U7" s="6" t="s">
        <v>10</v>
      </c>
      <c r="V7" s="14" t="s">
        <v>29</v>
      </c>
      <c r="X7" s="5" t="s">
        <v>7</v>
      </c>
      <c r="Y7" s="5" t="s">
        <v>8</v>
      </c>
      <c r="Z7" s="5" t="s">
        <v>9</v>
      </c>
      <c r="AA7" s="6" t="s">
        <v>10</v>
      </c>
      <c r="AB7" s="14" t="s">
        <v>29</v>
      </c>
      <c r="AD7" s="5" t="s">
        <v>7</v>
      </c>
      <c r="AE7" s="5" t="s">
        <v>8</v>
      </c>
      <c r="AF7" s="5" t="s">
        <v>9</v>
      </c>
      <c r="AG7" s="6" t="s">
        <v>10</v>
      </c>
      <c r="AH7" s="14" t="s">
        <v>29</v>
      </c>
    </row>
    <row r="8" spans="1:35" x14ac:dyDescent="0.25">
      <c r="A8" s="1">
        <v>0</v>
      </c>
      <c r="D8" s="82" t="str">
        <f>Onderwerpen!A4</f>
        <v>1 Machines</v>
      </c>
      <c r="E8" s="8"/>
      <c r="F8" s="9"/>
      <c r="G8" s="9"/>
      <c r="H8" s="9"/>
      <c r="I8" s="10"/>
      <c r="J8" s="36"/>
      <c r="L8" s="9"/>
      <c r="M8" s="9"/>
      <c r="N8" s="9"/>
      <c r="O8" s="10"/>
      <c r="P8" s="16"/>
      <c r="R8" s="9"/>
      <c r="S8" s="9"/>
      <c r="T8" s="9"/>
      <c r="U8" s="10"/>
      <c r="V8" s="16"/>
      <c r="X8" s="9"/>
      <c r="Y8" s="9"/>
      <c r="Z8" s="9"/>
      <c r="AA8" s="10"/>
      <c r="AB8" s="16"/>
      <c r="AD8" s="9"/>
      <c r="AE8" s="9"/>
      <c r="AF8" s="9"/>
      <c r="AG8" s="10"/>
      <c r="AH8" s="40"/>
    </row>
    <row r="9" spans="1:35" ht="17.25" customHeight="1" x14ac:dyDescent="0.25">
      <c r="A9" s="1">
        <f>IFERROR(IF(A8=Onderwerpen!$C$23+19,"",A8+1),"")</f>
        <v>1</v>
      </c>
      <c r="B9" s="1" t="str">
        <f>IF(C9&lt;=Onderwerpen!$C$4,Onderwerpen!$A$4,IF(C9&lt;=Onderwerpen!$C$5,Onderwerpen!$A$5,IF(C9&lt;=Onderwerpen!$C$6,Onderwerpen!$A$6,IF(C9&lt;=Onderwerpen!$C$7,Onderwerpen!$A$7,IF(C9&lt;=Onderwerpen!$C$8,Onderwerpen!$A$8,IF(C9&lt;=Onderwerpen!$C$9,Onderwerpen!$A$9,IF(C9&lt;=Onderwerpen!C$10,Onderwerpen!$A$10,IF(C9&lt;=Onderwerpen!C$11,Onderwerpen!$A$11,IF(C9&lt;=Onderwerpen!C$12,Onderwerpen!$A$12,IF(C9&lt;=Onderwerpen!C$13,Onderwerpen!$A$13,IF(C9&lt;=Onderwerpen!$C$14,Onderwerpen!$A$14,IF(C9&lt;=Onderwerpen!$C$15,Onderwerpen!$A$15,IF(C9&lt;=Onderwerpen!$C$16,Onderwerpen!$A$16,IF(C9&lt;=Onderwerpen!$C$17,Onderwerpen!$A$17,IF(C9&lt;=Onderwerpen!$C$18,Onderwerpen!$A$18,IF(C9&lt;=Onderwerpen!$C$19,Onderwerpen!$A$19,IF(C9&lt;=Onderwerpen!$C$20,Onderwerpen!$A$20,IF(C9&lt;=Onderwerpen!$C$21,Onderwerpen!$A$21,IF(C9&lt;=Onderwerpen!$C$22,Onderwerpen!$A$22,IF(C9&lt;=Onderwerpen!$C$23,Onderwerpen!$A$22,""))))))))))))))))))))</f>
        <v>1 Machines</v>
      </c>
      <c r="C9" s="7">
        <f>IF(Onderwerpen!$B$4+1=A9,Onderwerpen!$A$5,IF(SUM(Onderwerpen!$B$4:$B$5)+2=A9,Onderwerpen!$A$6,IF(SUM(Onderwerpen!$B$4:$B$6)+3=A9,Onderwerpen!$A$7,IF(SUM(Onderwerpen!$B$4:$B$7)+4=A9,Onderwerpen!$A$8,IF(SUM(Onderwerpen!$B$4:$B$8)+5=A9,Onderwerpen!$A$9,IF(SUM(Onderwerpen!$B$4:$B$9)+6=A9,Onderwerpen!$A$10,IF(SUM(Onderwerpen!$B$4:$B$10)+7=A9,Onderwerpen!$A$11,IF(SUM(Onderwerpen!$B$4:$B$11)+8=A9,Onderwerpen!$A$12,IF(SUM(Onderwerpen!$B$4:$B$12)+9=A9,Onderwerpen!$A$13,IF(SUM(Onderwerpen!$B$4:$B$13)+10=A9,Onderwerpen!$A$14,IF(SUM(Onderwerpen!$B$4:$B$14)+11=A9,Onderwerpen!$A$15,IF(SUM(Onderwerpen!$B$4:$B$15)+12=A9,Onderwerpen!$A$16,IF(SUM(Onderwerpen!$B$4:$B$16)+13=A9,Onderwerpen!$A$17,IF(SUM(Onderwerpen!$B$4:$B$17)+14=A9,Onderwerpen!$A$18,IF(SUM(Onderwerpen!$B$4:$B$18)+15=A9,Onderwerpen!$A$19,IF(SUM(Onderwerpen!$B$4:$B$19)+16=A9,Onderwerpen!$A$20,IF(SUM(Onderwerpen!$B$4:$B$20)+17=A9,Onderwerpen!$A$21,IF(SUM(Onderwerpen!$B$4:$B$21)+18=A9,Onderwerpen!$A$22,IF(SUM(Onderwerpen!$B$4:$B$22)+19=A9,Onderwerpen!$A$23,IFERROR((IF(A9&lt;Onderwerpen!$D$4,A9,IF(AND(A9&gt;Onderwerpen!$D$4,A9&lt;Onderwerpen!$D$5),A9-1,IF(AND(A9&gt;Onderwerpen!$D$5,A9&lt;Onderwerpen!$D$6),A9-2,IF(AND(A9&gt;Onderwerpen!$D$6,A9&lt;Onderwerpen!$D$7),A9-3,IF(AND(A9&gt;Onderwerpen!$D$7,A9&lt;Onderwerpen!$D$8),A9-4,IF(AND(A9&gt;Onderwerpen!$D$8,A9&lt;Onderwerpen!$D$9),A9-5,IF(AND(A9&gt;Onderwerpen!$D$9,A9&lt;Onderwerpen!$D$10),A9-6,IF(AND(A9&gt;Onderwerpen!$D$10,A9&lt;Onderwerpen!$D$11),A9-7,IF(AND(A9&gt;Onderwerpen!$D$11,A9&lt;Onderwerpen!$D$12),A9-8,IF(AND(A9&gt;Onderwerpen!$D$12,A9&lt;Onderwerpen!$D$13),A9-9,IF(AND(A9&gt;Onderwerpen!$D$13,A9&lt;Onderwerpen!$D$14),A9-10,IF(AND(A9&gt;Onderwerpen!$D$14,A9&lt;Onderwerpen!$D$15),A9-11,IF(AND(A9&gt;Onderwerpen!$D$15,A9&lt;Onderwerpen!$D$16),A9-12,IF(AND(A9&gt;Onderwerpen!$D$16,A9&lt;Onderwerpen!$D$17),A9-13,IF(AND(A9&gt;Onderwerpen!$D$17,A9&lt;Onderwerpen!$D$18),A9-14,IF(AND(A9&gt;Onderwerpen!$D$18,A9&lt;Onderwerpen!$D$19),A9-15,IF(AND(A9&gt;Onderwerpen!$D$19,A9&lt;Onderwerpen!$D$20),A9-16,IF(AND(A9&gt;Onderwerpen!$D$20,A9&lt;Onderwerpen!$D$21),A9-17,IF(AND(A9&gt;Onderwerpen!$D$21,A9&lt;Onderwerpen!$D$22),A9-18,IF(A9&gt;Onderwerpen!$D$22,A9-19,"X"))))))))))))))))))))),""))))))))))))))))))))</f>
        <v>1</v>
      </c>
      <c r="D9" s="83" t="str">
        <f>IF(B9="",""&amp;C9,LEFT(B9, FIND(" ",B9)-1) &amp; "."&amp;COUNTIF($B$8:B9,B9))</f>
        <v>1.1</v>
      </c>
      <c r="E9" s="33" t="s">
        <v>30</v>
      </c>
      <c r="F9" s="12"/>
      <c r="G9" s="12" t="s">
        <v>11</v>
      </c>
      <c r="H9" s="12"/>
      <c r="I9" s="13"/>
      <c r="J9" s="37" t="str">
        <f>IF(G9="x",D9,"")</f>
        <v>1.1</v>
      </c>
      <c r="L9" s="12"/>
      <c r="M9" s="12"/>
      <c r="N9" s="12"/>
      <c r="O9" s="13"/>
      <c r="P9" s="39" t="str">
        <f>IF(M9="x",D9,"")</f>
        <v/>
      </c>
      <c r="R9" s="12"/>
      <c r="S9" s="12"/>
      <c r="T9" s="12"/>
      <c r="U9" s="13"/>
      <c r="V9" s="38" t="str">
        <f>IF(S9="x",D9,"")</f>
        <v/>
      </c>
      <c r="X9" s="38"/>
      <c r="Y9" s="38"/>
      <c r="Z9" s="38"/>
      <c r="AA9" s="13"/>
      <c r="AB9" s="38" t="str">
        <f>IF(Y9="x",D9,"")</f>
        <v/>
      </c>
      <c r="AD9" s="38"/>
      <c r="AE9" s="38"/>
      <c r="AF9" s="38"/>
      <c r="AG9" s="13"/>
      <c r="AH9" s="38" t="str">
        <f>IF(AE9="x",D9,"")</f>
        <v/>
      </c>
    </row>
    <row r="10" spans="1:35" ht="30" x14ac:dyDescent="0.25">
      <c r="A10" s="1">
        <f>IFERROR(IF(A9=Onderwerpen!$C$23+19,"",A9+1),"")</f>
        <v>2</v>
      </c>
      <c r="B10" s="1" t="str">
        <f>IF(C10&lt;=Onderwerpen!$C$4,Onderwerpen!$A$4,IF(C10&lt;=Onderwerpen!$C$5,Onderwerpen!$A$5,IF(C10&lt;=Onderwerpen!$C$6,Onderwerpen!$A$6,IF(C10&lt;=Onderwerpen!$C$7,Onderwerpen!$A$7,IF(C10&lt;=Onderwerpen!$C$8,Onderwerpen!$A$8,IF(C10&lt;=Onderwerpen!$C$9,Onderwerpen!$A$9,IF(C10&lt;=Onderwerpen!C$10,Onderwerpen!$A$10,IF(C10&lt;=Onderwerpen!C$11,Onderwerpen!$A$11,IF(C10&lt;=Onderwerpen!C$12,Onderwerpen!$A$12,IF(C10&lt;=Onderwerpen!C$13,Onderwerpen!$A$13,IF(C10&lt;=Onderwerpen!$C$14,Onderwerpen!$A$14,IF(C10&lt;=Onderwerpen!$C$15,Onderwerpen!$A$15,IF(C10&lt;=Onderwerpen!$C$16,Onderwerpen!$A$16,IF(C10&lt;=Onderwerpen!$C$17,Onderwerpen!$A$17,IF(C10&lt;=Onderwerpen!$C$18,Onderwerpen!$A$18,IF(C10&lt;=Onderwerpen!$C$19,Onderwerpen!$A$19,IF(C10&lt;=Onderwerpen!$C$20,Onderwerpen!$A$20,IF(C10&lt;=Onderwerpen!$C$21,Onderwerpen!$A$21,IF(C10&lt;=Onderwerpen!$C$22,Onderwerpen!$A$22,IF(C10&lt;=Onderwerpen!$C$23,Onderwerpen!$A$22,""))))))))))))))))))))</f>
        <v>1 Machines</v>
      </c>
      <c r="C10" s="7">
        <f>IF(Onderwerpen!$B$4+1=A10,Onderwerpen!$A$5,IF(SUM(Onderwerpen!$B$4:$B$5)+2=A10,Onderwerpen!$A$6,IF(SUM(Onderwerpen!$B$4:$B$6)+3=A10,Onderwerpen!$A$7,IF(SUM(Onderwerpen!$B$4:$B$7)+4=A10,Onderwerpen!$A$8,IF(SUM(Onderwerpen!$B$4:$B$8)+5=A10,Onderwerpen!$A$9,IF(SUM(Onderwerpen!$B$4:$B$9)+6=A10,Onderwerpen!$A$10,IF(SUM(Onderwerpen!$B$4:$B$10)+7=A10,Onderwerpen!$A$11,IF(SUM(Onderwerpen!$B$4:$B$11)+8=A10,Onderwerpen!$A$12,IF(SUM(Onderwerpen!$B$4:$B$12)+9=A10,Onderwerpen!$A$13,IF(SUM(Onderwerpen!$B$4:$B$13)+10=A10,Onderwerpen!$A$14,IF(SUM(Onderwerpen!$B$4:$B$14)+11=A10,Onderwerpen!$A$15,IF(SUM(Onderwerpen!$B$4:$B$15)+12=A10,Onderwerpen!$A$16,IF(SUM(Onderwerpen!$B$4:$B$16)+13=A10,Onderwerpen!$A$17,IF(SUM(Onderwerpen!$B$4:$B$17)+14=A10,Onderwerpen!$A$18,IF(SUM(Onderwerpen!$B$4:$B$18)+15=A10,Onderwerpen!$A$19,IF(SUM(Onderwerpen!$B$4:$B$19)+16=A10,Onderwerpen!$A$20,IF(SUM(Onderwerpen!$B$4:$B$20)+17=A10,Onderwerpen!$A$21,IF(SUM(Onderwerpen!$B$4:$B$21)+18=A10,Onderwerpen!$A$22,IF(SUM(Onderwerpen!$B$4:$B$22)+19=A10,Onderwerpen!$A$23,IFERROR((IF(A10&lt;Onderwerpen!$D$4,A10,IF(AND(A10&gt;Onderwerpen!$D$4,A10&lt;Onderwerpen!$D$5),A10-1,IF(AND(A10&gt;Onderwerpen!$D$5,A10&lt;Onderwerpen!$D$6),A10-2,IF(AND(A10&gt;Onderwerpen!$D$6,A10&lt;Onderwerpen!$D$7),A10-3,IF(AND(A10&gt;Onderwerpen!$D$7,A10&lt;Onderwerpen!$D$8),A10-4,IF(AND(A10&gt;Onderwerpen!$D$8,A10&lt;Onderwerpen!$D$9),A10-5,IF(AND(A10&gt;Onderwerpen!$D$9,A10&lt;Onderwerpen!$D$10),A10-6,IF(AND(A10&gt;Onderwerpen!$D$10,A10&lt;Onderwerpen!$D$11),A10-7,IF(AND(A10&gt;Onderwerpen!$D$11,A10&lt;Onderwerpen!$D$12),A10-8,IF(AND(A10&gt;Onderwerpen!$D$12,A10&lt;Onderwerpen!$D$13),A10-9,IF(AND(A10&gt;Onderwerpen!$D$13,A10&lt;Onderwerpen!$D$14),A10-10,IF(AND(A10&gt;Onderwerpen!$D$14,A10&lt;Onderwerpen!$D$15),A10-11,IF(AND(A10&gt;Onderwerpen!$D$15,A10&lt;Onderwerpen!$D$16),A10-12,IF(AND(A10&gt;Onderwerpen!$D$16,A10&lt;Onderwerpen!$D$17),A10-13,IF(AND(A10&gt;Onderwerpen!$D$17,A10&lt;Onderwerpen!$D$18),A10-14,IF(AND(A10&gt;Onderwerpen!$D$18,A10&lt;Onderwerpen!$D$19),A10-15,IF(AND(A10&gt;Onderwerpen!$D$19,A10&lt;Onderwerpen!$D$20),A10-16,IF(AND(A10&gt;Onderwerpen!$D$20,A10&lt;Onderwerpen!$D$21),A10-17,IF(AND(A10&gt;Onderwerpen!$D$21,A10&lt;Onderwerpen!$D$22),A10-18,IF(A10&gt;Onderwerpen!$D$22,A10-19,"X"))))))))))))))))))))),""))))))))))))))))))))</f>
        <v>2</v>
      </c>
      <c r="D10" s="83" t="str">
        <f>IF(B10="",""&amp;C10,LEFT(B10, FIND(" ",B10)-1) &amp; "."&amp;COUNTIF($B$8:B10,B10))</f>
        <v>1.2</v>
      </c>
      <c r="E10" s="33" t="s">
        <v>31</v>
      </c>
      <c r="F10" s="12"/>
      <c r="G10" s="12" t="s">
        <v>11</v>
      </c>
      <c r="H10" s="12"/>
      <c r="I10" s="13"/>
      <c r="J10" s="37" t="str">
        <f t="shared" ref="J10:J19" si="0">IF(G10="x",D10,"")</f>
        <v>1.2</v>
      </c>
      <c r="L10" s="12"/>
      <c r="M10" s="12"/>
      <c r="N10" s="12"/>
      <c r="O10" s="13"/>
      <c r="P10" s="39" t="str">
        <f t="shared" ref="P10:P73" si="1">IF(M10="x",D10,"")</f>
        <v/>
      </c>
      <c r="R10" s="12"/>
      <c r="S10" s="12"/>
      <c r="T10" s="12"/>
      <c r="U10" s="13"/>
      <c r="V10" s="38" t="str">
        <f t="shared" ref="V10:V73" si="2">IF(S10="x",D10,"")</f>
        <v/>
      </c>
      <c r="X10" s="38"/>
      <c r="Y10" s="38"/>
      <c r="Z10" s="38"/>
      <c r="AA10" s="13"/>
      <c r="AB10" s="38" t="str">
        <f t="shared" ref="AB10:AB73" si="3">IF(Y10="x",D10,"")</f>
        <v/>
      </c>
      <c r="AD10" s="38"/>
      <c r="AE10" s="38"/>
      <c r="AF10" s="38"/>
      <c r="AG10" s="13"/>
      <c r="AH10" s="38" t="str">
        <f t="shared" ref="AH10:AH73" si="4">IF(AE10="x",D10,"")</f>
        <v/>
      </c>
    </row>
    <row r="11" spans="1:35" ht="30" x14ac:dyDescent="0.25">
      <c r="A11" s="1">
        <f>IFERROR(IF(A10=Onderwerpen!$C$23+19,"",A10+1),"")</f>
        <v>3</v>
      </c>
      <c r="B11" s="1" t="str">
        <f>IF(C11&lt;=Onderwerpen!$C$4,Onderwerpen!$A$4,IF(C11&lt;=Onderwerpen!$C$5,Onderwerpen!$A$5,IF(C11&lt;=Onderwerpen!$C$6,Onderwerpen!$A$6,IF(C11&lt;=Onderwerpen!$C$7,Onderwerpen!$A$7,IF(C11&lt;=Onderwerpen!$C$8,Onderwerpen!$A$8,IF(C11&lt;=Onderwerpen!$C$9,Onderwerpen!$A$9,IF(C11&lt;=Onderwerpen!C$10,Onderwerpen!$A$10,IF(C11&lt;=Onderwerpen!C$11,Onderwerpen!$A$11,IF(C11&lt;=Onderwerpen!C$12,Onderwerpen!$A$12,IF(C11&lt;=Onderwerpen!C$13,Onderwerpen!$A$13,IF(C11&lt;=Onderwerpen!$C$14,Onderwerpen!$A$14,IF(C11&lt;=Onderwerpen!$C$15,Onderwerpen!$A$15,IF(C11&lt;=Onderwerpen!$C$16,Onderwerpen!$A$16,IF(C11&lt;=Onderwerpen!$C$17,Onderwerpen!$A$17,IF(C11&lt;=Onderwerpen!$C$18,Onderwerpen!$A$18,IF(C11&lt;=Onderwerpen!$C$19,Onderwerpen!$A$19,IF(C11&lt;=Onderwerpen!$C$20,Onderwerpen!$A$20,IF(C11&lt;=Onderwerpen!$C$21,Onderwerpen!$A$21,IF(C11&lt;=Onderwerpen!$C$22,Onderwerpen!$A$22,IF(C11&lt;=Onderwerpen!$C$23,Onderwerpen!$A$22,""))))))))))))))))))))</f>
        <v>1 Machines</v>
      </c>
      <c r="C11" s="7">
        <f>IF(Onderwerpen!$B$4+1=A11,Onderwerpen!$A$5,IF(SUM(Onderwerpen!$B$4:$B$5)+2=A11,Onderwerpen!$A$6,IF(SUM(Onderwerpen!$B$4:$B$6)+3=A11,Onderwerpen!$A$7,IF(SUM(Onderwerpen!$B$4:$B$7)+4=A11,Onderwerpen!$A$8,IF(SUM(Onderwerpen!$B$4:$B$8)+5=A11,Onderwerpen!$A$9,IF(SUM(Onderwerpen!$B$4:$B$9)+6=A11,Onderwerpen!$A$10,IF(SUM(Onderwerpen!$B$4:$B$10)+7=A11,Onderwerpen!$A$11,IF(SUM(Onderwerpen!$B$4:$B$11)+8=A11,Onderwerpen!$A$12,IF(SUM(Onderwerpen!$B$4:$B$12)+9=A11,Onderwerpen!$A$13,IF(SUM(Onderwerpen!$B$4:$B$13)+10=A11,Onderwerpen!$A$14,IF(SUM(Onderwerpen!$B$4:$B$14)+11=A11,Onderwerpen!$A$15,IF(SUM(Onderwerpen!$B$4:$B$15)+12=A11,Onderwerpen!$A$16,IF(SUM(Onderwerpen!$B$4:$B$16)+13=A11,Onderwerpen!$A$17,IF(SUM(Onderwerpen!$B$4:$B$17)+14=A11,Onderwerpen!$A$18,IF(SUM(Onderwerpen!$B$4:$B$18)+15=A11,Onderwerpen!$A$19,IF(SUM(Onderwerpen!$B$4:$B$19)+16=A11,Onderwerpen!$A$20,IF(SUM(Onderwerpen!$B$4:$B$20)+17=A11,Onderwerpen!$A$21,IF(SUM(Onderwerpen!$B$4:$B$21)+18=A11,Onderwerpen!$A$22,IF(SUM(Onderwerpen!$B$4:$B$22)+19=A11,Onderwerpen!$A$23,IFERROR((IF(A11&lt;Onderwerpen!$D$4,A11,IF(AND(A11&gt;Onderwerpen!$D$4,A11&lt;Onderwerpen!$D$5),A11-1,IF(AND(A11&gt;Onderwerpen!$D$5,A11&lt;Onderwerpen!$D$6),A11-2,IF(AND(A11&gt;Onderwerpen!$D$6,A11&lt;Onderwerpen!$D$7),A11-3,IF(AND(A11&gt;Onderwerpen!$D$7,A11&lt;Onderwerpen!$D$8),A11-4,IF(AND(A11&gt;Onderwerpen!$D$8,A11&lt;Onderwerpen!$D$9),A11-5,IF(AND(A11&gt;Onderwerpen!$D$9,A11&lt;Onderwerpen!$D$10),A11-6,IF(AND(A11&gt;Onderwerpen!$D$10,A11&lt;Onderwerpen!$D$11),A11-7,IF(AND(A11&gt;Onderwerpen!$D$11,A11&lt;Onderwerpen!$D$12),A11-8,IF(AND(A11&gt;Onderwerpen!$D$12,A11&lt;Onderwerpen!$D$13),A11-9,IF(AND(A11&gt;Onderwerpen!$D$13,A11&lt;Onderwerpen!$D$14),A11-10,IF(AND(A11&gt;Onderwerpen!$D$14,A11&lt;Onderwerpen!$D$15),A11-11,IF(AND(A11&gt;Onderwerpen!$D$15,A11&lt;Onderwerpen!$D$16),A11-12,IF(AND(A11&gt;Onderwerpen!$D$16,A11&lt;Onderwerpen!$D$17),A11-13,IF(AND(A11&gt;Onderwerpen!$D$17,A11&lt;Onderwerpen!$D$18),A11-14,IF(AND(A11&gt;Onderwerpen!$D$18,A11&lt;Onderwerpen!$D$19),A11-15,IF(AND(A11&gt;Onderwerpen!$D$19,A11&lt;Onderwerpen!$D$20),A11-16,IF(AND(A11&gt;Onderwerpen!$D$20,A11&lt;Onderwerpen!$D$21),A11-17,IF(AND(A11&gt;Onderwerpen!$D$21,A11&lt;Onderwerpen!$D$22),A11-18,IF(A11&gt;Onderwerpen!$D$22,A11-19,"X"))))))))))))))))))))),""))))))))))))))))))))</f>
        <v>3</v>
      </c>
      <c r="D11" s="83" t="str">
        <f>IF(B11="",""&amp;C11,LEFT(B11, FIND(" ",B11)-1) &amp; "."&amp;COUNTIF($B$8:B11,B11))</f>
        <v>1.3</v>
      </c>
      <c r="E11" s="33" t="s">
        <v>46</v>
      </c>
      <c r="F11" s="12" t="s">
        <v>11</v>
      </c>
      <c r="G11" s="12"/>
      <c r="H11" s="12"/>
      <c r="I11" s="13"/>
      <c r="J11" s="37" t="str">
        <f t="shared" si="0"/>
        <v/>
      </c>
      <c r="L11" s="12"/>
      <c r="M11" s="12"/>
      <c r="N11" s="12"/>
      <c r="O11" s="13"/>
      <c r="P11" s="39" t="str">
        <f t="shared" si="1"/>
        <v/>
      </c>
      <c r="R11" s="12"/>
      <c r="S11" s="12"/>
      <c r="T11" s="12"/>
      <c r="U11" s="13"/>
      <c r="V11" s="38" t="str">
        <f t="shared" si="2"/>
        <v/>
      </c>
      <c r="X11" s="38"/>
      <c r="Y11" s="38"/>
      <c r="Z11" s="38"/>
      <c r="AA11" s="13"/>
      <c r="AB11" s="38" t="str">
        <f t="shared" si="3"/>
        <v/>
      </c>
      <c r="AD11" s="38"/>
      <c r="AE11" s="38"/>
      <c r="AF11" s="38"/>
      <c r="AG11" s="13"/>
      <c r="AH11" s="38" t="str">
        <f t="shared" si="4"/>
        <v/>
      </c>
    </row>
    <row r="12" spans="1:35" ht="16.5" customHeight="1" x14ac:dyDescent="0.25">
      <c r="A12" s="1">
        <f>IFERROR(IF(A11=Onderwerpen!$C$23+19,"",A11+1),"")</f>
        <v>4</v>
      </c>
      <c r="B12" s="1" t="str">
        <f>IF(C12&lt;=Onderwerpen!$C$4,Onderwerpen!$A$4,IF(C12&lt;=Onderwerpen!$C$5,Onderwerpen!$A$5,IF(C12&lt;=Onderwerpen!$C$6,Onderwerpen!$A$6,IF(C12&lt;=Onderwerpen!$C$7,Onderwerpen!$A$7,IF(C12&lt;=Onderwerpen!$C$8,Onderwerpen!$A$8,IF(C12&lt;=Onderwerpen!$C$9,Onderwerpen!$A$9,IF(C12&lt;=Onderwerpen!C$10,Onderwerpen!$A$10,IF(C12&lt;=Onderwerpen!C$11,Onderwerpen!$A$11,IF(C12&lt;=Onderwerpen!C$12,Onderwerpen!$A$12,IF(C12&lt;=Onderwerpen!C$13,Onderwerpen!$A$13,IF(C12&lt;=Onderwerpen!$C$14,Onderwerpen!$A$14,IF(C12&lt;=Onderwerpen!$C$15,Onderwerpen!$A$15,IF(C12&lt;=Onderwerpen!$C$16,Onderwerpen!$A$16,IF(C12&lt;=Onderwerpen!$C$17,Onderwerpen!$A$17,IF(C12&lt;=Onderwerpen!$C$18,Onderwerpen!$A$18,IF(C12&lt;=Onderwerpen!$C$19,Onderwerpen!$A$19,IF(C12&lt;=Onderwerpen!$C$20,Onderwerpen!$A$20,IF(C12&lt;=Onderwerpen!$C$21,Onderwerpen!$A$21,IF(C12&lt;=Onderwerpen!$C$22,Onderwerpen!$A$22,IF(C12&lt;=Onderwerpen!$C$23,Onderwerpen!$A$22,""))))))))))))))))))))</f>
        <v>1 Machines</v>
      </c>
      <c r="C12" s="7">
        <f>IF(Onderwerpen!$B$4+1=A12,Onderwerpen!$A$5,IF(SUM(Onderwerpen!$B$4:$B$5)+2=A12,Onderwerpen!$A$6,IF(SUM(Onderwerpen!$B$4:$B$6)+3=A12,Onderwerpen!$A$7,IF(SUM(Onderwerpen!$B$4:$B$7)+4=A12,Onderwerpen!$A$8,IF(SUM(Onderwerpen!$B$4:$B$8)+5=A12,Onderwerpen!$A$9,IF(SUM(Onderwerpen!$B$4:$B$9)+6=A12,Onderwerpen!$A$10,IF(SUM(Onderwerpen!$B$4:$B$10)+7=A12,Onderwerpen!$A$11,IF(SUM(Onderwerpen!$B$4:$B$11)+8=A12,Onderwerpen!$A$12,IF(SUM(Onderwerpen!$B$4:$B$12)+9=A12,Onderwerpen!$A$13,IF(SUM(Onderwerpen!$B$4:$B$13)+10=A12,Onderwerpen!$A$14,IF(SUM(Onderwerpen!$B$4:$B$14)+11=A12,Onderwerpen!$A$15,IF(SUM(Onderwerpen!$B$4:$B$15)+12=A12,Onderwerpen!$A$16,IF(SUM(Onderwerpen!$B$4:$B$16)+13=A12,Onderwerpen!$A$17,IF(SUM(Onderwerpen!$B$4:$B$17)+14=A12,Onderwerpen!$A$18,IF(SUM(Onderwerpen!$B$4:$B$18)+15=A12,Onderwerpen!$A$19,IF(SUM(Onderwerpen!$B$4:$B$19)+16=A12,Onderwerpen!$A$20,IF(SUM(Onderwerpen!$B$4:$B$20)+17=A12,Onderwerpen!$A$21,IF(SUM(Onderwerpen!$B$4:$B$21)+18=A12,Onderwerpen!$A$22,IF(SUM(Onderwerpen!$B$4:$B$22)+19=A12,Onderwerpen!$A$23,IFERROR((IF(A12&lt;Onderwerpen!$D$4,A12,IF(AND(A12&gt;Onderwerpen!$D$4,A12&lt;Onderwerpen!$D$5),A12-1,IF(AND(A12&gt;Onderwerpen!$D$5,A12&lt;Onderwerpen!$D$6),A12-2,IF(AND(A12&gt;Onderwerpen!$D$6,A12&lt;Onderwerpen!$D$7),A12-3,IF(AND(A12&gt;Onderwerpen!$D$7,A12&lt;Onderwerpen!$D$8),A12-4,IF(AND(A12&gt;Onderwerpen!$D$8,A12&lt;Onderwerpen!$D$9),A12-5,IF(AND(A12&gt;Onderwerpen!$D$9,A12&lt;Onderwerpen!$D$10),A12-6,IF(AND(A12&gt;Onderwerpen!$D$10,A12&lt;Onderwerpen!$D$11),A12-7,IF(AND(A12&gt;Onderwerpen!$D$11,A12&lt;Onderwerpen!$D$12),A12-8,IF(AND(A12&gt;Onderwerpen!$D$12,A12&lt;Onderwerpen!$D$13),A12-9,IF(AND(A12&gt;Onderwerpen!$D$13,A12&lt;Onderwerpen!$D$14),A12-10,IF(AND(A12&gt;Onderwerpen!$D$14,A12&lt;Onderwerpen!$D$15),A12-11,IF(AND(A12&gt;Onderwerpen!$D$15,A12&lt;Onderwerpen!$D$16),A12-12,IF(AND(A12&gt;Onderwerpen!$D$16,A12&lt;Onderwerpen!$D$17),A12-13,IF(AND(A12&gt;Onderwerpen!$D$17,A12&lt;Onderwerpen!$D$18),A12-14,IF(AND(A12&gt;Onderwerpen!$D$18,A12&lt;Onderwerpen!$D$19),A12-15,IF(AND(A12&gt;Onderwerpen!$D$19,A12&lt;Onderwerpen!$D$20),A12-16,IF(AND(A12&gt;Onderwerpen!$D$20,A12&lt;Onderwerpen!$D$21),A12-17,IF(AND(A12&gt;Onderwerpen!$D$21,A12&lt;Onderwerpen!$D$22),A12-18,IF(A12&gt;Onderwerpen!$D$22,A12-19,"X"))))))))))))))))))))),""))))))))))))))))))))</f>
        <v>4</v>
      </c>
      <c r="D12" s="83" t="str">
        <f>IF(B12="",""&amp;C12,LEFT(B12, FIND(" ",B12)-1) &amp; "."&amp;COUNTIF($B$8:B12,B12))</f>
        <v>1.4</v>
      </c>
      <c r="E12" s="33" t="s">
        <v>47</v>
      </c>
      <c r="F12" s="12" t="s">
        <v>11</v>
      </c>
      <c r="G12" s="12"/>
      <c r="H12" s="12"/>
      <c r="I12" s="13"/>
      <c r="J12" s="37" t="str">
        <f t="shared" si="0"/>
        <v/>
      </c>
      <c r="L12" s="12"/>
      <c r="M12" s="12"/>
      <c r="N12" s="12"/>
      <c r="O12" s="13"/>
      <c r="P12" s="39" t="str">
        <f t="shared" si="1"/>
        <v/>
      </c>
      <c r="R12" s="12"/>
      <c r="S12" s="12"/>
      <c r="T12" s="12"/>
      <c r="U12" s="13"/>
      <c r="V12" s="38" t="str">
        <f t="shared" si="2"/>
        <v/>
      </c>
      <c r="X12" s="38"/>
      <c r="Y12" s="38"/>
      <c r="Z12" s="38"/>
      <c r="AA12" s="13"/>
      <c r="AB12" s="38" t="str">
        <f t="shared" si="3"/>
        <v/>
      </c>
      <c r="AD12" s="38"/>
      <c r="AE12" s="38"/>
      <c r="AF12" s="38"/>
      <c r="AG12" s="13"/>
      <c r="AH12" s="38" t="str">
        <f t="shared" si="4"/>
        <v/>
      </c>
    </row>
    <row r="13" spans="1:35" x14ac:dyDescent="0.25">
      <c r="A13" s="1">
        <f>IFERROR(IF(A12=Onderwerpen!$C$23+19,"",A12+1),"")</f>
        <v>5</v>
      </c>
      <c r="B13" s="1" t="str">
        <f>IF(C13&lt;=Onderwerpen!$C$4,Onderwerpen!$A$4,IF(C13&lt;=Onderwerpen!$C$5,Onderwerpen!$A$5,IF(C13&lt;=Onderwerpen!$C$6,Onderwerpen!$A$6,IF(C13&lt;=Onderwerpen!$C$7,Onderwerpen!$A$7,IF(C13&lt;=Onderwerpen!$C$8,Onderwerpen!$A$8,IF(C13&lt;=Onderwerpen!$C$9,Onderwerpen!$A$9,IF(C13&lt;=Onderwerpen!C$10,Onderwerpen!$A$10,IF(C13&lt;=Onderwerpen!C$11,Onderwerpen!$A$11,IF(C13&lt;=Onderwerpen!C$12,Onderwerpen!$A$12,IF(C13&lt;=Onderwerpen!C$13,Onderwerpen!$A$13,IF(C13&lt;=Onderwerpen!$C$14,Onderwerpen!$A$14,IF(C13&lt;=Onderwerpen!$C$15,Onderwerpen!$A$15,IF(C13&lt;=Onderwerpen!$C$16,Onderwerpen!$A$16,IF(C13&lt;=Onderwerpen!$C$17,Onderwerpen!$A$17,IF(C13&lt;=Onderwerpen!$C$18,Onderwerpen!$A$18,IF(C13&lt;=Onderwerpen!$C$19,Onderwerpen!$A$19,IF(C13&lt;=Onderwerpen!$C$20,Onderwerpen!$A$20,IF(C13&lt;=Onderwerpen!$C$21,Onderwerpen!$A$21,IF(C13&lt;=Onderwerpen!$C$22,Onderwerpen!$A$22,IF(C13&lt;=Onderwerpen!$C$23,Onderwerpen!$A$22,""))))))))))))))))))))</f>
        <v>1 Machines</v>
      </c>
      <c r="C13" s="7">
        <f>IF(Onderwerpen!$B$4+1=A13,Onderwerpen!$A$5,IF(SUM(Onderwerpen!$B$4:$B$5)+2=A13,Onderwerpen!$A$6,IF(SUM(Onderwerpen!$B$4:$B$6)+3=A13,Onderwerpen!$A$7,IF(SUM(Onderwerpen!$B$4:$B$7)+4=A13,Onderwerpen!$A$8,IF(SUM(Onderwerpen!$B$4:$B$8)+5=A13,Onderwerpen!$A$9,IF(SUM(Onderwerpen!$B$4:$B$9)+6=A13,Onderwerpen!$A$10,IF(SUM(Onderwerpen!$B$4:$B$10)+7=A13,Onderwerpen!$A$11,IF(SUM(Onderwerpen!$B$4:$B$11)+8=A13,Onderwerpen!$A$12,IF(SUM(Onderwerpen!$B$4:$B$12)+9=A13,Onderwerpen!$A$13,IF(SUM(Onderwerpen!$B$4:$B$13)+10=A13,Onderwerpen!$A$14,IF(SUM(Onderwerpen!$B$4:$B$14)+11=A13,Onderwerpen!$A$15,IF(SUM(Onderwerpen!$B$4:$B$15)+12=A13,Onderwerpen!$A$16,IF(SUM(Onderwerpen!$B$4:$B$16)+13=A13,Onderwerpen!$A$17,IF(SUM(Onderwerpen!$B$4:$B$17)+14=A13,Onderwerpen!$A$18,IF(SUM(Onderwerpen!$B$4:$B$18)+15=A13,Onderwerpen!$A$19,IF(SUM(Onderwerpen!$B$4:$B$19)+16=A13,Onderwerpen!$A$20,IF(SUM(Onderwerpen!$B$4:$B$20)+17=A13,Onderwerpen!$A$21,IF(SUM(Onderwerpen!$B$4:$B$21)+18=A13,Onderwerpen!$A$22,IF(SUM(Onderwerpen!$B$4:$B$22)+19=A13,Onderwerpen!$A$23,IFERROR((IF(A13&lt;Onderwerpen!$D$4,A13,IF(AND(A13&gt;Onderwerpen!$D$4,A13&lt;Onderwerpen!$D$5),A13-1,IF(AND(A13&gt;Onderwerpen!$D$5,A13&lt;Onderwerpen!$D$6),A13-2,IF(AND(A13&gt;Onderwerpen!$D$6,A13&lt;Onderwerpen!$D$7),A13-3,IF(AND(A13&gt;Onderwerpen!$D$7,A13&lt;Onderwerpen!$D$8),A13-4,IF(AND(A13&gt;Onderwerpen!$D$8,A13&lt;Onderwerpen!$D$9),A13-5,IF(AND(A13&gt;Onderwerpen!$D$9,A13&lt;Onderwerpen!$D$10),A13-6,IF(AND(A13&gt;Onderwerpen!$D$10,A13&lt;Onderwerpen!$D$11),A13-7,IF(AND(A13&gt;Onderwerpen!$D$11,A13&lt;Onderwerpen!$D$12),A13-8,IF(AND(A13&gt;Onderwerpen!$D$12,A13&lt;Onderwerpen!$D$13),A13-9,IF(AND(A13&gt;Onderwerpen!$D$13,A13&lt;Onderwerpen!$D$14),A13-10,IF(AND(A13&gt;Onderwerpen!$D$14,A13&lt;Onderwerpen!$D$15),A13-11,IF(AND(A13&gt;Onderwerpen!$D$15,A13&lt;Onderwerpen!$D$16),A13-12,IF(AND(A13&gt;Onderwerpen!$D$16,A13&lt;Onderwerpen!$D$17),A13-13,IF(AND(A13&gt;Onderwerpen!$D$17,A13&lt;Onderwerpen!$D$18),A13-14,IF(AND(A13&gt;Onderwerpen!$D$18,A13&lt;Onderwerpen!$D$19),A13-15,IF(AND(A13&gt;Onderwerpen!$D$19,A13&lt;Onderwerpen!$D$20),A13-16,IF(AND(A13&gt;Onderwerpen!$D$20,A13&lt;Onderwerpen!$D$21),A13-17,IF(AND(A13&gt;Onderwerpen!$D$21,A13&lt;Onderwerpen!$D$22),A13-18,IF(A13&gt;Onderwerpen!$D$22,A13-19,"X"))))))))))))))))))))),""))))))))))))))))))))</f>
        <v>5</v>
      </c>
      <c r="D13" s="83" t="str">
        <f>IF(B13="",""&amp;C13,LEFT(B13, FIND(" ",B13)-1) &amp; "."&amp;COUNTIF($B$8:B13,B13))</f>
        <v>1.5</v>
      </c>
      <c r="E13" s="33" t="s">
        <v>32</v>
      </c>
      <c r="F13" s="12"/>
      <c r="G13" s="12" t="s">
        <v>11</v>
      </c>
      <c r="H13" s="12"/>
      <c r="I13" s="13"/>
      <c r="J13" s="37" t="str">
        <f t="shared" si="0"/>
        <v>1.5</v>
      </c>
      <c r="L13" s="12"/>
      <c r="M13" s="12"/>
      <c r="N13" s="12"/>
      <c r="O13" s="13"/>
      <c r="P13" s="39" t="str">
        <f t="shared" si="1"/>
        <v/>
      </c>
      <c r="R13" s="12"/>
      <c r="S13" s="12"/>
      <c r="T13" s="12"/>
      <c r="U13" s="13"/>
      <c r="V13" s="38" t="str">
        <f t="shared" si="2"/>
        <v/>
      </c>
      <c r="X13" s="38"/>
      <c r="Y13" s="38"/>
      <c r="Z13" s="38"/>
      <c r="AA13" s="13"/>
      <c r="AB13" s="38" t="str">
        <f t="shared" si="3"/>
        <v/>
      </c>
      <c r="AD13" s="38"/>
      <c r="AE13" s="38"/>
      <c r="AF13" s="38"/>
      <c r="AG13" s="13"/>
      <c r="AH13" s="38" t="str">
        <f t="shared" si="4"/>
        <v/>
      </c>
    </row>
    <row r="14" spans="1:35" x14ac:dyDescent="0.25">
      <c r="A14" s="1">
        <f>IFERROR(IF(A13=Onderwerpen!$C$23+19,"",A13+1),"")</f>
        <v>6</v>
      </c>
      <c r="B14" s="1" t="str">
        <f>IF(C14&lt;=Onderwerpen!$C$4,Onderwerpen!$A$4,IF(C14&lt;=Onderwerpen!$C$5,Onderwerpen!$A$5,IF(C14&lt;=Onderwerpen!$C$6,Onderwerpen!$A$6,IF(C14&lt;=Onderwerpen!$C$7,Onderwerpen!$A$7,IF(C14&lt;=Onderwerpen!$C$8,Onderwerpen!$A$8,IF(C14&lt;=Onderwerpen!$C$9,Onderwerpen!$A$9,IF(C14&lt;=Onderwerpen!C$10,Onderwerpen!$A$10,IF(C14&lt;=Onderwerpen!C$11,Onderwerpen!$A$11,IF(C14&lt;=Onderwerpen!C$12,Onderwerpen!$A$12,IF(C14&lt;=Onderwerpen!C$13,Onderwerpen!$A$13,IF(C14&lt;=Onderwerpen!$C$14,Onderwerpen!$A$14,IF(C14&lt;=Onderwerpen!$C$15,Onderwerpen!$A$15,IF(C14&lt;=Onderwerpen!$C$16,Onderwerpen!$A$16,IF(C14&lt;=Onderwerpen!$C$17,Onderwerpen!$A$17,IF(C14&lt;=Onderwerpen!$C$18,Onderwerpen!$A$18,IF(C14&lt;=Onderwerpen!$C$19,Onderwerpen!$A$19,IF(C14&lt;=Onderwerpen!$C$20,Onderwerpen!$A$20,IF(C14&lt;=Onderwerpen!$C$21,Onderwerpen!$A$21,IF(C14&lt;=Onderwerpen!$C$22,Onderwerpen!$A$22,IF(C14&lt;=Onderwerpen!$C$23,Onderwerpen!$A$22,""))))))))))))))))))))</f>
        <v>1 Machines</v>
      </c>
      <c r="C14" s="7">
        <f>IF(Onderwerpen!$B$4+1=A14,Onderwerpen!$A$5,IF(SUM(Onderwerpen!$B$4:$B$5)+2=A14,Onderwerpen!$A$6,IF(SUM(Onderwerpen!$B$4:$B$6)+3=A14,Onderwerpen!$A$7,IF(SUM(Onderwerpen!$B$4:$B$7)+4=A14,Onderwerpen!$A$8,IF(SUM(Onderwerpen!$B$4:$B$8)+5=A14,Onderwerpen!$A$9,IF(SUM(Onderwerpen!$B$4:$B$9)+6=A14,Onderwerpen!$A$10,IF(SUM(Onderwerpen!$B$4:$B$10)+7=A14,Onderwerpen!$A$11,IF(SUM(Onderwerpen!$B$4:$B$11)+8=A14,Onderwerpen!$A$12,IF(SUM(Onderwerpen!$B$4:$B$12)+9=A14,Onderwerpen!$A$13,IF(SUM(Onderwerpen!$B$4:$B$13)+10=A14,Onderwerpen!$A$14,IF(SUM(Onderwerpen!$B$4:$B$14)+11=A14,Onderwerpen!$A$15,IF(SUM(Onderwerpen!$B$4:$B$15)+12=A14,Onderwerpen!$A$16,IF(SUM(Onderwerpen!$B$4:$B$16)+13=A14,Onderwerpen!$A$17,IF(SUM(Onderwerpen!$B$4:$B$17)+14=A14,Onderwerpen!$A$18,IF(SUM(Onderwerpen!$B$4:$B$18)+15=A14,Onderwerpen!$A$19,IF(SUM(Onderwerpen!$B$4:$B$19)+16=A14,Onderwerpen!$A$20,IF(SUM(Onderwerpen!$B$4:$B$20)+17=A14,Onderwerpen!$A$21,IF(SUM(Onderwerpen!$B$4:$B$21)+18=A14,Onderwerpen!$A$22,IF(SUM(Onderwerpen!$B$4:$B$22)+19=A14,Onderwerpen!$A$23,IFERROR((IF(A14&lt;Onderwerpen!$D$4,A14,IF(AND(A14&gt;Onderwerpen!$D$4,A14&lt;Onderwerpen!$D$5),A14-1,IF(AND(A14&gt;Onderwerpen!$D$5,A14&lt;Onderwerpen!$D$6),A14-2,IF(AND(A14&gt;Onderwerpen!$D$6,A14&lt;Onderwerpen!$D$7),A14-3,IF(AND(A14&gt;Onderwerpen!$D$7,A14&lt;Onderwerpen!$D$8),A14-4,IF(AND(A14&gt;Onderwerpen!$D$8,A14&lt;Onderwerpen!$D$9),A14-5,IF(AND(A14&gt;Onderwerpen!$D$9,A14&lt;Onderwerpen!$D$10),A14-6,IF(AND(A14&gt;Onderwerpen!$D$10,A14&lt;Onderwerpen!$D$11),A14-7,IF(AND(A14&gt;Onderwerpen!$D$11,A14&lt;Onderwerpen!$D$12),A14-8,IF(AND(A14&gt;Onderwerpen!$D$12,A14&lt;Onderwerpen!$D$13),A14-9,IF(AND(A14&gt;Onderwerpen!$D$13,A14&lt;Onderwerpen!$D$14),A14-10,IF(AND(A14&gt;Onderwerpen!$D$14,A14&lt;Onderwerpen!$D$15),A14-11,IF(AND(A14&gt;Onderwerpen!$D$15,A14&lt;Onderwerpen!$D$16),A14-12,IF(AND(A14&gt;Onderwerpen!$D$16,A14&lt;Onderwerpen!$D$17),A14-13,IF(AND(A14&gt;Onderwerpen!$D$17,A14&lt;Onderwerpen!$D$18),A14-14,IF(AND(A14&gt;Onderwerpen!$D$18,A14&lt;Onderwerpen!$D$19),A14-15,IF(AND(A14&gt;Onderwerpen!$D$19,A14&lt;Onderwerpen!$D$20),A14-16,IF(AND(A14&gt;Onderwerpen!$D$20,A14&lt;Onderwerpen!$D$21),A14-17,IF(AND(A14&gt;Onderwerpen!$D$21,A14&lt;Onderwerpen!$D$22),A14-18,IF(A14&gt;Onderwerpen!$D$22,A14-19,"X"))))))))))))))))))))),""))))))))))))))))))))</f>
        <v>6</v>
      </c>
      <c r="D14" s="83" t="str">
        <f>IF(B14="",""&amp;C14,LEFT(B14, FIND(" ",B14)-1) &amp; "."&amp;COUNTIF($B$8:B14,B14))</f>
        <v>1.6</v>
      </c>
      <c r="E14" s="33" t="s">
        <v>33</v>
      </c>
      <c r="F14" s="12"/>
      <c r="G14" s="12" t="s">
        <v>11</v>
      </c>
      <c r="H14" s="12"/>
      <c r="I14" s="13"/>
      <c r="J14" s="37" t="str">
        <f t="shared" si="0"/>
        <v>1.6</v>
      </c>
      <c r="L14" s="12"/>
      <c r="M14" s="12"/>
      <c r="N14" s="12"/>
      <c r="O14" s="13"/>
      <c r="P14" s="39" t="str">
        <f t="shared" si="1"/>
        <v/>
      </c>
      <c r="R14" s="12"/>
      <c r="S14" s="12"/>
      <c r="T14" s="12"/>
      <c r="U14" s="13"/>
      <c r="V14" s="38" t="str">
        <f t="shared" si="2"/>
        <v/>
      </c>
      <c r="X14" s="38"/>
      <c r="Y14" s="38"/>
      <c r="Z14" s="38"/>
      <c r="AA14" s="13"/>
      <c r="AB14" s="38" t="str">
        <f t="shared" si="3"/>
        <v/>
      </c>
      <c r="AD14" s="38"/>
      <c r="AE14" s="38"/>
      <c r="AF14" s="38"/>
      <c r="AG14" s="13"/>
      <c r="AH14" s="38" t="str">
        <f t="shared" si="4"/>
        <v/>
      </c>
    </row>
    <row r="15" spans="1:35" ht="17.25" customHeight="1" x14ac:dyDescent="0.25">
      <c r="A15" s="1">
        <f>IFERROR(IF(A14=Onderwerpen!$C$23+19,"",A14+1),"")</f>
        <v>7</v>
      </c>
      <c r="B15" s="1" t="str">
        <f>IF(C15&lt;=Onderwerpen!$C$4,Onderwerpen!$A$4,IF(C15&lt;=Onderwerpen!$C$5,Onderwerpen!$A$5,IF(C15&lt;=Onderwerpen!$C$6,Onderwerpen!$A$6,IF(C15&lt;=Onderwerpen!$C$7,Onderwerpen!$A$7,IF(C15&lt;=Onderwerpen!$C$8,Onderwerpen!$A$8,IF(C15&lt;=Onderwerpen!$C$9,Onderwerpen!$A$9,IF(C15&lt;=Onderwerpen!C$10,Onderwerpen!$A$10,IF(C15&lt;=Onderwerpen!C$11,Onderwerpen!$A$11,IF(C15&lt;=Onderwerpen!C$12,Onderwerpen!$A$12,IF(C15&lt;=Onderwerpen!C$13,Onderwerpen!$A$13,IF(C15&lt;=Onderwerpen!$C$14,Onderwerpen!$A$14,IF(C15&lt;=Onderwerpen!$C$15,Onderwerpen!$A$15,IF(C15&lt;=Onderwerpen!$C$16,Onderwerpen!$A$16,IF(C15&lt;=Onderwerpen!$C$17,Onderwerpen!$A$17,IF(C15&lt;=Onderwerpen!$C$18,Onderwerpen!$A$18,IF(C15&lt;=Onderwerpen!$C$19,Onderwerpen!$A$19,IF(C15&lt;=Onderwerpen!$C$20,Onderwerpen!$A$20,IF(C15&lt;=Onderwerpen!$C$21,Onderwerpen!$A$21,IF(C15&lt;=Onderwerpen!$C$22,Onderwerpen!$A$22,IF(C15&lt;=Onderwerpen!$C$23,Onderwerpen!$A$22,""))))))))))))))))))))</f>
        <v>1 Machines</v>
      </c>
      <c r="C15" s="7">
        <f>IF(Onderwerpen!$B$4+1=A15,Onderwerpen!$A$5,IF(SUM(Onderwerpen!$B$4:$B$5)+2=A15,Onderwerpen!$A$6,IF(SUM(Onderwerpen!$B$4:$B$6)+3=A15,Onderwerpen!$A$7,IF(SUM(Onderwerpen!$B$4:$B$7)+4=A15,Onderwerpen!$A$8,IF(SUM(Onderwerpen!$B$4:$B$8)+5=A15,Onderwerpen!$A$9,IF(SUM(Onderwerpen!$B$4:$B$9)+6=A15,Onderwerpen!$A$10,IF(SUM(Onderwerpen!$B$4:$B$10)+7=A15,Onderwerpen!$A$11,IF(SUM(Onderwerpen!$B$4:$B$11)+8=A15,Onderwerpen!$A$12,IF(SUM(Onderwerpen!$B$4:$B$12)+9=A15,Onderwerpen!$A$13,IF(SUM(Onderwerpen!$B$4:$B$13)+10=A15,Onderwerpen!$A$14,IF(SUM(Onderwerpen!$B$4:$B$14)+11=A15,Onderwerpen!$A$15,IF(SUM(Onderwerpen!$B$4:$B$15)+12=A15,Onderwerpen!$A$16,IF(SUM(Onderwerpen!$B$4:$B$16)+13=A15,Onderwerpen!$A$17,IF(SUM(Onderwerpen!$B$4:$B$17)+14=A15,Onderwerpen!$A$18,IF(SUM(Onderwerpen!$B$4:$B$18)+15=A15,Onderwerpen!$A$19,IF(SUM(Onderwerpen!$B$4:$B$19)+16=A15,Onderwerpen!$A$20,IF(SUM(Onderwerpen!$B$4:$B$20)+17=A15,Onderwerpen!$A$21,IF(SUM(Onderwerpen!$B$4:$B$21)+18=A15,Onderwerpen!$A$22,IF(SUM(Onderwerpen!$B$4:$B$22)+19=A15,Onderwerpen!$A$23,IFERROR((IF(A15&lt;Onderwerpen!$D$4,A15,IF(AND(A15&gt;Onderwerpen!$D$4,A15&lt;Onderwerpen!$D$5),A15-1,IF(AND(A15&gt;Onderwerpen!$D$5,A15&lt;Onderwerpen!$D$6),A15-2,IF(AND(A15&gt;Onderwerpen!$D$6,A15&lt;Onderwerpen!$D$7),A15-3,IF(AND(A15&gt;Onderwerpen!$D$7,A15&lt;Onderwerpen!$D$8),A15-4,IF(AND(A15&gt;Onderwerpen!$D$8,A15&lt;Onderwerpen!$D$9),A15-5,IF(AND(A15&gt;Onderwerpen!$D$9,A15&lt;Onderwerpen!$D$10),A15-6,IF(AND(A15&gt;Onderwerpen!$D$10,A15&lt;Onderwerpen!$D$11),A15-7,IF(AND(A15&gt;Onderwerpen!$D$11,A15&lt;Onderwerpen!$D$12),A15-8,IF(AND(A15&gt;Onderwerpen!$D$12,A15&lt;Onderwerpen!$D$13),A15-9,IF(AND(A15&gt;Onderwerpen!$D$13,A15&lt;Onderwerpen!$D$14),A15-10,IF(AND(A15&gt;Onderwerpen!$D$14,A15&lt;Onderwerpen!$D$15),A15-11,IF(AND(A15&gt;Onderwerpen!$D$15,A15&lt;Onderwerpen!$D$16),A15-12,IF(AND(A15&gt;Onderwerpen!$D$16,A15&lt;Onderwerpen!$D$17),A15-13,IF(AND(A15&gt;Onderwerpen!$D$17,A15&lt;Onderwerpen!$D$18),A15-14,IF(AND(A15&gt;Onderwerpen!$D$18,A15&lt;Onderwerpen!$D$19),A15-15,IF(AND(A15&gt;Onderwerpen!$D$19,A15&lt;Onderwerpen!$D$20),A15-16,IF(AND(A15&gt;Onderwerpen!$D$20,A15&lt;Onderwerpen!$D$21),A15-17,IF(AND(A15&gt;Onderwerpen!$D$21,A15&lt;Onderwerpen!$D$22),A15-18,IF(A15&gt;Onderwerpen!$D$22,A15-19,"X"))))))))))))))))))))),""))))))))))))))))))))</f>
        <v>7</v>
      </c>
      <c r="D15" s="83" t="str">
        <f>IF(B15="",""&amp;C15,LEFT(B15, FIND(" ",B15)-1) &amp; "."&amp;COUNTIF($B$8:B15,B15))</f>
        <v>1.7</v>
      </c>
      <c r="E15" s="33" t="s">
        <v>34</v>
      </c>
      <c r="F15" s="12"/>
      <c r="G15" s="12" t="s">
        <v>11</v>
      </c>
      <c r="H15" s="12"/>
      <c r="I15" s="13"/>
      <c r="J15" s="37" t="str">
        <f t="shared" si="0"/>
        <v>1.7</v>
      </c>
      <c r="L15" s="12"/>
      <c r="M15" s="12"/>
      <c r="N15" s="12"/>
      <c r="O15" s="13"/>
      <c r="P15" s="39" t="str">
        <f t="shared" si="1"/>
        <v/>
      </c>
      <c r="R15" s="12"/>
      <c r="S15" s="12"/>
      <c r="T15" s="12"/>
      <c r="U15" s="13"/>
      <c r="V15" s="38" t="str">
        <f t="shared" si="2"/>
        <v/>
      </c>
      <c r="X15" s="38"/>
      <c r="Y15" s="38"/>
      <c r="Z15" s="38"/>
      <c r="AA15" s="13"/>
      <c r="AB15" s="38" t="str">
        <f t="shared" si="3"/>
        <v/>
      </c>
      <c r="AD15" s="38"/>
      <c r="AE15" s="38"/>
      <c r="AF15" s="38"/>
      <c r="AG15" s="13"/>
      <c r="AH15" s="38" t="str">
        <f t="shared" si="4"/>
        <v/>
      </c>
    </row>
    <row r="16" spans="1:35" ht="30" x14ac:dyDescent="0.25">
      <c r="A16" s="1">
        <f>IFERROR(IF(A15=Onderwerpen!$C$23+19,"",A15+1),"")</f>
        <v>8</v>
      </c>
      <c r="B16" s="1" t="str">
        <f>IF(C16&lt;=Onderwerpen!$C$4,Onderwerpen!$A$4,IF(C16&lt;=Onderwerpen!$C$5,Onderwerpen!$A$5,IF(C16&lt;=Onderwerpen!$C$6,Onderwerpen!$A$6,IF(C16&lt;=Onderwerpen!$C$7,Onderwerpen!$A$7,IF(C16&lt;=Onderwerpen!$C$8,Onderwerpen!$A$8,IF(C16&lt;=Onderwerpen!$C$9,Onderwerpen!$A$9,IF(C16&lt;=Onderwerpen!C$10,Onderwerpen!$A$10,IF(C16&lt;=Onderwerpen!C$11,Onderwerpen!$A$11,IF(C16&lt;=Onderwerpen!C$12,Onderwerpen!$A$12,IF(C16&lt;=Onderwerpen!C$13,Onderwerpen!$A$13,IF(C16&lt;=Onderwerpen!$C$14,Onderwerpen!$A$14,IF(C16&lt;=Onderwerpen!$C$15,Onderwerpen!$A$15,IF(C16&lt;=Onderwerpen!$C$16,Onderwerpen!$A$16,IF(C16&lt;=Onderwerpen!$C$17,Onderwerpen!$A$17,IF(C16&lt;=Onderwerpen!$C$18,Onderwerpen!$A$18,IF(C16&lt;=Onderwerpen!$C$19,Onderwerpen!$A$19,IF(C16&lt;=Onderwerpen!$C$20,Onderwerpen!$A$20,IF(C16&lt;=Onderwerpen!$C$21,Onderwerpen!$A$21,IF(C16&lt;=Onderwerpen!$C$22,Onderwerpen!$A$22,IF(C16&lt;=Onderwerpen!$C$23,Onderwerpen!$A$22,""))))))))))))))))))))</f>
        <v>1 Machines</v>
      </c>
      <c r="C16" s="7">
        <f>IF(Onderwerpen!$B$4+1=A16,Onderwerpen!$A$5,IF(SUM(Onderwerpen!$B$4:$B$5)+2=A16,Onderwerpen!$A$6,IF(SUM(Onderwerpen!$B$4:$B$6)+3=A16,Onderwerpen!$A$7,IF(SUM(Onderwerpen!$B$4:$B$7)+4=A16,Onderwerpen!$A$8,IF(SUM(Onderwerpen!$B$4:$B$8)+5=A16,Onderwerpen!$A$9,IF(SUM(Onderwerpen!$B$4:$B$9)+6=A16,Onderwerpen!$A$10,IF(SUM(Onderwerpen!$B$4:$B$10)+7=A16,Onderwerpen!$A$11,IF(SUM(Onderwerpen!$B$4:$B$11)+8=A16,Onderwerpen!$A$12,IF(SUM(Onderwerpen!$B$4:$B$12)+9=A16,Onderwerpen!$A$13,IF(SUM(Onderwerpen!$B$4:$B$13)+10=A16,Onderwerpen!$A$14,IF(SUM(Onderwerpen!$B$4:$B$14)+11=A16,Onderwerpen!$A$15,IF(SUM(Onderwerpen!$B$4:$B$15)+12=A16,Onderwerpen!$A$16,IF(SUM(Onderwerpen!$B$4:$B$16)+13=A16,Onderwerpen!$A$17,IF(SUM(Onderwerpen!$B$4:$B$17)+14=A16,Onderwerpen!$A$18,IF(SUM(Onderwerpen!$B$4:$B$18)+15=A16,Onderwerpen!$A$19,IF(SUM(Onderwerpen!$B$4:$B$19)+16=A16,Onderwerpen!$A$20,IF(SUM(Onderwerpen!$B$4:$B$20)+17=A16,Onderwerpen!$A$21,IF(SUM(Onderwerpen!$B$4:$B$21)+18=A16,Onderwerpen!$A$22,IF(SUM(Onderwerpen!$B$4:$B$22)+19=A16,Onderwerpen!$A$23,IFERROR((IF(A16&lt;Onderwerpen!$D$4,A16,IF(AND(A16&gt;Onderwerpen!$D$4,A16&lt;Onderwerpen!$D$5),A16-1,IF(AND(A16&gt;Onderwerpen!$D$5,A16&lt;Onderwerpen!$D$6),A16-2,IF(AND(A16&gt;Onderwerpen!$D$6,A16&lt;Onderwerpen!$D$7),A16-3,IF(AND(A16&gt;Onderwerpen!$D$7,A16&lt;Onderwerpen!$D$8),A16-4,IF(AND(A16&gt;Onderwerpen!$D$8,A16&lt;Onderwerpen!$D$9),A16-5,IF(AND(A16&gt;Onderwerpen!$D$9,A16&lt;Onderwerpen!$D$10),A16-6,IF(AND(A16&gt;Onderwerpen!$D$10,A16&lt;Onderwerpen!$D$11),A16-7,IF(AND(A16&gt;Onderwerpen!$D$11,A16&lt;Onderwerpen!$D$12),A16-8,IF(AND(A16&gt;Onderwerpen!$D$12,A16&lt;Onderwerpen!$D$13),A16-9,IF(AND(A16&gt;Onderwerpen!$D$13,A16&lt;Onderwerpen!$D$14),A16-10,IF(AND(A16&gt;Onderwerpen!$D$14,A16&lt;Onderwerpen!$D$15),A16-11,IF(AND(A16&gt;Onderwerpen!$D$15,A16&lt;Onderwerpen!$D$16),A16-12,IF(AND(A16&gt;Onderwerpen!$D$16,A16&lt;Onderwerpen!$D$17),A16-13,IF(AND(A16&gt;Onderwerpen!$D$17,A16&lt;Onderwerpen!$D$18),A16-14,IF(AND(A16&gt;Onderwerpen!$D$18,A16&lt;Onderwerpen!$D$19),A16-15,IF(AND(A16&gt;Onderwerpen!$D$19,A16&lt;Onderwerpen!$D$20),A16-16,IF(AND(A16&gt;Onderwerpen!$D$20,A16&lt;Onderwerpen!$D$21),A16-17,IF(AND(A16&gt;Onderwerpen!$D$21,A16&lt;Onderwerpen!$D$22),A16-18,IF(A16&gt;Onderwerpen!$D$22,A16-19,"X"))))))))))))))))))))),""))))))))))))))))))))</f>
        <v>8</v>
      </c>
      <c r="D16" s="83" t="str">
        <f>IF(B16="",""&amp;C16,LEFT(B16, FIND(" ",B16)-1) &amp; "."&amp;COUNTIF($B$8:B16,B16))</f>
        <v>1.8</v>
      </c>
      <c r="E16" s="33" t="s">
        <v>35</v>
      </c>
      <c r="F16" s="12" t="s">
        <v>11</v>
      </c>
      <c r="G16" s="12"/>
      <c r="H16" s="12"/>
      <c r="I16" s="13"/>
      <c r="J16" s="37" t="str">
        <f t="shared" si="0"/>
        <v/>
      </c>
      <c r="L16" s="12"/>
      <c r="M16" s="12"/>
      <c r="N16" s="12"/>
      <c r="O16" s="13"/>
      <c r="P16" s="39" t="str">
        <f t="shared" si="1"/>
        <v/>
      </c>
      <c r="R16" s="12"/>
      <c r="S16" s="12"/>
      <c r="T16" s="12"/>
      <c r="U16" s="13"/>
      <c r="V16" s="38" t="str">
        <f t="shared" si="2"/>
        <v/>
      </c>
      <c r="X16" s="38"/>
      <c r="Y16" s="38"/>
      <c r="Z16" s="38"/>
      <c r="AA16" s="13"/>
      <c r="AB16" s="38" t="str">
        <f t="shared" si="3"/>
        <v/>
      </c>
      <c r="AD16" s="38"/>
      <c r="AE16" s="38"/>
      <c r="AF16" s="38"/>
      <c r="AG16" s="13"/>
      <c r="AH16" s="38" t="str">
        <f t="shared" si="4"/>
        <v/>
      </c>
    </row>
    <row r="17" spans="1:34" ht="30" x14ac:dyDescent="0.25">
      <c r="A17" s="1">
        <f>IFERROR(IF(A16=Onderwerpen!$C$23+19,"",A16+1),"")</f>
        <v>9</v>
      </c>
      <c r="B17" s="1" t="str">
        <f>IF(C17&lt;=Onderwerpen!$C$4,Onderwerpen!$A$4,IF(C17&lt;=Onderwerpen!$C$5,Onderwerpen!$A$5,IF(C17&lt;=Onderwerpen!$C$6,Onderwerpen!$A$6,IF(C17&lt;=Onderwerpen!$C$7,Onderwerpen!$A$7,IF(C17&lt;=Onderwerpen!$C$8,Onderwerpen!$A$8,IF(C17&lt;=Onderwerpen!$C$9,Onderwerpen!$A$9,IF(C17&lt;=Onderwerpen!C$10,Onderwerpen!$A$10,IF(C17&lt;=Onderwerpen!C$11,Onderwerpen!$A$11,IF(C17&lt;=Onderwerpen!C$12,Onderwerpen!$A$12,IF(C17&lt;=Onderwerpen!C$13,Onderwerpen!$A$13,IF(C17&lt;=Onderwerpen!$C$14,Onderwerpen!$A$14,IF(C17&lt;=Onderwerpen!$C$15,Onderwerpen!$A$15,IF(C17&lt;=Onderwerpen!$C$16,Onderwerpen!$A$16,IF(C17&lt;=Onderwerpen!$C$17,Onderwerpen!$A$17,IF(C17&lt;=Onderwerpen!$C$18,Onderwerpen!$A$18,IF(C17&lt;=Onderwerpen!$C$19,Onderwerpen!$A$19,IF(C17&lt;=Onderwerpen!$C$20,Onderwerpen!$A$20,IF(C17&lt;=Onderwerpen!$C$21,Onderwerpen!$A$21,IF(C17&lt;=Onderwerpen!$C$22,Onderwerpen!$A$22,IF(C17&lt;=Onderwerpen!$C$23,Onderwerpen!$A$22,""))))))))))))))))))))</f>
        <v>1 Machines</v>
      </c>
      <c r="C17" s="7">
        <f>IF(Onderwerpen!$B$4+1=A17,Onderwerpen!$A$5,IF(SUM(Onderwerpen!$B$4:$B$5)+2=A17,Onderwerpen!$A$6,IF(SUM(Onderwerpen!$B$4:$B$6)+3=A17,Onderwerpen!$A$7,IF(SUM(Onderwerpen!$B$4:$B$7)+4=A17,Onderwerpen!$A$8,IF(SUM(Onderwerpen!$B$4:$B$8)+5=A17,Onderwerpen!$A$9,IF(SUM(Onderwerpen!$B$4:$B$9)+6=A17,Onderwerpen!$A$10,IF(SUM(Onderwerpen!$B$4:$B$10)+7=A17,Onderwerpen!$A$11,IF(SUM(Onderwerpen!$B$4:$B$11)+8=A17,Onderwerpen!$A$12,IF(SUM(Onderwerpen!$B$4:$B$12)+9=A17,Onderwerpen!$A$13,IF(SUM(Onderwerpen!$B$4:$B$13)+10=A17,Onderwerpen!$A$14,IF(SUM(Onderwerpen!$B$4:$B$14)+11=A17,Onderwerpen!$A$15,IF(SUM(Onderwerpen!$B$4:$B$15)+12=A17,Onderwerpen!$A$16,IF(SUM(Onderwerpen!$B$4:$B$16)+13=A17,Onderwerpen!$A$17,IF(SUM(Onderwerpen!$B$4:$B$17)+14=A17,Onderwerpen!$A$18,IF(SUM(Onderwerpen!$B$4:$B$18)+15=A17,Onderwerpen!$A$19,IF(SUM(Onderwerpen!$B$4:$B$19)+16=A17,Onderwerpen!$A$20,IF(SUM(Onderwerpen!$B$4:$B$20)+17=A17,Onderwerpen!$A$21,IF(SUM(Onderwerpen!$B$4:$B$21)+18=A17,Onderwerpen!$A$22,IF(SUM(Onderwerpen!$B$4:$B$22)+19=A17,Onderwerpen!$A$23,IFERROR((IF(A17&lt;Onderwerpen!$D$4,A17,IF(AND(A17&gt;Onderwerpen!$D$4,A17&lt;Onderwerpen!$D$5),A17-1,IF(AND(A17&gt;Onderwerpen!$D$5,A17&lt;Onderwerpen!$D$6),A17-2,IF(AND(A17&gt;Onderwerpen!$D$6,A17&lt;Onderwerpen!$D$7),A17-3,IF(AND(A17&gt;Onderwerpen!$D$7,A17&lt;Onderwerpen!$D$8),A17-4,IF(AND(A17&gt;Onderwerpen!$D$8,A17&lt;Onderwerpen!$D$9),A17-5,IF(AND(A17&gt;Onderwerpen!$D$9,A17&lt;Onderwerpen!$D$10),A17-6,IF(AND(A17&gt;Onderwerpen!$D$10,A17&lt;Onderwerpen!$D$11),A17-7,IF(AND(A17&gt;Onderwerpen!$D$11,A17&lt;Onderwerpen!$D$12),A17-8,IF(AND(A17&gt;Onderwerpen!$D$12,A17&lt;Onderwerpen!$D$13),A17-9,IF(AND(A17&gt;Onderwerpen!$D$13,A17&lt;Onderwerpen!$D$14),A17-10,IF(AND(A17&gt;Onderwerpen!$D$14,A17&lt;Onderwerpen!$D$15),A17-11,IF(AND(A17&gt;Onderwerpen!$D$15,A17&lt;Onderwerpen!$D$16),A17-12,IF(AND(A17&gt;Onderwerpen!$D$16,A17&lt;Onderwerpen!$D$17),A17-13,IF(AND(A17&gt;Onderwerpen!$D$17,A17&lt;Onderwerpen!$D$18),A17-14,IF(AND(A17&gt;Onderwerpen!$D$18,A17&lt;Onderwerpen!$D$19),A17-15,IF(AND(A17&gt;Onderwerpen!$D$19,A17&lt;Onderwerpen!$D$20),A17-16,IF(AND(A17&gt;Onderwerpen!$D$20,A17&lt;Onderwerpen!$D$21),A17-17,IF(AND(A17&gt;Onderwerpen!$D$21,A17&lt;Onderwerpen!$D$22),A17-18,IF(A17&gt;Onderwerpen!$D$22,A17-19,"X"))))))))))))))))))))),""))))))))))))))))))))</f>
        <v>9</v>
      </c>
      <c r="D17" s="83" t="str">
        <f>IF(B17="",""&amp;C17,LEFT(B17, FIND(" ",B17)-1) &amp; "."&amp;COUNTIF($B$8:B17,B17))</f>
        <v>1.9</v>
      </c>
      <c r="E17" s="33" t="s">
        <v>36</v>
      </c>
      <c r="F17" s="12" t="s">
        <v>11</v>
      </c>
      <c r="G17" s="12"/>
      <c r="H17" s="12"/>
      <c r="I17" s="13"/>
      <c r="J17" s="37" t="str">
        <f t="shared" si="0"/>
        <v/>
      </c>
      <c r="L17" s="12"/>
      <c r="M17" s="12"/>
      <c r="N17" s="12"/>
      <c r="O17" s="13"/>
      <c r="P17" s="39" t="str">
        <f t="shared" si="1"/>
        <v/>
      </c>
      <c r="R17" s="12"/>
      <c r="S17" s="12"/>
      <c r="T17" s="12"/>
      <c r="U17" s="13"/>
      <c r="V17" s="38" t="str">
        <f t="shared" si="2"/>
        <v/>
      </c>
      <c r="X17" s="38"/>
      <c r="Y17" s="38"/>
      <c r="Z17" s="38"/>
      <c r="AA17" s="13"/>
      <c r="AB17" s="38" t="str">
        <f t="shared" si="3"/>
        <v/>
      </c>
      <c r="AD17" s="38"/>
      <c r="AE17" s="38"/>
      <c r="AF17" s="38"/>
      <c r="AG17" s="13"/>
      <c r="AH17" s="38" t="str">
        <f t="shared" si="4"/>
        <v/>
      </c>
    </row>
    <row r="18" spans="1:34" ht="30" x14ac:dyDescent="0.25">
      <c r="A18" s="1">
        <f>IFERROR(IF(A17=Onderwerpen!$C$23+19,"",A17+1),"")</f>
        <v>10</v>
      </c>
      <c r="B18" s="1" t="str">
        <f>IF(C18&lt;=Onderwerpen!$C$4,Onderwerpen!$A$4,IF(C18&lt;=Onderwerpen!$C$5,Onderwerpen!$A$5,IF(C18&lt;=Onderwerpen!$C$6,Onderwerpen!$A$6,IF(C18&lt;=Onderwerpen!$C$7,Onderwerpen!$A$7,IF(C18&lt;=Onderwerpen!$C$8,Onderwerpen!$A$8,IF(C18&lt;=Onderwerpen!$C$9,Onderwerpen!$A$9,IF(C18&lt;=Onderwerpen!C$10,Onderwerpen!$A$10,IF(C18&lt;=Onderwerpen!C$11,Onderwerpen!$A$11,IF(C18&lt;=Onderwerpen!C$12,Onderwerpen!$A$12,IF(C18&lt;=Onderwerpen!C$13,Onderwerpen!$A$13,IF(C18&lt;=Onderwerpen!$C$14,Onderwerpen!$A$14,IF(C18&lt;=Onderwerpen!$C$15,Onderwerpen!$A$15,IF(C18&lt;=Onderwerpen!$C$16,Onderwerpen!$A$16,IF(C18&lt;=Onderwerpen!$C$17,Onderwerpen!$A$17,IF(C18&lt;=Onderwerpen!$C$18,Onderwerpen!$A$18,IF(C18&lt;=Onderwerpen!$C$19,Onderwerpen!$A$19,IF(C18&lt;=Onderwerpen!$C$20,Onderwerpen!$A$20,IF(C18&lt;=Onderwerpen!$C$21,Onderwerpen!$A$21,IF(C18&lt;=Onderwerpen!$C$22,Onderwerpen!$A$22,IF(C18&lt;=Onderwerpen!$C$23,Onderwerpen!$A$22,""))))))))))))))))))))</f>
        <v>1 Machines</v>
      </c>
      <c r="C18" s="7">
        <f>IF(Onderwerpen!$B$4+1=A18,Onderwerpen!$A$5,IF(SUM(Onderwerpen!$B$4:$B$5)+2=A18,Onderwerpen!$A$6,IF(SUM(Onderwerpen!$B$4:$B$6)+3=A18,Onderwerpen!$A$7,IF(SUM(Onderwerpen!$B$4:$B$7)+4=A18,Onderwerpen!$A$8,IF(SUM(Onderwerpen!$B$4:$B$8)+5=A18,Onderwerpen!$A$9,IF(SUM(Onderwerpen!$B$4:$B$9)+6=A18,Onderwerpen!$A$10,IF(SUM(Onderwerpen!$B$4:$B$10)+7=A18,Onderwerpen!$A$11,IF(SUM(Onderwerpen!$B$4:$B$11)+8=A18,Onderwerpen!$A$12,IF(SUM(Onderwerpen!$B$4:$B$12)+9=A18,Onderwerpen!$A$13,IF(SUM(Onderwerpen!$B$4:$B$13)+10=A18,Onderwerpen!$A$14,IF(SUM(Onderwerpen!$B$4:$B$14)+11=A18,Onderwerpen!$A$15,IF(SUM(Onderwerpen!$B$4:$B$15)+12=A18,Onderwerpen!$A$16,IF(SUM(Onderwerpen!$B$4:$B$16)+13=A18,Onderwerpen!$A$17,IF(SUM(Onderwerpen!$B$4:$B$17)+14=A18,Onderwerpen!$A$18,IF(SUM(Onderwerpen!$B$4:$B$18)+15=A18,Onderwerpen!$A$19,IF(SUM(Onderwerpen!$B$4:$B$19)+16=A18,Onderwerpen!$A$20,IF(SUM(Onderwerpen!$B$4:$B$20)+17=A18,Onderwerpen!$A$21,IF(SUM(Onderwerpen!$B$4:$B$21)+18=A18,Onderwerpen!$A$22,IF(SUM(Onderwerpen!$B$4:$B$22)+19=A18,Onderwerpen!$A$23,IFERROR((IF(A18&lt;Onderwerpen!$D$4,A18,IF(AND(A18&gt;Onderwerpen!$D$4,A18&lt;Onderwerpen!$D$5),A18-1,IF(AND(A18&gt;Onderwerpen!$D$5,A18&lt;Onderwerpen!$D$6),A18-2,IF(AND(A18&gt;Onderwerpen!$D$6,A18&lt;Onderwerpen!$D$7),A18-3,IF(AND(A18&gt;Onderwerpen!$D$7,A18&lt;Onderwerpen!$D$8),A18-4,IF(AND(A18&gt;Onderwerpen!$D$8,A18&lt;Onderwerpen!$D$9),A18-5,IF(AND(A18&gt;Onderwerpen!$D$9,A18&lt;Onderwerpen!$D$10),A18-6,IF(AND(A18&gt;Onderwerpen!$D$10,A18&lt;Onderwerpen!$D$11),A18-7,IF(AND(A18&gt;Onderwerpen!$D$11,A18&lt;Onderwerpen!$D$12),A18-8,IF(AND(A18&gt;Onderwerpen!$D$12,A18&lt;Onderwerpen!$D$13),A18-9,IF(AND(A18&gt;Onderwerpen!$D$13,A18&lt;Onderwerpen!$D$14),A18-10,IF(AND(A18&gt;Onderwerpen!$D$14,A18&lt;Onderwerpen!$D$15),A18-11,IF(AND(A18&gt;Onderwerpen!$D$15,A18&lt;Onderwerpen!$D$16),A18-12,IF(AND(A18&gt;Onderwerpen!$D$16,A18&lt;Onderwerpen!$D$17),A18-13,IF(AND(A18&gt;Onderwerpen!$D$17,A18&lt;Onderwerpen!$D$18),A18-14,IF(AND(A18&gt;Onderwerpen!$D$18,A18&lt;Onderwerpen!$D$19),A18-15,IF(AND(A18&gt;Onderwerpen!$D$19,A18&lt;Onderwerpen!$D$20),A18-16,IF(AND(A18&gt;Onderwerpen!$D$20,A18&lt;Onderwerpen!$D$21),A18-17,IF(AND(A18&gt;Onderwerpen!$D$21,A18&lt;Onderwerpen!$D$22),A18-18,IF(A18&gt;Onderwerpen!$D$22,A18-19,"X"))))))))))))))))))))),""))))))))))))))))))))</f>
        <v>10</v>
      </c>
      <c r="D18" s="83" t="str">
        <f>IF(B18="",""&amp;C18,LEFT(B18, FIND(" ",B18)-1) &amp; "."&amp;COUNTIF($B$8:B18,B18))</f>
        <v>1.10</v>
      </c>
      <c r="E18" s="33" t="s">
        <v>37</v>
      </c>
      <c r="F18" s="12"/>
      <c r="G18" s="12" t="s">
        <v>11</v>
      </c>
      <c r="H18" s="12"/>
      <c r="I18" s="13"/>
      <c r="J18" s="37" t="str">
        <f t="shared" si="0"/>
        <v>1.10</v>
      </c>
      <c r="L18" s="12"/>
      <c r="M18" s="12"/>
      <c r="N18" s="12"/>
      <c r="O18" s="13"/>
      <c r="P18" s="39" t="str">
        <f t="shared" si="1"/>
        <v/>
      </c>
      <c r="R18" s="12"/>
      <c r="S18" s="12"/>
      <c r="T18" s="12"/>
      <c r="U18" s="13"/>
      <c r="V18" s="38" t="str">
        <f t="shared" si="2"/>
        <v/>
      </c>
      <c r="X18" s="38"/>
      <c r="Y18" s="38"/>
      <c r="Z18" s="38"/>
      <c r="AA18" s="13"/>
      <c r="AB18" s="38" t="str">
        <f t="shared" si="3"/>
        <v/>
      </c>
      <c r="AD18" s="38"/>
      <c r="AE18" s="38"/>
      <c r="AF18" s="38"/>
      <c r="AG18" s="13"/>
      <c r="AH18" s="38" t="str">
        <f t="shared" si="4"/>
        <v/>
      </c>
    </row>
    <row r="19" spans="1:34" ht="30" x14ac:dyDescent="0.25">
      <c r="A19" s="1">
        <f>IFERROR(IF(A18=Onderwerpen!$C$23+19,"",A18+1),"")</f>
        <v>11</v>
      </c>
      <c r="B19" s="1" t="str">
        <f>IF(C19&lt;=Onderwerpen!$C$4,Onderwerpen!$A$4,IF(C19&lt;=Onderwerpen!$C$5,Onderwerpen!$A$5,IF(C19&lt;=Onderwerpen!$C$6,Onderwerpen!$A$6,IF(C19&lt;=Onderwerpen!$C$7,Onderwerpen!$A$7,IF(C19&lt;=Onderwerpen!$C$8,Onderwerpen!$A$8,IF(C19&lt;=Onderwerpen!$C$9,Onderwerpen!$A$9,IF(C19&lt;=Onderwerpen!C$10,Onderwerpen!$A$10,IF(C19&lt;=Onderwerpen!C$11,Onderwerpen!$A$11,IF(C19&lt;=Onderwerpen!C$12,Onderwerpen!$A$12,IF(C19&lt;=Onderwerpen!C$13,Onderwerpen!$A$13,IF(C19&lt;=Onderwerpen!$C$14,Onderwerpen!$A$14,IF(C19&lt;=Onderwerpen!$C$15,Onderwerpen!$A$15,IF(C19&lt;=Onderwerpen!$C$16,Onderwerpen!$A$16,IF(C19&lt;=Onderwerpen!$C$17,Onderwerpen!$A$17,IF(C19&lt;=Onderwerpen!$C$18,Onderwerpen!$A$18,IF(C19&lt;=Onderwerpen!$C$19,Onderwerpen!$A$19,IF(C19&lt;=Onderwerpen!$C$20,Onderwerpen!$A$20,IF(C19&lt;=Onderwerpen!$C$21,Onderwerpen!$A$21,IF(C19&lt;=Onderwerpen!$C$22,Onderwerpen!$A$22,IF(C19&lt;=Onderwerpen!$C$23,Onderwerpen!$A$22,""))))))))))))))))))))</f>
        <v>1 Machines</v>
      </c>
      <c r="C19" s="7">
        <f>IF(Onderwerpen!$B$4+1=A19,Onderwerpen!$A$5,IF(SUM(Onderwerpen!$B$4:$B$5)+2=A19,Onderwerpen!$A$6,IF(SUM(Onderwerpen!$B$4:$B$6)+3=A19,Onderwerpen!$A$7,IF(SUM(Onderwerpen!$B$4:$B$7)+4=A19,Onderwerpen!$A$8,IF(SUM(Onderwerpen!$B$4:$B$8)+5=A19,Onderwerpen!$A$9,IF(SUM(Onderwerpen!$B$4:$B$9)+6=A19,Onderwerpen!$A$10,IF(SUM(Onderwerpen!$B$4:$B$10)+7=A19,Onderwerpen!$A$11,IF(SUM(Onderwerpen!$B$4:$B$11)+8=A19,Onderwerpen!$A$12,IF(SUM(Onderwerpen!$B$4:$B$12)+9=A19,Onderwerpen!$A$13,IF(SUM(Onderwerpen!$B$4:$B$13)+10=A19,Onderwerpen!$A$14,IF(SUM(Onderwerpen!$B$4:$B$14)+11=A19,Onderwerpen!$A$15,IF(SUM(Onderwerpen!$B$4:$B$15)+12=A19,Onderwerpen!$A$16,IF(SUM(Onderwerpen!$B$4:$B$16)+13=A19,Onderwerpen!$A$17,IF(SUM(Onderwerpen!$B$4:$B$17)+14=A19,Onderwerpen!$A$18,IF(SUM(Onderwerpen!$B$4:$B$18)+15=A19,Onderwerpen!$A$19,IF(SUM(Onderwerpen!$B$4:$B$19)+16=A19,Onderwerpen!$A$20,IF(SUM(Onderwerpen!$B$4:$B$20)+17=A19,Onderwerpen!$A$21,IF(SUM(Onderwerpen!$B$4:$B$21)+18=A19,Onderwerpen!$A$22,IF(SUM(Onderwerpen!$B$4:$B$22)+19=A19,Onderwerpen!$A$23,IFERROR((IF(A19&lt;Onderwerpen!$D$4,A19,IF(AND(A19&gt;Onderwerpen!$D$4,A19&lt;Onderwerpen!$D$5),A19-1,IF(AND(A19&gt;Onderwerpen!$D$5,A19&lt;Onderwerpen!$D$6),A19-2,IF(AND(A19&gt;Onderwerpen!$D$6,A19&lt;Onderwerpen!$D$7),A19-3,IF(AND(A19&gt;Onderwerpen!$D$7,A19&lt;Onderwerpen!$D$8),A19-4,IF(AND(A19&gt;Onderwerpen!$D$8,A19&lt;Onderwerpen!$D$9),A19-5,IF(AND(A19&gt;Onderwerpen!$D$9,A19&lt;Onderwerpen!$D$10),A19-6,IF(AND(A19&gt;Onderwerpen!$D$10,A19&lt;Onderwerpen!$D$11),A19-7,IF(AND(A19&gt;Onderwerpen!$D$11,A19&lt;Onderwerpen!$D$12),A19-8,IF(AND(A19&gt;Onderwerpen!$D$12,A19&lt;Onderwerpen!$D$13),A19-9,IF(AND(A19&gt;Onderwerpen!$D$13,A19&lt;Onderwerpen!$D$14),A19-10,IF(AND(A19&gt;Onderwerpen!$D$14,A19&lt;Onderwerpen!$D$15),A19-11,IF(AND(A19&gt;Onderwerpen!$D$15,A19&lt;Onderwerpen!$D$16),A19-12,IF(AND(A19&gt;Onderwerpen!$D$16,A19&lt;Onderwerpen!$D$17),A19-13,IF(AND(A19&gt;Onderwerpen!$D$17,A19&lt;Onderwerpen!$D$18),A19-14,IF(AND(A19&gt;Onderwerpen!$D$18,A19&lt;Onderwerpen!$D$19),A19-15,IF(AND(A19&gt;Onderwerpen!$D$19,A19&lt;Onderwerpen!$D$20),A19-16,IF(AND(A19&gt;Onderwerpen!$D$20,A19&lt;Onderwerpen!$D$21),A19-17,IF(AND(A19&gt;Onderwerpen!$D$21,A19&lt;Onderwerpen!$D$22),A19-18,IF(A19&gt;Onderwerpen!$D$22,A19-19,"X"))))))))))))))))))))),""))))))))))))))))))))</f>
        <v>11</v>
      </c>
      <c r="D19" s="83" t="str">
        <f>IF(B19="",""&amp;C19,LEFT(B19, FIND(" ",B19)-1) &amp; "."&amp;COUNTIF($B$8:B19,B19))</f>
        <v>1.11</v>
      </c>
      <c r="E19" s="33" t="s">
        <v>38</v>
      </c>
      <c r="F19" s="12"/>
      <c r="G19" s="12" t="s">
        <v>11</v>
      </c>
      <c r="H19" s="12"/>
      <c r="I19" s="13"/>
      <c r="J19" s="37" t="str">
        <f t="shared" si="0"/>
        <v>1.11</v>
      </c>
      <c r="L19" s="12"/>
      <c r="M19" s="12"/>
      <c r="N19" s="12"/>
      <c r="O19" s="13"/>
      <c r="P19" s="39" t="str">
        <f t="shared" si="1"/>
        <v/>
      </c>
      <c r="R19" s="12"/>
      <c r="S19" s="12"/>
      <c r="T19" s="12"/>
      <c r="U19" s="13"/>
      <c r="V19" s="38" t="str">
        <f t="shared" si="2"/>
        <v/>
      </c>
      <c r="X19" s="38"/>
      <c r="Y19" s="38"/>
      <c r="Z19" s="38"/>
      <c r="AA19" s="13"/>
      <c r="AB19" s="38" t="str">
        <f t="shared" si="3"/>
        <v/>
      </c>
      <c r="AD19" s="38"/>
      <c r="AE19" s="38"/>
      <c r="AF19" s="38"/>
      <c r="AG19" s="13"/>
      <c r="AH19" s="38" t="str">
        <f t="shared" si="4"/>
        <v/>
      </c>
    </row>
    <row r="20" spans="1:34" x14ac:dyDescent="0.25">
      <c r="A20" s="1">
        <f>IFERROR(IF(A19=Onderwerpen!$C$23+19,"",A19+1),"")</f>
        <v>12</v>
      </c>
      <c r="B20" s="1" t="str">
        <f>IF(C20&lt;=Onderwerpen!$C$4,Onderwerpen!$A$4,IF(C20&lt;=Onderwerpen!$C$5,Onderwerpen!$A$5,IF(C20&lt;=Onderwerpen!$C$6,Onderwerpen!$A$6,IF(C20&lt;=Onderwerpen!$C$7,Onderwerpen!$A$7,IF(C20&lt;=Onderwerpen!$C$8,Onderwerpen!$A$8,IF(C20&lt;=Onderwerpen!$C$9,Onderwerpen!$A$9,IF(C20&lt;=Onderwerpen!C$10,Onderwerpen!$A$10,IF(C20&lt;=Onderwerpen!C$11,Onderwerpen!$A$11,IF(C20&lt;=Onderwerpen!C$12,Onderwerpen!$A$12,IF(C20&lt;=Onderwerpen!C$13,Onderwerpen!$A$13,IF(C20&lt;=Onderwerpen!$C$14,Onderwerpen!$A$14,IF(C20&lt;=Onderwerpen!$C$15,Onderwerpen!$A$15,IF(C20&lt;=Onderwerpen!$C$16,Onderwerpen!$A$16,IF(C20&lt;=Onderwerpen!$C$17,Onderwerpen!$A$17,IF(C20&lt;=Onderwerpen!$C$18,Onderwerpen!$A$18,IF(C20&lt;=Onderwerpen!$C$19,Onderwerpen!$A$19,IF(C20&lt;=Onderwerpen!$C$20,Onderwerpen!$A$20,IF(C20&lt;=Onderwerpen!$C$21,Onderwerpen!$A$21,IF(C20&lt;=Onderwerpen!$C$22,Onderwerpen!$A$22,IF(C20&lt;=Onderwerpen!$C$23,Onderwerpen!$A$22,""))))))))))))))))))))</f>
        <v/>
      </c>
      <c r="C20" s="7" t="str">
        <f>IF(Onderwerpen!$B$4+1=A20,Onderwerpen!$A$5,IF(SUM(Onderwerpen!$B$4:$B$5)+2=A20,Onderwerpen!$A$6,IF(SUM(Onderwerpen!$B$4:$B$6)+3=A20,Onderwerpen!$A$7,IF(SUM(Onderwerpen!$B$4:$B$7)+4=A20,Onderwerpen!$A$8,IF(SUM(Onderwerpen!$B$4:$B$8)+5=A20,Onderwerpen!$A$9,IF(SUM(Onderwerpen!$B$4:$B$9)+6=A20,Onderwerpen!$A$10,IF(SUM(Onderwerpen!$B$4:$B$10)+7=A20,Onderwerpen!$A$11,IF(SUM(Onderwerpen!$B$4:$B$11)+8=A20,Onderwerpen!$A$12,IF(SUM(Onderwerpen!$B$4:$B$12)+9=A20,Onderwerpen!$A$13,IF(SUM(Onderwerpen!$B$4:$B$13)+10=A20,Onderwerpen!$A$14,IF(SUM(Onderwerpen!$B$4:$B$14)+11=A20,Onderwerpen!$A$15,IF(SUM(Onderwerpen!$B$4:$B$15)+12=A20,Onderwerpen!$A$16,IF(SUM(Onderwerpen!$B$4:$B$16)+13=A20,Onderwerpen!$A$17,IF(SUM(Onderwerpen!$B$4:$B$17)+14=A20,Onderwerpen!$A$18,IF(SUM(Onderwerpen!$B$4:$B$18)+15=A20,Onderwerpen!$A$19,IF(SUM(Onderwerpen!$B$4:$B$19)+16=A20,Onderwerpen!$A$20,IF(SUM(Onderwerpen!$B$4:$B$20)+17=A20,Onderwerpen!$A$21,IF(SUM(Onderwerpen!$B$4:$B$21)+18=A20,Onderwerpen!$A$22,IF(SUM(Onderwerpen!$B$4:$B$22)+19=A20,Onderwerpen!$A$23,IFERROR((IF(A20&lt;Onderwerpen!$D$4,A20,IF(AND(A20&gt;Onderwerpen!$D$4,A20&lt;Onderwerpen!$D$5),A20-1,IF(AND(A20&gt;Onderwerpen!$D$5,A20&lt;Onderwerpen!$D$6),A20-2,IF(AND(A20&gt;Onderwerpen!$D$6,A20&lt;Onderwerpen!$D$7),A20-3,IF(AND(A20&gt;Onderwerpen!$D$7,A20&lt;Onderwerpen!$D$8),A20-4,IF(AND(A20&gt;Onderwerpen!$D$8,A20&lt;Onderwerpen!$D$9),A20-5,IF(AND(A20&gt;Onderwerpen!$D$9,A20&lt;Onderwerpen!$D$10),A20-6,IF(AND(A20&gt;Onderwerpen!$D$10,A20&lt;Onderwerpen!$D$11),A20-7,IF(AND(A20&gt;Onderwerpen!$D$11,A20&lt;Onderwerpen!$D$12),A20-8,IF(AND(A20&gt;Onderwerpen!$D$12,A20&lt;Onderwerpen!$D$13),A20-9,IF(AND(A20&gt;Onderwerpen!$D$13,A20&lt;Onderwerpen!$D$14),A20-10,IF(AND(A20&gt;Onderwerpen!$D$14,A20&lt;Onderwerpen!$D$15),A20-11,IF(AND(A20&gt;Onderwerpen!$D$15,A20&lt;Onderwerpen!$D$16),A20-12,IF(AND(A20&gt;Onderwerpen!$D$16,A20&lt;Onderwerpen!$D$17),A20-13,IF(AND(A20&gt;Onderwerpen!$D$17,A20&lt;Onderwerpen!$D$18),A20-14,IF(AND(A20&gt;Onderwerpen!$D$18,A20&lt;Onderwerpen!$D$19),A20-15,IF(AND(A20&gt;Onderwerpen!$D$19,A20&lt;Onderwerpen!$D$20),A20-16,IF(AND(A20&gt;Onderwerpen!$D$20,A20&lt;Onderwerpen!$D$21),A20-17,IF(AND(A20&gt;Onderwerpen!$D$21,A20&lt;Onderwerpen!$D$22),A20-18,IF(A20&gt;Onderwerpen!$D$22,A20-19,"X"))))))))))))))))))))),""))))))))))))))))))))</f>
        <v>2 Elektriciteit</v>
      </c>
      <c r="D20" s="83" t="str">
        <f>IF(B20="",""&amp;C20,LEFT(B20, FIND(" ",B20)-1) &amp; "."&amp;COUNTIF($B$8:B20,B20))</f>
        <v>2 Elektriciteit</v>
      </c>
      <c r="E20" s="33"/>
      <c r="F20" s="12"/>
      <c r="G20" s="12"/>
      <c r="H20" s="12"/>
      <c r="I20" s="13"/>
      <c r="J20" s="37" t="str">
        <f t="shared" ref="J20:J51" si="5">IF(G20="x",D20,"")</f>
        <v/>
      </c>
      <c r="L20" s="12"/>
      <c r="M20" s="12"/>
      <c r="N20" s="12"/>
      <c r="O20" s="13"/>
      <c r="P20" s="39" t="str">
        <f t="shared" si="1"/>
        <v/>
      </c>
      <c r="R20" s="12"/>
      <c r="S20" s="12"/>
      <c r="T20" s="12"/>
      <c r="U20" s="13"/>
      <c r="V20" s="38" t="str">
        <f t="shared" si="2"/>
        <v/>
      </c>
      <c r="X20" s="38"/>
      <c r="Y20" s="38"/>
      <c r="Z20" s="38"/>
      <c r="AA20" s="13"/>
      <c r="AB20" s="38" t="str">
        <f t="shared" si="3"/>
        <v/>
      </c>
      <c r="AD20" s="38"/>
      <c r="AE20" s="38"/>
      <c r="AF20" s="38"/>
      <c r="AG20" s="13"/>
      <c r="AH20" s="38" t="str">
        <f t="shared" si="4"/>
        <v/>
      </c>
    </row>
    <row r="21" spans="1:34" x14ac:dyDescent="0.25">
      <c r="A21" s="1">
        <f>IFERROR(IF(A20=Onderwerpen!$C$23+19,"",A20+1),"")</f>
        <v>13</v>
      </c>
      <c r="B21" s="1" t="str">
        <f>IF(C21&lt;=Onderwerpen!$C$4,Onderwerpen!$A$4,IF(C21&lt;=Onderwerpen!$C$5,Onderwerpen!$A$5,IF(C21&lt;=Onderwerpen!$C$6,Onderwerpen!$A$6,IF(C21&lt;=Onderwerpen!$C$7,Onderwerpen!$A$7,IF(C21&lt;=Onderwerpen!$C$8,Onderwerpen!$A$8,IF(C21&lt;=Onderwerpen!$C$9,Onderwerpen!$A$9,IF(C21&lt;=Onderwerpen!C$10,Onderwerpen!$A$10,IF(C21&lt;=Onderwerpen!C$11,Onderwerpen!$A$11,IF(C21&lt;=Onderwerpen!C$12,Onderwerpen!$A$12,IF(C21&lt;=Onderwerpen!C$13,Onderwerpen!$A$13,IF(C21&lt;=Onderwerpen!$C$14,Onderwerpen!$A$14,IF(C21&lt;=Onderwerpen!$C$15,Onderwerpen!$A$15,IF(C21&lt;=Onderwerpen!$C$16,Onderwerpen!$A$16,IF(C21&lt;=Onderwerpen!$C$17,Onderwerpen!$A$17,IF(C21&lt;=Onderwerpen!$C$18,Onderwerpen!$A$18,IF(C21&lt;=Onderwerpen!$C$19,Onderwerpen!$A$19,IF(C21&lt;=Onderwerpen!$C$20,Onderwerpen!$A$20,IF(C21&lt;=Onderwerpen!$C$21,Onderwerpen!$A$21,IF(C21&lt;=Onderwerpen!$C$22,Onderwerpen!$A$22,IF(C21&lt;=Onderwerpen!$C$23,Onderwerpen!$A$22,""))))))))))))))))))))</f>
        <v>2 Elektriciteit</v>
      </c>
      <c r="C21" s="7">
        <f>IF(Onderwerpen!$B$4+1=A21,Onderwerpen!$A$5,IF(SUM(Onderwerpen!$B$4:$B$5)+2=A21,Onderwerpen!$A$6,IF(SUM(Onderwerpen!$B$4:$B$6)+3=A21,Onderwerpen!$A$7,IF(SUM(Onderwerpen!$B$4:$B$7)+4=A21,Onderwerpen!$A$8,IF(SUM(Onderwerpen!$B$4:$B$8)+5=A21,Onderwerpen!$A$9,IF(SUM(Onderwerpen!$B$4:$B$9)+6=A21,Onderwerpen!$A$10,IF(SUM(Onderwerpen!$B$4:$B$10)+7=A21,Onderwerpen!$A$11,IF(SUM(Onderwerpen!$B$4:$B$11)+8=A21,Onderwerpen!$A$12,IF(SUM(Onderwerpen!$B$4:$B$12)+9=A21,Onderwerpen!$A$13,IF(SUM(Onderwerpen!$B$4:$B$13)+10=A21,Onderwerpen!$A$14,IF(SUM(Onderwerpen!$B$4:$B$14)+11=A21,Onderwerpen!$A$15,IF(SUM(Onderwerpen!$B$4:$B$15)+12=A21,Onderwerpen!$A$16,IF(SUM(Onderwerpen!$B$4:$B$16)+13=A21,Onderwerpen!$A$17,IF(SUM(Onderwerpen!$B$4:$B$17)+14=A21,Onderwerpen!$A$18,IF(SUM(Onderwerpen!$B$4:$B$18)+15=A21,Onderwerpen!$A$19,IF(SUM(Onderwerpen!$B$4:$B$19)+16=A21,Onderwerpen!$A$20,IF(SUM(Onderwerpen!$B$4:$B$20)+17=A21,Onderwerpen!$A$21,IF(SUM(Onderwerpen!$B$4:$B$21)+18=A21,Onderwerpen!$A$22,IF(SUM(Onderwerpen!$B$4:$B$22)+19=A21,Onderwerpen!$A$23,IFERROR((IF(A21&lt;Onderwerpen!$D$4,A21,IF(AND(A21&gt;Onderwerpen!$D$4,A21&lt;Onderwerpen!$D$5),A21-1,IF(AND(A21&gt;Onderwerpen!$D$5,A21&lt;Onderwerpen!$D$6),A21-2,IF(AND(A21&gt;Onderwerpen!$D$6,A21&lt;Onderwerpen!$D$7),A21-3,IF(AND(A21&gt;Onderwerpen!$D$7,A21&lt;Onderwerpen!$D$8),A21-4,IF(AND(A21&gt;Onderwerpen!$D$8,A21&lt;Onderwerpen!$D$9),A21-5,IF(AND(A21&gt;Onderwerpen!$D$9,A21&lt;Onderwerpen!$D$10),A21-6,IF(AND(A21&gt;Onderwerpen!$D$10,A21&lt;Onderwerpen!$D$11),A21-7,IF(AND(A21&gt;Onderwerpen!$D$11,A21&lt;Onderwerpen!$D$12),A21-8,IF(AND(A21&gt;Onderwerpen!$D$12,A21&lt;Onderwerpen!$D$13),A21-9,IF(AND(A21&gt;Onderwerpen!$D$13,A21&lt;Onderwerpen!$D$14),A21-10,IF(AND(A21&gt;Onderwerpen!$D$14,A21&lt;Onderwerpen!$D$15),A21-11,IF(AND(A21&gt;Onderwerpen!$D$15,A21&lt;Onderwerpen!$D$16),A21-12,IF(AND(A21&gt;Onderwerpen!$D$16,A21&lt;Onderwerpen!$D$17),A21-13,IF(AND(A21&gt;Onderwerpen!$D$17,A21&lt;Onderwerpen!$D$18),A21-14,IF(AND(A21&gt;Onderwerpen!$D$18,A21&lt;Onderwerpen!$D$19),A21-15,IF(AND(A21&gt;Onderwerpen!$D$19,A21&lt;Onderwerpen!$D$20),A21-16,IF(AND(A21&gt;Onderwerpen!$D$20,A21&lt;Onderwerpen!$D$21),A21-17,IF(AND(A21&gt;Onderwerpen!$D$21,A21&lt;Onderwerpen!$D$22),A21-18,IF(A21&gt;Onderwerpen!$D$22,A21-19,"X"))))))))))))))))))))),""))))))))))))))))))))</f>
        <v>12</v>
      </c>
      <c r="D21" s="83" t="str">
        <f>IF(B21="",""&amp;C21,LEFT(B21, FIND(" ",B21)-1) &amp; "."&amp;COUNTIF($B$8:B21,B21))</f>
        <v>2.1</v>
      </c>
      <c r="E21" s="33" t="s">
        <v>39</v>
      </c>
      <c r="F21" s="12" t="s">
        <v>11</v>
      </c>
      <c r="G21" s="12"/>
      <c r="H21" s="12"/>
      <c r="I21" s="13"/>
      <c r="J21" s="37" t="str">
        <f t="shared" si="5"/>
        <v/>
      </c>
      <c r="L21" s="12"/>
      <c r="M21" s="12"/>
      <c r="N21" s="12"/>
      <c r="O21" s="13"/>
      <c r="P21" s="39" t="str">
        <f t="shared" si="1"/>
        <v/>
      </c>
      <c r="R21" s="12"/>
      <c r="S21" s="12"/>
      <c r="T21" s="12"/>
      <c r="U21" s="13"/>
      <c r="V21" s="38" t="str">
        <f t="shared" si="2"/>
        <v/>
      </c>
      <c r="X21" s="38"/>
      <c r="Y21" s="38"/>
      <c r="Z21" s="38"/>
      <c r="AA21" s="13"/>
      <c r="AB21" s="38" t="str">
        <f t="shared" si="3"/>
        <v/>
      </c>
      <c r="AD21" s="38"/>
      <c r="AE21" s="38"/>
      <c r="AF21" s="38"/>
      <c r="AG21" s="13"/>
      <c r="AH21" s="38" t="str">
        <f t="shared" si="4"/>
        <v/>
      </c>
    </row>
    <row r="22" spans="1:34" x14ac:dyDescent="0.25">
      <c r="A22" s="1">
        <f>IFERROR(IF(A21=Onderwerpen!$C$23+19,"",A21+1),"")</f>
        <v>14</v>
      </c>
      <c r="B22" s="1" t="str">
        <f>IF(C22&lt;=Onderwerpen!$C$4,Onderwerpen!$A$4,IF(C22&lt;=Onderwerpen!$C$5,Onderwerpen!$A$5,IF(C22&lt;=Onderwerpen!$C$6,Onderwerpen!$A$6,IF(C22&lt;=Onderwerpen!$C$7,Onderwerpen!$A$7,IF(C22&lt;=Onderwerpen!$C$8,Onderwerpen!$A$8,IF(C22&lt;=Onderwerpen!$C$9,Onderwerpen!$A$9,IF(C22&lt;=Onderwerpen!C$10,Onderwerpen!$A$10,IF(C22&lt;=Onderwerpen!C$11,Onderwerpen!$A$11,IF(C22&lt;=Onderwerpen!C$12,Onderwerpen!$A$12,IF(C22&lt;=Onderwerpen!C$13,Onderwerpen!$A$13,IF(C22&lt;=Onderwerpen!$C$14,Onderwerpen!$A$14,IF(C22&lt;=Onderwerpen!$C$15,Onderwerpen!$A$15,IF(C22&lt;=Onderwerpen!$C$16,Onderwerpen!$A$16,IF(C22&lt;=Onderwerpen!$C$17,Onderwerpen!$A$17,IF(C22&lt;=Onderwerpen!$C$18,Onderwerpen!$A$18,IF(C22&lt;=Onderwerpen!$C$19,Onderwerpen!$A$19,IF(C22&lt;=Onderwerpen!$C$20,Onderwerpen!$A$20,IF(C22&lt;=Onderwerpen!$C$21,Onderwerpen!$A$21,IF(C22&lt;=Onderwerpen!$C$22,Onderwerpen!$A$22,IF(C22&lt;=Onderwerpen!$C$23,Onderwerpen!$A$22,""))))))))))))))))))))</f>
        <v>2 Elektriciteit</v>
      </c>
      <c r="C22" s="7">
        <f>IF(Onderwerpen!$B$4+1=A22,Onderwerpen!$A$5,IF(SUM(Onderwerpen!$B$4:$B$5)+2=A22,Onderwerpen!$A$6,IF(SUM(Onderwerpen!$B$4:$B$6)+3=A22,Onderwerpen!$A$7,IF(SUM(Onderwerpen!$B$4:$B$7)+4=A22,Onderwerpen!$A$8,IF(SUM(Onderwerpen!$B$4:$B$8)+5=A22,Onderwerpen!$A$9,IF(SUM(Onderwerpen!$B$4:$B$9)+6=A22,Onderwerpen!$A$10,IF(SUM(Onderwerpen!$B$4:$B$10)+7=A22,Onderwerpen!$A$11,IF(SUM(Onderwerpen!$B$4:$B$11)+8=A22,Onderwerpen!$A$12,IF(SUM(Onderwerpen!$B$4:$B$12)+9=A22,Onderwerpen!$A$13,IF(SUM(Onderwerpen!$B$4:$B$13)+10=A22,Onderwerpen!$A$14,IF(SUM(Onderwerpen!$B$4:$B$14)+11=A22,Onderwerpen!$A$15,IF(SUM(Onderwerpen!$B$4:$B$15)+12=A22,Onderwerpen!$A$16,IF(SUM(Onderwerpen!$B$4:$B$16)+13=A22,Onderwerpen!$A$17,IF(SUM(Onderwerpen!$B$4:$B$17)+14=A22,Onderwerpen!$A$18,IF(SUM(Onderwerpen!$B$4:$B$18)+15=A22,Onderwerpen!$A$19,IF(SUM(Onderwerpen!$B$4:$B$19)+16=A22,Onderwerpen!$A$20,IF(SUM(Onderwerpen!$B$4:$B$20)+17=A22,Onderwerpen!$A$21,IF(SUM(Onderwerpen!$B$4:$B$21)+18=A22,Onderwerpen!$A$22,IF(SUM(Onderwerpen!$B$4:$B$22)+19=A22,Onderwerpen!$A$23,IFERROR((IF(A22&lt;Onderwerpen!$D$4,A22,IF(AND(A22&gt;Onderwerpen!$D$4,A22&lt;Onderwerpen!$D$5),A22-1,IF(AND(A22&gt;Onderwerpen!$D$5,A22&lt;Onderwerpen!$D$6),A22-2,IF(AND(A22&gt;Onderwerpen!$D$6,A22&lt;Onderwerpen!$D$7),A22-3,IF(AND(A22&gt;Onderwerpen!$D$7,A22&lt;Onderwerpen!$D$8),A22-4,IF(AND(A22&gt;Onderwerpen!$D$8,A22&lt;Onderwerpen!$D$9),A22-5,IF(AND(A22&gt;Onderwerpen!$D$9,A22&lt;Onderwerpen!$D$10),A22-6,IF(AND(A22&gt;Onderwerpen!$D$10,A22&lt;Onderwerpen!$D$11),A22-7,IF(AND(A22&gt;Onderwerpen!$D$11,A22&lt;Onderwerpen!$D$12),A22-8,IF(AND(A22&gt;Onderwerpen!$D$12,A22&lt;Onderwerpen!$D$13),A22-9,IF(AND(A22&gt;Onderwerpen!$D$13,A22&lt;Onderwerpen!$D$14),A22-10,IF(AND(A22&gt;Onderwerpen!$D$14,A22&lt;Onderwerpen!$D$15),A22-11,IF(AND(A22&gt;Onderwerpen!$D$15,A22&lt;Onderwerpen!$D$16),A22-12,IF(AND(A22&gt;Onderwerpen!$D$16,A22&lt;Onderwerpen!$D$17),A22-13,IF(AND(A22&gt;Onderwerpen!$D$17,A22&lt;Onderwerpen!$D$18),A22-14,IF(AND(A22&gt;Onderwerpen!$D$18,A22&lt;Onderwerpen!$D$19),A22-15,IF(AND(A22&gt;Onderwerpen!$D$19,A22&lt;Onderwerpen!$D$20),A22-16,IF(AND(A22&gt;Onderwerpen!$D$20,A22&lt;Onderwerpen!$D$21),A22-17,IF(AND(A22&gt;Onderwerpen!$D$21,A22&lt;Onderwerpen!$D$22),A22-18,IF(A22&gt;Onderwerpen!$D$22,A22-19,"X"))))))))))))))))))))),""))))))))))))))))))))</f>
        <v>13</v>
      </c>
      <c r="D22" s="83" t="str">
        <f>IF(B22="",""&amp;C22,LEFT(B22, FIND(" ",B22)-1) &amp; "."&amp;COUNTIF($B$8:B22,B22))</f>
        <v>2.2</v>
      </c>
      <c r="E22" s="33" t="s">
        <v>40</v>
      </c>
      <c r="F22" s="12"/>
      <c r="G22" s="12" t="s">
        <v>11</v>
      </c>
      <c r="H22" s="12"/>
      <c r="I22" s="13"/>
      <c r="J22" s="37" t="str">
        <f t="shared" si="5"/>
        <v>2.2</v>
      </c>
      <c r="L22" s="12"/>
      <c r="M22" s="12"/>
      <c r="N22" s="12"/>
      <c r="O22" s="13"/>
      <c r="P22" s="39" t="str">
        <f t="shared" si="1"/>
        <v/>
      </c>
      <c r="R22" s="12"/>
      <c r="S22" s="12"/>
      <c r="T22" s="12"/>
      <c r="U22" s="13"/>
      <c r="V22" s="38" t="str">
        <f t="shared" si="2"/>
        <v/>
      </c>
      <c r="X22" s="38"/>
      <c r="Y22" s="38"/>
      <c r="Z22" s="38"/>
      <c r="AA22" s="13"/>
      <c r="AB22" s="38" t="str">
        <f t="shared" si="3"/>
        <v/>
      </c>
      <c r="AD22" s="38"/>
      <c r="AE22" s="38"/>
      <c r="AF22" s="38"/>
      <c r="AG22" s="13"/>
      <c r="AH22" s="38" t="str">
        <f t="shared" si="4"/>
        <v/>
      </c>
    </row>
    <row r="23" spans="1:34" x14ac:dyDescent="0.25">
      <c r="A23" s="1">
        <f>IFERROR(IF(A22=Onderwerpen!$C$23+19,"",A22+1),"")</f>
        <v>15</v>
      </c>
      <c r="B23" s="1" t="str">
        <f>IF(C23&lt;=Onderwerpen!$C$4,Onderwerpen!$A$4,IF(C23&lt;=Onderwerpen!$C$5,Onderwerpen!$A$5,IF(C23&lt;=Onderwerpen!$C$6,Onderwerpen!$A$6,IF(C23&lt;=Onderwerpen!$C$7,Onderwerpen!$A$7,IF(C23&lt;=Onderwerpen!$C$8,Onderwerpen!$A$8,IF(C23&lt;=Onderwerpen!$C$9,Onderwerpen!$A$9,IF(C23&lt;=Onderwerpen!C$10,Onderwerpen!$A$10,IF(C23&lt;=Onderwerpen!C$11,Onderwerpen!$A$11,IF(C23&lt;=Onderwerpen!C$12,Onderwerpen!$A$12,IF(C23&lt;=Onderwerpen!C$13,Onderwerpen!$A$13,IF(C23&lt;=Onderwerpen!$C$14,Onderwerpen!$A$14,IF(C23&lt;=Onderwerpen!$C$15,Onderwerpen!$A$15,IF(C23&lt;=Onderwerpen!$C$16,Onderwerpen!$A$16,IF(C23&lt;=Onderwerpen!$C$17,Onderwerpen!$A$17,IF(C23&lt;=Onderwerpen!$C$18,Onderwerpen!$A$18,IF(C23&lt;=Onderwerpen!$C$19,Onderwerpen!$A$19,IF(C23&lt;=Onderwerpen!$C$20,Onderwerpen!$A$20,IF(C23&lt;=Onderwerpen!$C$21,Onderwerpen!$A$21,IF(C23&lt;=Onderwerpen!$C$22,Onderwerpen!$A$22,IF(C23&lt;=Onderwerpen!$C$23,Onderwerpen!$A$22,""))))))))))))))))))))</f>
        <v>2 Elektriciteit</v>
      </c>
      <c r="C23" s="7">
        <f>IF(Onderwerpen!$B$4+1=A23,Onderwerpen!$A$5,IF(SUM(Onderwerpen!$B$4:$B$5)+2=A23,Onderwerpen!$A$6,IF(SUM(Onderwerpen!$B$4:$B$6)+3=A23,Onderwerpen!$A$7,IF(SUM(Onderwerpen!$B$4:$B$7)+4=A23,Onderwerpen!$A$8,IF(SUM(Onderwerpen!$B$4:$B$8)+5=A23,Onderwerpen!$A$9,IF(SUM(Onderwerpen!$B$4:$B$9)+6=A23,Onderwerpen!$A$10,IF(SUM(Onderwerpen!$B$4:$B$10)+7=A23,Onderwerpen!$A$11,IF(SUM(Onderwerpen!$B$4:$B$11)+8=A23,Onderwerpen!$A$12,IF(SUM(Onderwerpen!$B$4:$B$12)+9=A23,Onderwerpen!$A$13,IF(SUM(Onderwerpen!$B$4:$B$13)+10=A23,Onderwerpen!$A$14,IF(SUM(Onderwerpen!$B$4:$B$14)+11=A23,Onderwerpen!$A$15,IF(SUM(Onderwerpen!$B$4:$B$15)+12=A23,Onderwerpen!$A$16,IF(SUM(Onderwerpen!$B$4:$B$16)+13=A23,Onderwerpen!$A$17,IF(SUM(Onderwerpen!$B$4:$B$17)+14=A23,Onderwerpen!$A$18,IF(SUM(Onderwerpen!$B$4:$B$18)+15=A23,Onderwerpen!$A$19,IF(SUM(Onderwerpen!$B$4:$B$19)+16=A23,Onderwerpen!$A$20,IF(SUM(Onderwerpen!$B$4:$B$20)+17=A23,Onderwerpen!$A$21,IF(SUM(Onderwerpen!$B$4:$B$21)+18=A23,Onderwerpen!$A$22,IF(SUM(Onderwerpen!$B$4:$B$22)+19=A23,Onderwerpen!$A$23,IFERROR((IF(A23&lt;Onderwerpen!$D$4,A23,IF(AND(A23&gt;Onderwerpen!$D$4,A23&lt;Onderwerpen!$D$5),A23-1,IF(AND(A23&gt;Onderwerpen!$D$5,A23&lt;Onderwerpen!$D$6),A23-2,IF(AND(A23&gt;Onderwerpen!$D$6,A23&lt;Onderwerpen!$D$7),A23-3,IF(AND(A23&gt;Onderwerpen!$D$7,A23&lt;Onderwerpen!$D$8),A23-4,IF(AND(A23&gt;Onderwerpen!$D$8,A23&lt;Onderwerpen!$D$9),A23-5,IF(AND(A23&gt;Onderwerpen!$D$9,A23&lt;Onderwerpen!$D$10),A23-6,IF(AND(A23&gt;Onderwerpen!$D$10,A23&lt;Onderwerpen!$D$11),A23-7,IF(AND(A23&gt;Onderwerpen!$D$11,A23&lt;Onderwerpen!$D$12),A23-8,IF(AND(A23&gt;Onderwerpen!$D$12,A23&lt;Onderwerpen!$D$13),A23-9,IF(AND(A23&gt;Onderwerpen!$D$13,A23&lt;Onderwerpen!$D$14),A23-10,IF(AND(A23&gt;Onderwerpen!$D$14,A23&lt;Onderwerpen!$D$15),A23-11,IF(AND(A23&gt;Onderwerpen!$D$15,A23&lt;Onderwerpen!$D$16),A23-12,IF(AND(A23&gt;Onderwerpen!$D$16,A23&lt;Onderwerpen!$D$17),A23-13,IF(AND(A23&gt;Onderwerpen!$D$17,A23&lt;Onderwerpen!$D$18),A23-14,IF(AND(A23&gt;Onderwerpen!$D$18,A23&lt;Onderwerpen!$D$19),A23-15,IF(AND(A23&gt;Onderwerpen!$D$19,A23&lt;Onderwerpen!$D$20),A23-16,IF(AND(A23&gt;Onderwerpen!$D$20,A23&lt;Onderwerpen!$D$21),A23-17,IF(AND(A23&gt;Onderwerpen!$D$21,A23&lt;Onderwerpen!$D$22),A23-18,IF(A23&gt;Onderwerpen!$D$22,A23-19,"X"))))))))))))))))))))),""))))))))))))))))))))</f>
        <v>14</v>
      </c>
      <c r="D23" s="83" t="str">
        <f>IF(B23="",""&amp;C23,LEFT(B23, FIND(" ",B23)-1) &amp; "."&amp;COUNTIF($B$8:B23,B23))</f>
        <v>2.3</v>
      </c>
      <c r="E23" s="33" t="s">
        <v>41</v>
      </c>
      <c r="F23" s="12"/>
      <c r="G23" s="12" t="s">
        <v>11</v>
      </c>
      <c r="H23" s="12"/>
      <c r="I23" s="13"/>
      <c r="J23" s="37" t="str">
        <f t="shared" si="5"/>
        <v>2.3</v>
      </c>
      <c r="L23" s="12"/>
      <c r="M23" s="12"/>
      <c r="N23" s="12"/>
      <c r="O23" s="13"/>
      <c r="P23" s="39" t="str">
        <f t="shared" si="1"/>
        <v/>
      </c>
      <c r="R23" s="12"/>
      <c r="S23" s="12"/>
      <c r="T23" s="12"/>
      <c r="U23" s="13"/>
      <c r="V23" s="38" t="str">
        <f t="shared" si="2"/>
        <v/>
      </c>
      <c r="X23" s="38"/>
      <c r="Y23" s="38"/>
      <c r="Z23" s="38"/>
      <c r="AA23" s="13"/>
      <c r="AB23" s="38" t="str">
        <f t="shared" si="3"/>
        <v/>
      </c>
      <c r="AD23" s="38"/>
      <c r="AE23" s="38"/>
      <c r="AF23" s="38"/>
      <c r="AG23" s="13"/>
      <c r="AH23" s="38" t="str">
        <f t="shared" si="4"/>
        <v/>
      </c>
    </row>
    <row r="24" spans="1:34" x14ac:dyDescent="0.25">
      <c r="A24" s="1">
        <f>IFERROR(IF(A23=Onderwerpen!$C$23+19,"",A23+1),"")</f>
        <v>16</v>
      </c>
      <c r="B24" s="1" t="str">
        <f>IF(C24&lt;=Onderwerpen!$C$4,Onderwerpen!$A$4,IF(C24&lt;=Onderwerpen!$C$5,Onderwerpen!$A$5,IF(C24&lt;=Onderwerpen!$C$6,Onderwerpen!$A$6,IF(C24&lt;=Onderwerpen!$C$7,Onderwerpen!$A$7,IF(C24&lt;=Onderwerpen!$C$8,Onderwerpen!$A$8,IF(C24&lt;=Onderwerpen!$C$9,Onderwerpen!$A$9,IF(C24&lt;=Onderwerpen!C$10,Onderwerpen!$A$10,IF(C24&lt;=Onderwerpen!C$11,Onderwerpen!$A$11,IF(C24&lt;=Onderwerpen!C$12,Onderwerpen!$A$12,IF(C24&lt;=Onderwerpen!C$13,Onderwerpen!$A$13,IF(C24&lt;=Onderwerpen!$C$14,Onderwerpen!$A$14,IF(C24&lt;=Onderwerpen!$C$15,Onderwerpen!$A$15,IF(C24&lt;=Onderwerpen!$C$16,Onderwerpen!$A$16,IF(C24&lt;=Onderwerpen!$C$17,Onderwerpen!$A$17,IF(C24&lt;=Onderwerpen!$C$18,Onderwerpen!$A$18,IF(C24&lt;=Onderwerpen!$C$19,Onderwerpen!$A$19,IF(C24&lt;=Onderwerpen!$C$20,Onderwerpen!$A$20,IF(C24&lt;=Onderwerpen!$C$21,Onderwerpen!$A$21,IF(C24&lt;=Onderwerpen!$C$22,Onderwerpen!$A$22,IF(C24&lt;=Onderwerpen!$C$23,Onderwerpen!$A$22,""))))))))))))))))))))</f>
        <v>2 Elektriciteit</v>
      </c>
      <c r="C24" s="7">
        <f>IF(Onderwerpen!$B$4+1=A24,Onderwerpen!$A$5,IF(SUM(Onderwerpen!$B$4:$B$5)+2=A24,Onderwerpen!$A$6,IF(SUM(Onderwerpen!$B$4:$B$6)+3=A24,Onderwerpen!$A$7,IF(SUM(Onderwerpen!$B$4:$B$7)+4=A24,Onderwerpen!$A$8,IF(SUM(Onderwerpen!$B$4:$B$8)+5=A24,Onderwerpen!$A$9,IF(SUM(Onderwerpen!$B$4:$B$9)+6=A24,Onderwerpen!$A$10,IF(SUM(Onderwerpen!$B$4:$B$10)+7=A24,Onderwerpen!$A$11,IF(SUM(Onderwerpen!$B$4:$B$11)+8=A24,Onderwerpen!$A$12,IF(SUM(Onderwerpen!$B$4:$B$12)+9=A24,Onderwerpen!$A$13,IF(SUM(Onderwerpen!$B$4:$B$13)+10=A24,Onderwerpen!$A$14,IF(SUM(Onderwerpen!$B$4:$B$14)+11=A24,Onderwerpen!$A$15,IF(SUM(Onderwerpen!$B$4:$B$15)+12=A24,Onderwerpen!$A$16,IF(SUM(Onderwerpen!$B$4:$B$16)+13=A24,Onderwerpen!$A$17,IF(SUM(Onderwerpen!$B$4:$B$17)+14=A24,Onderwerpen!$A$18,IF(SUM(Onderwerpen!$B$4:$B$18)+15=A24,Onderwerpen!$A$19,IF(SUM(Onderwerpen!$B$4:$B$19)+16=A24,Onderwerpen!$A$20,IF(SUM(Onderwerpen!$B$4:$B$20)+17=A24,Onderwerpen!$A$21,IF(SUM(Onderwerpen!$B$4:$B$21)+18=A24,Onderwerpen!$A$22,IF(SUM(Onderwerpen!$B$4:$B$22)+19=A24,Onderwerpen!$A$23,IFERROR((IF(A24&lt;Onderwerpen!$D$4,A24,IF(AND(A24&gt;Onderwerpen!$D$4,A24&lt;Onderwerpen!$D$5),A24-1,IF(AND(A24&gt;Onderwerpen!$D$5,A24&lt;Onderwerpen!$D$6),A24-2,IF(AND(A24&gt;Onderwerpen!$D$6,A24&lt;Onderwerpen!$D$7),A24-3,IF(AND(A24&gt;Onderwerpen!$D$7,A24&lt;Onderwerpen!$D$8),A24-4,IF(AND(A24&gt;Onderwerpen!$D$8,A24&lt;Onderwerpen!$D$9),A24-5,IF(AND(A24&gt;Onderwerpen!$D$9,A24&lt;Onderwerpen!$D$10),A24-6,IF(AND(A24&gt;Onderwerpen!$D$10,A24&lt;Onderwerpen!$D$11),A24-7,IF(AND(A24&gt;Onderwerpen!$D$11,A24&lt;Onderwerpen!$D$12),A24-8,IF(AND(A24&gt;Onderwerpen!$D$12,A24&lt;Onderwerpen!$D$13),A24-9,IF(AND(A24&gt;Onderwerpen!$D$13,A24&lt;Onderwerpen!$D$14),A24-10,IF(AND(A24&gt;Onderwerpen!$D$14,A24&lt;Onderwerpen!$D$15),A24-11,IF(AND(A24&gt;Onderwerpen!$D$15,A24&lt;Onderwerpen!$D$16),A24-12,IF(AND(A24&gt;Onderwerpen!$D$16,A24&lt;Onderwerpen!$D$17),A24-13,IF(AND(A24&gt;Onderwerpen!$D$17,A24&lt;Onderwerpen!$D$18),A24-14,IF(AND(A24&gt;Onderwerpen!$D$18,A24&lt;Onderwerpen!$D$19),A24-15,IF(AND(A24&gt;Onderwerpen!$D$19,A24&lt;Onderwerpen!$D$20),A24-16,IF(AND(A24&gt;Onderwerpen!$D$20,A24&lt;Onderwerpen!$D$21),A24-17,IF(AND(A24&gt;Onderwerpen!$D$21,A24&lt;Onderwerpen!$D$22),A24-18,IF(A24&gt;Onderwerpen!$D$22,A24-19,"X"))))))))))))))))))))),""))))))))))))))))))))</f>
        <v>15</v>
      </c>
      <c r="D24" s="83" t="str">
        <f>IF(B24="",""&amp;C24,LEFT(B24, FIND(" ",B24)-1) &amp; "."&amp;COUNTIF($B$8:B24,B24))</f>
        <v>2.4</v>
      </c>
      <c r="E24" s="33" t="s">
        <v>42</v>
      </c>
      <c r="F24" s="12"/>
      <c r="G24" s="12" t="s">
        <v>11</v>
      </c>
      <c r="H24" s="12"/>
      <c r="I24" s="13"/>
      <c r="J24" s="37" t="str">
        <f t="shared" si="5"/>
        <v>2.4</v>
      </c>
      <c r="L24" s="12"/>
      <c r="M24" s="12"/>
      <c r="N24" s="12"/>
      <c r="O24" s="13"/>
      <c r="P24" s="39" t="str">
        <f t="shared" si="1"/>
        <v/>
      </c>
      <c r="R24" s="12"/>
      <c r="S24" s="12"/>
      <c r="T24" s="12"/>
      <c r="U24" s="13"/>
      <c r="V24" s="38" t="str">
        <f t="shared" si="2"/>
        <v/>
      </c>
      <c r="X24" s="38"/>
      <c r="Y24" s="38"/>
      <c r="Z24" s="38"/>
      <c r="AA24" s="13"/>
      <c r="AB24" s="38" t="str">
        <f t="shared" si="3"/>
        <v/>
      </c>
      <c r="AD24" s="38"/>
      <c r="AE24" s="38"/>
      <c r="AF24" s="38"/>
      <c r="AG24" s="13"/>
      <c r="AH24" s="38" t="str">
        <f t="shared" si="4"/>
        <v/>
      </c>
    </row>
    <row r="25" spans="1:34" x14ac:dyDescent="0.25">
      <c r="A25" s="1">
        <f>IFERROR(IF(A24=Onderwerpen!$C$23+19,"",A24+1),"")</f>
        <v>17</v>
      </c>
      <c r="B25" s="1" t="str">
        <f>IF(C25&lt;=Onderwerpen!$C$4,Onderwerpen!$A$4,IF(C25&lt;=Onderwerpen!$C$5,Onderwerpen!$A$5,IF(C25&lt;=Onderwerpen!$C$6,Onderwerpen!$A$6,IF(C25&lt;=Onderwerpen!$C$7,Onderwerpen!$A$7,IF(C25&lt;=Onderwerpen!$C$8,Onderwerpen!$A$8,IF(C25&lt;=Onderwerpen!$C$9,Onderwerpen!$A$9,IF(C25&lt;=Onderwerpen!C$10,Onderwerpen!$A$10,IF(C25&lt;=Onderwerpen!C$11,Onderwerpen!$A$11,IF(C25&lt;=Onderwerpen!C$12,Onderwerpen!$A$12,IF(C25&lt;=Onderwerpen!C$13,Onderwerpen!$A$13,IF(C25&lt;=Onderwerpen!$C$14,Onderwerpen!$A$14,IF(C25&lt;=Onderwerpen!$C$15,Onderwerpen!$A$15,IF(C25&lt;=Onderwerpen!$C$16,Onderwerpen!$A$16,IF(C25&lt;=Onderwerpen!$C$17,Onderwerpen!$A$17,IF(C25&lt;=Onderwerpen!$C$18,Onderwerpen!$A$18,IF(C25&lt;=Onderwerpen!$C$19,Onderwerpen!$A$19,IF(C25&lt;=Onderwerpen!$C$20,Onderwerpen!$A$20,IF(C25&lt;=Onderwerpen!$C$21,Onderwerpen!$A$21,IF(C25&lt;=Onderwerpen!$C$22,Onderwerpen!$A$22,IF(C25&lt;=Onderwerpen!$C$23,Onderwerpen!$A$22,""))))))))))))))))))))</f>
        <v>2 Elektriciteit</v>
      </c>
      <c r="C25" s="7">
        <f>IF(Onderwerpen!$B$4+1=A25,Onderwerpen!$A$5,IF(SUM(Onderwerpen!$B$4:$B$5)+2=A25,Onderwerpen!$A$6,IF(SUM(Onderwerpen!$B$4:$B$6)+3=A25,Onderwerpen!$A$7,IF(SUM(Onderwerpen!$B$4:$B$7)+4=A25,Onderwerpen!$A$8,IF(SUM(Onderwerpen!$B$4:$B$8)+5=A25,Onderwerpen!$A$9,IF(SUM(Onderwerpen!$B$4:$B$9)+6=A25,Onderwerpen!$A$10,IF(SUM(Onderwerpen!$B$4:$B$10)+7=A25,Onderwerpen!$A$11,IF(SUM(Onderwerpen!$B$4:$B$11)+8=A25,Onderwerpen!$A$12,IF(SUM(Onderwerpen!$B$4:$B$12)+9=A25,Onderwerpen!$A$13,IF(SUM(Onderwerpen!$B$4:$B$13)+10=A25,Onderwerpen!$A$14,IF(SUM(Onderwerpen!$B$4:$B$14)+11=A25,Onderwerpen!$A$15,IF(SUM(Onderwerpen!$B$4:$B$15)+12=A25,Onderwerpen!$A$16,IF(SUM(Onderwerpen!$B$4:$B$16)+13=A25,Onderwerpen!$A$17,IF(SUM(Onderwerpen!$B$4:$B$17)+14=A25,Onderwerpen!$A$18,IF(SUM(Onderwerpen!$B$4:$B$18)+15=A25,Onderwerpen!$A$19,IF(SUM(Onderwerpen!$B$4:$B$19)+16=A25,Onderwerpen!$A$20,IF(SUM(Onderwerpen!$B$4:$B$20)+17=A25,Onderwerpen!$A$21,IF(SUM(Onderwerpen!$B$4:$B$21)+18=A25,Onderwerpen!$A$22,IF(SUM(Onderwerpen!$B$4:$B$22)+19=A25,Onderwerpen!$A$23,IFERROR((IF(A25&lt;Onderwerpen!$D$4,A25,IF(AND(A25&gt;Onderwerpen!$D$4,A25&lt;Onderwerpen!$D$5),A25-1,IF(AND(A25&gt;Onderwerpen!$D$5,A25&lt;Onderwerpen!$D$6),A25-2,IF(AND(A25&gt;Onderwerpen!$D$6,A25&lt;Onderwerpen!$D$7),A25-3,IF(AND(A25&gt;Onderwerpen!$D$7,A25&lt;Onderwerpen!$D$8),A25-4,IF(AND(A25&gt;Onderwerpen!$D$8,A25&lt;Onderwerpen!$D$9),A25-5,IF(AND(A25&gt;Onderwerpen!$D$9,A25&lt;Onderwerpen!$D$10),A25-6,IF(AND(A25&gt;Onderwerpen!$D$10,A25&lt;Onderwerpen!$D$11),A25-7,IF(AND(A25&gt;Onderwerpen!$D$11,A25&lt;Onderwerpen!$D$12),A25-8,IF(AND(A25&gt;Onderwerpen!$D$12,A25&lt;Onderwerpen!$D$13),A25-9,IF(AND(A25&gt;Onderwerpen!$D$13,A25&lt;Onderwerpen!$D$14),A25-10,IF(AND(A25&gt;Onderwerpen!$D$14,A25&lt;Onderwerpen!$D$15),A25-11,IF(AND(A25&gt;Onderwerpen!$D$15,A25&lt;Onderwerpen!$D$16),A25-12,IF(AND(A25&gt;Onderwerpen!$D$16,A25&lt;Onderwerpen!$D$17),A25-13,IF(AND(A25&gt;Onderwerpen!$D$17,A25&lt;Onderwerpen!$D$18),A25-14,IF(AND(A25&gt;Onderwerpen!$D$18,A25&lt;Onderwerpen!$D$19),A25-15,IF(AND(A25&gt;Onderwerpen!$D$19,A25&lt;Onderwerpen!$D$20),A25-16,IF(AND(A25&gt;Onderwerpen!$D$20,A25&lt;Onderwerpen!$D$21),A25-17,IF(AND(A25&gt;Onderwerpen!$D$21,A25&lt;Onderwerpen!$D$22),A25-18,IF(A25&gt;Onderwerpen!$D$22,A25-19,"X"))))))))))))))))))))),""))))))))))))))))))))</f>
        <v>16</v>
      </c>
      <c r="D25" s="83" t="str">
        <f>IF(B25="",""&amp;C25,LEFT(B25, FIND(" ",B25)-1) &amp; "."&amp;COUNTIF($B$8:B25,B25))</f>
        <v>2.5</v>
      </c>
      <c r="E25" s="33" t="s">
        <v>43</v>
      </c>
      <c r="F25" s="12"/>
      <c r="G25" s="12"/>
      <c r="H25" s="12" t="s">
        <v>11</v>
      </c>
      <c r="I25" s="13"/>
      <c r="J25" s="37" t="str">
        <f t="shared" si="5"/>
        <v/>
      </c>
      <c r="L25" s="12"/>
      <c r="M25" s="12"/>
      <c r="N25" s="12"/>
      <c r="O25" s="13"/>
      <c r="P25" s="39" t="str">
        <f t="shared" si="1"/>
        <v/>
      </c>
      <c r="R25" s="12"/>
      <c r="S25" s="12"/>
      <c r="T25" s="12"/>
      <c r="U25" s="13"/>
      <c r="V25" s="38" t="str">
        <f t="shared" si="2"/>
        <v/>
      </c>
      <c r="X25" s="38"/>
      <c r="Y25" s="38"/>
      <c r="Z25" s="38"/>
      <c r="AA25" s="13"/>
      <c r="AB25" s="38" t="str">
        <f t="shared" si="3"/>
        <v/>
      </c>
      <c r="AD25" s="38"/>
      <c r="AE25" s="38"/>
      <c r="AF25" s="38"/>
      <c r="AG25" s="13"/>
      <c r="AH25" s="38" t="str">
        <f t="shared" si="4"/>
        <v/>
      </c>
    </row>
    <row r="26" spans="1:34" x14ac:dyDescent="0.25">
      <c r="A26" s="1">
        <f>IFERROR(IF(A25=Onderwerpen!$C$23+19,"",A25+1),"")</f>
        <v>18</v>
      </c>
      <c r="B26" s="1" t="str">
        <f>IF(C26&lt;=Onderwerpen!$C$4,Onderwerpen!$A$4,IF(C26&lt;=Onderwerpen!$C$5,Onderwerpen!$A$5,IF(C26&lt;=Onderwerpen!$C$6,Onderwerpen!$A$6,IF(C26&lt;=Onderwerpen!$C$7,Onderwerpen!$A$7,IF(C26&lt;=Onderwerpen!$C$8,Onderwerpen!$A$8,IF(C26&lt;=Onderwerpen!$C$9,Onderwerpen!$A$9,IF(C26&lt;=Onderwerpen!C$10,Onderwerpen!$A$10,IF(C26&lt;=Onderwerpen!C$11,Onderwerpen!$A$11,IF(C26&lt;=Onderwerpen!C$12,Onderwerpen!$A$12,IF(C26&lt;=Onderwerpen!C$13,Onderwerpen!$A$13,IF(C26&lt;=Onderwerpen!$C$14,Onderwerpen!$A$14,IF(C26&lt;=Onderwerpen!$C$15,Onderwerpen!$A$15,IF(C26&lt;=Onderwerpen!$C$16,Onderwerpen!$A$16,IF(C26&lt;=Onderwerpen!$C$17,Onderwerpen!$A$17,IF(C26&lt;=Onderwerpen!$C$18,Onderwerpen!$A$18,IF(C26&lt;=Onderwerpen!$C$19,Onderwerpen!$A$19,IF(C26&lt;=Onderwerpen!$C$20,Onderwerpen!$A$20,IF(C26&lt;=Onderwerpen!$C$21,Onderwerpen!$A$21,IF(C26&lt;=Onderwerpen!$C$22,Onderwerpen!$A$22,IF(C26&lt;=Onderwerpen!$C$23,Onderwerpen!$A$22,""))))))))))))))))))))</f>
        <v>2 Elektriciteit</v>
      </c>
      <c r="C26" s="7">
        <f>IF(Onderwerpen!$B$4+1=A26,Onderwerpen!$A$5,IF(SUM(Onderwerpen!$B$4:$B$5)+2=A26,Onderwerpen!$A$6,IF(SUM(Onderwerpen!$B$4:$B$6)+3=A26,Onderwerpen!$A$7,IF(SUM(Onderwerpen!$B$4:$B$7)+4=A26,Onderwerpen!$A$8,IF(SUM(Onderwerpen!$B$4:$B$8)+5=A26,Onderwerpen!$A$9,IF(SUM(Onderwerpen!$B$4:$B$9)+6=A26,Onderwerpen!$A$10,IF(SUM(Onderwerpen!$B$4:$B$10)+7=A26,Onderwerpen!$A$11,IF(SUM(Onderwerpen!$B$4:$B$11)+8=A26,Onderwerpen!$A$12,IF(SUM(Onderwerpen!$B$4:$B$12)+9=A26,Onderwerpen!$A$13,IF(SUM(Onderwerpen!$B$4:$B$13)+10=A26,Onderwerpen!$A$14,IF(SUM(Onderwerpen!$B$4:$B$14)+11=A26,Onderwerpen!$A$15,IF(SUM(Onderwerpen!$B$4:$B$15)+12=A26,Onderwerpen!$A$16,IF(SUM(Onderwerpen!$B$4:$B$16)+13=A26,Onderwerpen!$A$17,IF(SUM(Onderwerpen!$B$4:$B$17)+14=A26,Onderwerpen!$A$18,IF(SUM(Onderwerpen!$B$4:$B$18)+15=A26,Onderwerpen!$A$19,IF(SUM(Onderwerpen!$B$4:$B$19)+16=A26,Onderwerpen!$A$20,IF(SUM(Onderwerpen!$B$4:$B$20)+17=A26,Onderwerpen!$A$21,IF(SUM(Onderwerpen!$B$4:$B$21)+18=A26,Onderwerpen!$A$22,IF(SUM(Onderwerpen!$B$4:$B$22)+19=A26,Onderwerpen!$A$23,IFERROR((IF(A26&lt;Onderwerpen!$D$4,A26,IF(AND(A26&gt;Onderwerpen!$D$4,A26&lt;Onderwerpen!$D$5),A26-1,IF(AND(A26&gt;Onderwerpen!$D$5,A26&lt;Onderwerpen!$D$6),A26-2,IF(AND(A26&gt;Onderwerpen!$D$6,A26&lt;Onderwerpen!$D$7),A26-3,IF(AND(A26&gt;Onderwerpen!$D$7,A26&lt;Onderwerpen!$D$8),A26-4,IF(AND(A26&gt;Onderwerpen!$D$8,A26&lt;Onderwerpen!$D$9),A26-5,IF(AND(A26&gt;Onderwerpen!$D$9,A26&lt;Onderwerpen!$D$10),A26-6,IF(AND(A26&gt;Onderwerpen!$D$10,A26&lt;Onderwerpen!$D$11),A26-7,IF(AND(A26&gt;Onderwerpen!$D$11,A26&lt;Onderwerpen!$D$12),A26-8,IF(AND(A26&gt;Onderwerpen!$D$12,A26&lt;Onderwerpen!$D$13),A26-9,IF(AND(A26&gt;Onderwerpen!$D$13,A26&lt;Onderwerpen!$D$14),A26-10,IF(AND(A26&gt;Onderwerpen!$D$14,A26&lt;Onderwerpen!$D$15),A26-11,IF(AND(A26&gt;Onderwerpen!$D$15,A26&lt;Onderwerpen!$D$16),A26-12,IF(AND(A26&gt;Onderwerpen!$D$16,A26&lt;Onderwerpen!$D$17),A26-13,IF(AND(A26&gt;Onderwerpen!$D$17,A26&lt;Onderwerpen!$D$18),A26-14,IF(AND(A26&gt;Onderwerpen!$D$18,A26&lt;Onderwerpen!$D$19),A26-15,IF(AND(A26&gt;Onderwerpen!$D$19,A26&lt;Onderwerpen!$D$20),A26-16,IF(AND(A26&gt;Onderwerpen!$D$20,A26&lt;Onderwerpen!$D$21),A26-17,IF(AND(A26&gt;Onderwerpen!$D$21,A26&lt;Onderwerpen!$D$22),A26-18,IF(A26&gt;Onderwerpen!$D$22,A26-19,"X"))))))))))))))))))))),""))))))))))))))))))))</f>
        <v>17</v>
      </c>
      <c r="D26" s="83" t="str">
        <f>IF(B26="",""&amp;C26,LEFT(B26, FIND(" ",B26)-1) &amp; "."&amp;COUNTIF($B$8:B26,B26))</f>
        <v>2.6</v>
      </c>
      <c r="E26" s="33" t="s">
        <v>44</v>
      </c>
      <c r="F26" s="12"/>
      <c r="G26" s="12"/>
      <c r="H26" s="12" t="s">
        <v>11</v>
      </c>
      <c r="I26" s="13"/>
      <c r="J26" s="37" t="str">
        <f t="shared" si="5"/>
        <v/>
      </c>
      <c r="L26" s="12"/>
      <c r="M26" s="12"/>
      <c r="N26" s="12"/>
      <c r="O26" s="13"/>
      <c r="P26" s="39" t="str">
        <f t="shared" si="1"/>
        <v/>
      </c>
      <c r="R26" s="12"/>
      <c r="S26" s="12"/>
      <c r="T26" s="12"/>
      <c r="U26" s="13"/>
      <c r="V26" s="38" t="str">
        <f t="shared" si="2"/>
        <v/>
      </c>
      <c r="X26" s="38"/>
      <c r="Y26" s="38"/>
      <c r="Z26" s="38"/>
      <c r="AA26" s="13"/>
      <c r="AB26" s="38" t="str">
        <f t="shared" si="3"/>
        <v/>
      </c>
      <c r="AD26" s="38"/>
      <c r="AE26" s="38"/>
      <c r="AF26" s="38"/>
      <c r="AG26" s="13"/>
      <c r="AH26" s="38" t="str">
        <f t="shared" si="4"/>
        <v/>
      </c>
    </row>
    <row r="27" spans="1:34" ht="30" x14ac:dyDescent="0.25">
      <c r="A27" s="1">
        <f>IFERROR(IF(A26=Onderwerpen!$C$23+19,"",A26+1),"")</f>
        <v>19</v>
      </c>
      <c r="B27" s="1" t="str">
        <f>IF(C27&lt;=Onderwerpen!$C$4,Onderwerpen!$A$4,IF(C27&lt;=Onderwerpen!$C$5,Onderwerpen!$A$5,IF(C27&lt;=Onderwerpen!$C$6,Onderwerpen!$A$6,IF(C27&lt;=Onderwerpen!$C$7,Onderwerpen!$A$7,IF(C27&lt;=Onderwerpen!$C$8,Onderwerpen!$A$8,IF(C27&lt;=Onderwerpen!$C$9,Onderwerpen!$A$9,IF(C27&lt;=Onderwerpen!C$10,Onderwerpen!$A$10,IF(C27&lt;=Onderwerpen!C$11,Onderwerpen!$A$11,IF(C27&lt;=Onderwerpen!C$12,Onderwerpen!$A$12,IF(C27&lt;=Onderwerpen!C$13,Onderwerpen!$A$13,IF(C27&lt;=Onderwerpen!$C$14,Onderwerpen!$A$14,IF(C27&lt;=Onderwerpen!$C$15,Onderwerpen!$A$15,IF(C27&lt;=Onderwerpen!$C$16,Onderwerpen!$A$16,IF(C27&lt;=Onderwerpen!$C$17,Onderwerpen!$A$17,IF(C27&lt;=Onderwerpen!$C$18,Onderwerpen!$A$18,IF(C27&lt;=Onderwerpen!$C$19,Onderwerpen!$A$19,IF(C27&lt;=Onderwerpen!$C$20,Onderwerpen!$A$20,IF(C27&lt;=Onderwerpen!$C$21,Onderwerpen!$A$21,IF(C27&lt;=Onderwerpen!$C$22,Onderwerpen!$A$22,IF(C27&lt;=Onderwerpen!$C$23,Onderwerpen!$A$22,""))))))))))))))))))))</f>
        <v>2 Elektriciteit</v>
      </c>
      <c r="C27" s="7">
        <f>IF(Onderwerpen!$B$4+1=A27,Onderwerpen!$A$5,IF(SUM(Onderwerpen!$B$4:$B$5)+2=A27,Onderwerpen!$A$6,IF(SUM(Onderwerpen!$B$4:$B$6)+3=A27,Onderwerpen!$A$7,IF(SUM(Onderwerpen!$B$4:$B$7)+4=A27,Onderwerpen!$A$8,IF(SUM(Onderwerpen!$B$4:$B$8)+5=A27,Onderwerpen!$A$9,IF(SUM(Onderwerpen!$B$4:$B$9)+6=A27,Onderwerpen!$A$10,IF(SUM(Onderwerpen!$B$4:$B$10)+7=A27,Onderwerpen!$A$11,IF(SUM(Onderwerpen!$B$4:$B$11)+8=A27,Onderwerpen!$A$12,IF(SUM(Onderwerpen!$B$4:$B$12)+9=A27,Onderwerpen!$A$13,IF(SUM(Onderwerpen!$B$4:$B$13)+10=A27,Onderwerpen!$A$14,IF(SUM(Onderwerpen!$B$4:$B$14)+11=A27,Onderwerpen!$A$15,IF(SUM(Onderwerpen!$B$4:$B$15)+12=A27,Onderwerpen!$A$16,IF(SUM(Onderwerpen!$B$4:$B$16)+13=A27,Onderwerpen!$A$17,IF(SUM(Onderwerpen!$B$4:$B$17)+14=A27,Onderwerpen!$A$18,IF(SUM(Onderwerpen!$B$4:$B$18)+15=A27,Onderwerpen!$A$19,IF(SUM(Onderwerpen!$B$4:$B$19)+16=A27,Onderwerpen!$A$20,IF(SUM(Onderwerpen!$B$4:$B$20)+17=A27,Onderwerpen!$A$21,IF(SUM(Onderwerpen!$B$4:$B$21)+18=A27,Onderwerpen!$A$22,IF(SUM(Onderwerpen!$B$4:$B$22)+19=A27,Onderwerpen!$A$23,IFERROR((IF(A27&lt;Onderwerpen!$D$4,A27,IF(AND(A27&gt;Onderwerpen!$D$4,A27&lt;Onderwerpen!$D$5),A27-1,IF(AND(A27&gt;Onderwerpen!$D$5,A27&lt;Onderwerpen!$D$6),A27-2,IF(AND(A27&gt;Onderwerpen!$D$6,A27&lt;Onderwerpen!$D$7),A27-3,IF(AND(A27&gt;Onderwerpen!$D$7,A27&lt;Onderwerpen!$D$8),A27-4,IF(AND(A27&gt;Onderwerpen!$D$8,A27&lt;Onderwerpen!$D$9),A27-5,IF(AND(A27&gt;Onderwerpen!$D$9,A27&lt;Onderwerpen!$D$10),A27-6,IF(AND(A27&gt;Onderwerpen!$D$10,A27&lt;Onderwerpen!$D$11),A27-7,IF(AND(A27&gt;Onderwerpen!$D$11,A27&lt;Onderwerpen!$D$12),A27-8,IF(AND(A27&gt;Onderwerpen!$D$12,A27&lt;Onderwerpen!$D$13),A27-9,IF(AND(A27&gt;Onderwerpen!$D$13,A27&lt;Onderwerpen!$D$14),A27-10,IF(AND(A27&gt;Onderwerpen!$D$14,A27&lt;Onderwerpen!$D$15),A27-11,IF(AND(A27&gt;Onderwerpen!$D$15,A27&lt;Onderwerpen!$D$16),A27-12,IF(AND(A27&gt;Onderwerpen!$D$16,A27&lt;Onderwerpen!$D$17),A27-13,IF(AND(A27&gt;Onderwerpen!$D$17,A27&lt;Onderwerpen!$D$18),A27-14,IF(AND(A27&gt;Onderwerpen!$D$18,A27&lt;Onderwerpen!$D$19),A27-15,IF(AND(A27&gt;Onderwerpen!$D$19,A27&lt;Onderwerpen!$D$20),A27-16,IF(AND(A27&gt;Onderwerpen!$D$20,A27&lt;Onderwerpen!$D$21),A27-17,IF(AND(A27&gt;Onderwerpen!$D$21,A27&lt;Onderwerpen!$D$22),A27-18,IF(A27&gt;Onderwerpen!$D$22,A27-19,"X"))))))))))))))))))))),""))))))))))))))))))))</f>
        <v>18</v>
      </c>
      <c r="D27" s="83" t="str">
        <f>IF(B27="",""&amp;C27,LEFT(B27, FIND(" ",B27)-1) &amp; "."&amp;COUNTIF($B$8:B27,B27))</f>
        <v>2.7</v>
      </c>
      <c r="E27" s="33" t="s">
        <v>45</v>
      </c>
      <c r="F27" s="12"/>
      <c r="G27" s="12" t="s">
        <v>11</v>
      </c>
      <c r="H27" s="12"/>
      <c r="I27" s="13"/>
      <c r="J27" s="37" t="str">
        <f t="shared" si="5"/>
        <v>2.7</v>
      </c>
      <c r="L27" s="12"/>
      <c r="M27" s="12"/>
      <c r="N27" s="12"/>
      <c r="O27" s="13"/>
      <c r="P27" s="39" t="str">
        <f t="shared" si="1"/>
        <v/>
      </c>
      <c r="R27" s="12"/>
      <c r="S27" s="12"/>
      <c r="T27" s="12"/>
      <c r="U27" s="13"/>
      <c r="V27" s="38" t="str">
        <f t="shared" si="2"/>
        <v/>
      </c>
      <c r="X27" s="38"/>
      <c r="Y27" s="38"/>
      <c r="Z27" s="38"/>
      <c r="AA27" s="13"/>
      <c r="AB27" s="38" t="str">
        <f t="shared" si="3"/>
        <v/>
      </c>
      <c r="AD27" s="38"/>
      <c r="AE27" s="38"/>
      <c r="AF27" s="38"/>
      <c r="AG27" s="13"/>
      <c r="AH27" s="38" t="str">
        <f t="shared" si="4"/>
        <v/>
      </c>
    </row>
    <row r="28" spans="1:34" x14ac:dyDescent="0.25">
      <c r="A28" s="1">
        <f>IFERROR(IF(A27=Onderwerpen!$C$23+19,"",A27+1),"")</f>
        <v>20</v>
      </c>
      <c r="B28" s="1" t="str">
        <f>IF(C28&lt;=Onderwerpen!$C$4,Onderwerpen!$A$4,IF(C28&lt;=Onderwerpen!$C$5,Onderwerpen!$A$5,IF(C28&lt;=Onderwerpen!$C$6,Onderwerpen!$A$6,IF(C28&lt;=Onderwerpen!$C$7,Onderwerpen!$A$7,IF(C28&lt;=Onderwerpen!$C$8,Onderwerpen!$A$8,IF(C28&lt;=Onderwerpen!$C$9,Onderwerpen!$A$9,IF(C28&lt;=Onderwerpen!C$10,Onderwerpen!$A$10,IF(C28&lt;=Onderwerpen!C$11,Onderwerpen!$A$11,IF(C28&lt;=Onderwerpen!C$12,Onderwerpen!$A$12,IF(C28&lt;=Onderwerpen!C$13,Onderwerpen!$A$13,IF(C28&lt;=Onderwerpen!$C$14,Onderwerpen!$A$14,IF(C28&lt;=Onderwerpen!$C$15,Onderwerpen!$A$15,IF(C28&lt;=Onderwerpen!$C$16,Onderwerpen!$A$16,IF(C28&lt;=Onderwerpen!$C$17,Onderwerpen!$A$17,IF(C28&lt;=Onderwerpen!$C$18,Onderwerpen!$A$18,IF(C28&lt;=Onderwerpen!$C$19,Onderwerpen!$A$19,IF(C28&lt;=Onderwerpen!$C$20,Onderwerpen!$A$20,IF(C28&lt;=Onderwerpen!$C$21,Onderwerpen!$A$21,IF(C28&lt;=Onderwerpen!$C$22,Onderwerpen!$A$22,IF(C28&lt;=Onderwerpen!$C$23,Onderwerpen!$A$22,""))))))))))))))))))))</f>
        <v/>
      </c>
      <c r="C28" s="7" t="str">
        <f>IF(Onderwerpen!$B$4+1=A28,Onderwerpen!$A$5,IF(SUM(Onderwerpen!$B$4:$B$5)+2=A28,Onderwerpen!$A$6,IF(SUM(Onderwerpen!$B$4:$B$6)+3=A28,Onderwerpen!$A$7,IF(SUM(Onderwerpen!$B$4:$B$7)+4=A28,Onderwerpen!$A$8,IF(SUM(Onderwerpen!$B$4:$B$8)+5=A28,Onderwerpen!$A$9,IF(SUM(Onderwerpen!$B$4:$B$9)+6=A28,Onderwerpen!$A$10,IF(SUM(Onderwerpen!$B$4:$B$10)+7=A28,Onderwerpen!$A$11,IF(SUM(Onderwerpen!$B$4:$B$11)+8=A28,Onderwerpen!$A$12,IF(SUM(Onderwerpen!$B$4:$B$12)+9=A28,Onderwerpen!$A$13,IF(SUM(Onderwerpen!$B$4:$B$13)+10=A28,Onderwerpen!$A$14,IF(SUM(Onderwerpen!$B$4:$B$14)+11=A28,Onderwerpen!$A$15,IF(SUM(Onderwerpen!$B$4:$B$15)+12=A28,Onderwerpen!$A$16,IF(SUM(Onderwerpen!$B$4:$B$16)+13=A28,Onderwerpen!$A$17,IF(SUM(Onderwerpen!$B$4:$B$17)+14=A28,Onderwerpen!$A$18,IF(SUM(Onderwerpen!$B$4:$B$18)+15=A28,Onderwerpen!$A$19,IF(SUM(Onderwerpen!$B$4:$B$19)+16=A28,Onderwerpen!$A$20,IF(SUM(Onderwerpen!$B$4:$B$20)+17=A28,Onderwerpen!$A$21,IF(SUM(Onderwerpen!$B$4:$B$21)+18=A28,Onderwerpen!$A$22,IF(SUM(Onderwerpen!$B$4:$B$22)+19=A28,Onderwerpen!$A$23,IFERROR((IF(A28&lt;Onderwerpen!$D$4,A28,IF(AND(A28&gt;Onderwerpen!$D$4,A28&lt;Onderwerpen!$D$5),A28-1,IF(AND(A28&gt;Onderwerpen!$D$5,A28&lt;Onderwerpen!$D$6),A28-2,IF(AND(A28&gt;Onderwerpen!$D$6,A28&lt;Onderwerpen!$D$7),A28-3,IF(AND(A28&gt;Onderwerpen!$D$7,A28&lt;Onderwerpen!$D$8),A28-4,IF(AND(A28&gt;Onderwerpen!$D$8,A28&lt;Onderwerpen!$D$9),A28-5,IF(AND(A28&gt;Onderwerpen!$D$9,A28&lt;Onderwerpen!$D$10),A28-6,IF(AND(A28&gt;Onderwerpen!$D$10,A28&lt;Onderwerpen!$D$11),A28-7,IF(AND(A28&gt;Onderwerpen!$D$11,A28&lt;Onderwerpen!$D$12),A28-8,IF(AND(A28&gt;Onderwerpen!$D$12,A28&lt;Onderwerpen!$D$13),A28-9,IF(AND(A28&gt;Onderwerpen!$D$13,A28&lt;Onderwerpen!$D$14),A28-10,IF(AND(A28&gt;Onderwerpen!$D$14,A28&lt;Onderwerpen!$D$15),A28-11,IF(AND(A28&gt;Onderwerpen!$D$15,A28&lt;Onderwerpen!$D$16),A28-12,IF(AND(A28&gt;Onderwerpen!$D$16,A28&lt;Onderwerpen!$D$17),A28-13,IF(AND(A28&gt;Onderwerpen!$D$17,A28&lt;Onderwerpen!$D$18),A28-14,IF(AND(A28&gt;Onderwerpen!$D$18,A28&lt;Onderwerpen!$D$19),A28-15,IF(AND(A28&gt;Onderwerpen!$D$19,A28&lt;Onderwerpen!$D$20),A28-16,IF(AND(A28&gt;Onderwerpen!$D$20,A28&lt;Onderwerpen!$D$21),A28-17,IF(AND(A28&gt;Onderwerpen!$D$21,A28&lt;Onderwerpen!$D$22),A28-18,IF(A28&gt;Onderwerpen!$D$22,A28-19,"X"))))))))))))))))))))),""))))))))))))))))))))</f>
        <v>3 Medisch toezicht</v>
      </c>
      <c r="D28" s="83" t="str">
        <f>IF(B28="",""&amp;C28,LEFT(B28, FIND(" ",B28)-1) &amp; "."&amp;COUNTIF($B$8:B28,B28))</f>
        <v>3 Medisch toezicht</v>
      </c>
      <c r="E28" s="33"/>
      <c r="F28" s="12"/>
      <c r="G28" s="12"/>
      <c r="H28" s="12"/>
      <c r="I28" s="13"/>
      <c r="J28" s="37" t="str">
        <f t="shared" si="5"/>
        <v/>
      </c>
      <c r="L28" s="12"/>
      <c r="M28" s="12"/>
      <c r="N28" s="12"/>
      <c r="O28" s="13"/>
      <c r="P28" s="39" t="str">
        <f t="shared" si="1"/>
        <v/>
      </c>
      <c r="R28" s="12"/>
      <c r="S28" s="12"/>
      <c r="T28" s="12"/>
      <c r="U28" s="13"/>
      <c r="V28" s="38" t="str">
        <f t="shared" si="2"/>
        <v/>
      </c>
      <c r="X28" s="38"/>
      <c r="Y28" s="38"/>
      <c r="Z28" s="38"/>
      <c r="AA28" s="13"/>
      <c r="AB28" s="38" t="str">
        <f t="shared" si="3"/>
        <v/>
      </c>
      <c r="AD28" s="38"/>
      <c r="AE28" s="38"/>
      <c r="AF28" s="38"/>
      <c r="AG28" s="13"/>
      <c r="AH28" s="38" t="str">
        <f t="shared" si="4"/>
        <v/>
      </c>
    </row>
    <row r="29" spans="1:34" x14ac:dyDescent="0.25">
      <c r="A29" s="1">
        <f>IFERROR(IF(A28=Onderwerpen!$C$23+19,"",A28+1),"")</f>
        <v>21</v>
      </c>
      <c r="B29" s="1" t="str">
        <f>IF(C29&lt;=Onderwerpen!$C$4,Onderwerpen!$A$4,IF(C29&lt;=Onderwerpen!$C$5,Onderwerpen!$A$5,IF(C29&lt;=Onderwerpen!$C$6,Onderwerpen!$A$6,IF(C29&lt;=Onderwerpen!$C$7,Onderwerpen!$A$7,IF(C29&lt;=Onderwerpen!$C$8,Onderwerpen!$A$8,IF(C29&lt;=Onderwerpen!$C$9,Onderwerpen!$A$9,IF(C29&lt;=Onderwerpen!C$10,Onderwerpen!$A$10,IF(C29&lt;=Onderwerpen!C$11,Onderwerpen!$A$11,IF(C29&lt;=Onderwerpen!C$12,Onderwerpen!$A$12,IF(C29&lt;=Onderwerpen!C$13,Onderwerpen!$A$13,IF(C29&lt;=Onderwerpen!$C$14,Onderwerpen!$A$14,IF(C29&lt;=Onderwerpen!$C$15,Onderwerpen!$A$15,IF(C29&lt;=Onderwerpen!$C$16,Onderwerpen!$A$16,IF(C29&lt;=Onderwerpen!$C$17,Onderwerpen!$A$17,IF(C29&lt;=Onderwerpen!$C$18,Onderwerpen!$A$18,IF(C29&lt;=Onderwerpen!$C$19,Onderwerpen!$A$19,IF(C29&lt;=Onderwerpen!$C$20,Onderwerpen!$A$20,IF(C29&lt;=Onderwerpen!$C$21,Onderwerpen!$A$21,IF(C29&lt;=Onderwerpen!$C$22,Onderwerpen!$A$22,IF(C29&lt;=Onderwerpen!$C$23,Onderwerpen!$A$22,""))))))))))))))))))))</f>
        <v>3 Medisch toezicht</v>
      </c>
      <c r="C29" s="7">
        <f>IF(Onderwerpen!$B$4+1=A29,Onderwerpen!$A$5,IF(SUM(Onderwerpen!$B$4:$B$5)+2=A29,Onderwerpen!$A$6,IF(SUM(Onderwerpen!$B$4:$B$6)+3=A29,Onderwerpen!$A$7,IF(SUM(Onderwerpen!$B$4:$B$7)+4=A29,Onderwerpen!$A$8,IF(SUM(Onderwerpen!$B$4:$B$8)+5=A29,Onderwerpen!$A$9,IF(SUM(Onderwerpen!$B$4:$B$9)+6=A29,Onderwerpen!$A$10,IF(SUM(Onderwerpen!$B$4:$B$10)+7=A29,Onderwerpen!$A$11,IF(SUM(Onderwerpen!$B$4:$B$11)+8=A29,Onderwerpen!$A$12,IF(SUM(Onderwerpen!$B$4:$B$12)+9=A29,Onderwerpen!$A$13,IF(SUM(Onderwerpen!$B$4:$B$13)+10=A29,Onderwerpen!$A$14,IF(SUM(Onderwerpen!$B$4:$B$14)+11=A29,Onderwerpen!$A$15,IF(SUM(Onderwerpen!$B$4:$B$15)+12=A29,Onderwerpen!$A$16,IF(SUM(Onderwerpen!$B$4:$B$16)+13=A29,Onderwerpen!$A$17,IF(SUM(Onderwerpen!$B$4:$B$17)+14=A29,Onderwerpen!$A$18,IF(SUM(Onderwerpen!$B$4:$B$18)+15=A29,Onderwerpen!$A$19,IF(SUM(Onderwerpen!$B$4:$B$19)+16=A29,Onderwerpen!$A$20,IF(SUM(Onderwerpen!$B$4:$B$20)+17=A29,Onderwerpen!$A$21,IF(SUM(Onderwerpen!$B$4:$B$21)+18=A29,Onderwerpen!$A$22,IF(SUM(Onderwerpen!$B$4:$B$22)+19=A29,Onderwerpen!$A$23,IFERROR((IF(A29&lt;Onderwerpen!$D$4,A29,IF(AND(A29&gt;Onderwerpen!$D$4,A29&lt;Onderwerpen!$D$5),A29-1,IF(AND(A29&gt;Onderwerpen!$D$5,A29&lt;Onderwerpen!$D$6),A29-2,IF(AND(A29&gt;Onderwerpen!$D$6,A29&lt;Onderwerpen!$D$7),A29-3,IF(AND(A29&gt;Onderwerpen!$D$7,A29&lt;Onderwerpen!$D$8),A29-4,IF(AND(A29&gt;Onderwerpen!$D$8,A29&lt;Onderwerpen!$D$9),A29-5,IF(AND(A29&gt;Onderwerpen!$D$9,A29&lt;Onderwerpen!$D$10),A29-6,IF(AND(A29&gt;Onderwerpen!$D$10,A29&lt;Onderwerpen!$D$11),A29-7,IF(AND(A29&gt;Onderwerpen!$D$11,A29&lt;Onderwerpen!$D$12),A29-8,IF(AND(A29&gt;Onderwerpen!$D$12,A29&lt;Onderwerpen!$D$13),A29-9,IF(AND(A29&gt;Onderwerpen!$D$13,A29&lt;Onderwerpen!$D$14),A29-10,IF(AND(A29&gt;Onderwerpen!$D$14,A29&lt;Onderwerpen!$D$15),A29-11,IF(AND(A29&gt;Onderwerpen!$D$15,A29&lt;Onderwerpen!$D$16),A29-12,IF(AND(A29&gt;Onderwerpen!$D$16,A29&lt;Onderwerpen!$D$17),A29-13,IF(AND(A29&gt;Onderwerpen!$D$17,A29&lt;Onderwerpen!$D$18),A29-14,IF(AND(A29&gt;Onderwerpen!$D$18,A29&lt;Onderwerpen!$D$19),A29-15,IF(AND(A29&gt;Onderwerpen!$D$19,A29&lt;Onderwerpen!$D$20),A29-16,IF(AND(A29&gt;Onderwerpen!$D$20,A29&lt;Onderwerpen!$D$21),A29-17,IF(AND(A29&gt;Onderwerpen!$D$21,A29&lt;Onderwerpen!$D$22),A29-18,IF(A29&gt;Onderwerpen!$D$22,A29-19,"X"))))))))))))))))))))),""))))))))))))))))))))</f>
        <v>19</v>
      </c>
      <c r="D29" s="83" t="str">
        <f>IF(B29="",""&amp;C29,LEFT(B29, FIND(" ",B29)-1) &amp; "."&amp;COUNTIF($B$8:B29,B29))</f>
        <v>3.1</v>
      </c>
      <c r="E29" s="33" t="s">
        <v>48</v>
      </c>
      <c r="F29" s="12"/>
      <c r="G29" s="12" t="s">
        <v>11</v>
      </c>
      <c r="H29" s="12"/>
      <c r="I29" s="13"/>
      <c r="J29" s="37" t="str">
        <f t="shared" si="5"/>
        <v>3.1</v>
      </c>
      <c r="L29" s="12"/>
      <c r="M29" s="12"/>
      <c r="N29" s="12"/>
      <c r="O29" s="13"/>
      <c r="P29" s="39" t="str">
        <f t="shared" si="1"/>
        <v/>
      </c>
      <c r="R29" s="12"/>
      <c r="S29" s="12"/>
      <c r="T29" s="12"/>
      <c r="U29" s="13"/>
      <c r="V29" s="38" t="str">
        <f t="shared" si="2"/>
        <v/>
      </c>
      <c r="X29" s="38"/>
      <c r="Y29" s="38"/>
      <c r="Z29" s="38"/>
      <c r="AA29" s="13"/>
      <c r="AB29" s="38" t="str">
        <f t="shared" si="3"/>
        <v/>
      </c>
      <c r="AD29" s="38"/>
      <c r="AE29" s="38"/>
      <c r="AF29" s="38"/>
      <c r="AG29" s="13"/>
      <c r="AH29" s="38" t="str">
        <f t="shared" si="4"/>
        <v/>
      </c>
    </row>
    <row r="30" spans="1:34" x14ac:dyDescent="0.25">
      <c r="A30" s="1">
        <f>IFERROR(IF(A29=Onderwerpen!$C$23+19,"",A29+1),"")</f>
        <v>22</v>
      </c>
      <c r="B30" s="1" t="str">
        <f>IF(C30&lt;=Onderwerpen!$C$4,Onderwerpen!$A$4,IF(C30&lt;=Onderwerpen!$C$5,Onderwerpen!$A$5,IF(C30&lt;=Onderwerpen!$C$6,Onderwerpen!$A$6,IF(C30&lt;=Onderwerpen!$C$7,Onderwerpen!$A$7,IF(C30&lt;=Onderwerpen!$C$8,Onderwerpen!$A$8,IF(C30&lt;=Onderwerpen!$C$9,Onderwerpen!$A$9,IF(C30&lt;=Onderwerpen!C$10,Onderwerpen!$A$10,IF(C30&lt;=Onderwerpen!C$11,Onderwerpen!$A$11,IF(C30&lt;=Onderwerpen!C$12,Onderwerpen!$A$12,IF(C30&lt;=Onderwerpen!C$13,Onderwerpen!$A$13,IF(C30&lt;=Onderwerpen!$C$14,Onderwerpen!$A$14,IF(C30&lt;=Onderwerpen!$C$15,Onderwerpen!$A$15,IF(C30&lt;=Onderwerpen!$C$16,Onderwerpen!$A$16,IF(C30&lt;=Onderwerpen!$C$17,Onderwerpen!$A$17,IF(C30&lt;=Onderwerpen!$C$18,Onderwerpen!$A$18,IF(C30&lt;=Onderwerpen!$C$19,Onderwerpen!$A$19,IF(C30&lt;=Onderwerpen!$C$20,Onderwerpen!$A$20,IF(C30&lt;=Onderwerpen!$C$21,Onderwerpen!$A$21,IF(C30&lt;=Onderwerpen!$C$22,Onderwerpen!$A$22,IF(C30&lt;=Onderwerpen!$C$23,Onderwerpen!$A$22,""))))))))))))))))))))</f>
        <v>3 Medisch toezicht</v>
      </c>
      <c r="C30" s="7">
        <f>IF(Onderwerpen!$B$4+1=A30,Onderwerpen!$A$5,IF(SUM(Onderwerpen!$B$4:$B$5)+2=A30,Onderwerpen!$A$6,IF(SUM(Onderwerpen!$B$4:$B$6)+3=A30,Onderwerpen!$A$7,IF(SUM(Onderwerpen!$B$4:$B$7)+4=A30,Onderwerpen!$A$8,IF(SUM(Onderwerpen!$B$4:$B$8)+5=A30,Onderwerpen!$A$9,IF(SUM(Onderwerpen!$B$4:$B$9)+6=A30,Onderwerpen!$A$10,IF(SUM(Onderwerpen!$B$4:$B$10)+7=A30,Onderwerpen!$A$11,IF(SUM(Onderwerpen!$B$4:$B$11)+8=A30,Onderwerpen!$A$12,IF(SUM(Onderwerpen!$B$4:$B$12)+9=A30,Onderwerpen!$A$13,IF(SUM(Onderwerpen!$B$4:$B$13)+10=A30,Onderwerpen!$A$14,IF(SUM(Onderwerpen!$B$4:$B$14)+11=A30,Onderwerpen!$A$15,IF(SUM(Onderwerpen!$B$4:$B$15)+12=A30,Onderwerpen!$A$16,IF(SUM(Onderwerpen!$B$4:$B$16)+13=A30,Onderwerpen!$A$17,IF(SUM(Onderwerpen!$B$4:$B$17)+14=A30,Onderwerpen!$A$18,IF(SUM(Onderwerpen!$B$4:$B$18)+15=A30,Onderwerpen!$A$19,IF(SUM(Onderwerpen!$B$4:$B$19)+16=A30,Onderwerpen!$A$20,IF(SUM(Onderwerpen!$B$4:$B$20)+17=A30,Onderwerpen!$A$21,IF(SUM(Onderwerpen!$B$4:$B$21)+18=A30,Onderwerpen!$A$22,IF(SUM(Onderwerpen!$B$4:$B$22)+19=A30,Onderwerpen!$A$23,IFERROR((IF(A30&lt;Onderwerpen!$D$4,A30,IF(AND(A30&gt;Onderwerpen!$D$4,A30&lt;Onderwerpen!$D$5),A30-1,IF(AND(A30&gt;Onderwerpen!$D$5,A30&lt;Onderwerpen!$D$6),A30-2,IF(AND(A30&gt;Onderwerpen!$D$6,A30&lt;Onderwerpen!$D$7),A30-3,IF(AND(A30&gt;Onderwerpen!$D$7,A30&lt;Onderwerpen!$D$8),A30-4,IF(AND(A30&gt;Onderwerpen!$D$8,A30&lt;Onderwerpen!$D$9),A30-5,IF(AND(A30&gt;Onderwerpen!$D$9,A30&lt;Onderwerpen!$D$10),A30-6,IF(AND(A30&gt;Onderwerpen!$D$10,A30&lt;Onderwerpen!$D$11),A30-7,IF(AND(A30&gt;Onderwerpen!$D$11,A30&lt;Onderwerpen!$D$12),A30-8,IF(AND(A30&gt;Onderwerpen!$D$12,A30&lt;Onderwerpen!$D$13),A30-9,IF(AND(A30&gt;Onderwerpen!$D$13,A30&lt;Onderwerpen!$D$14),A30-10,IF(AND(A30&gt;Onderwerpen!$D$14,A30&lt;Onderwerpen!$D$15),A30-11,IF(AND(A30&gt;Onderwerpen!$D$15,A30&lt;Onderwerpen!$D$16),A30-12,IF(AND(A30&gt;Onderwerpen!$D$16,A30&lt;Onderwerpen!$D$17),A30-13,IF(AND(A30&gt;Onderwerpen!$D$17,A30&lt;Onderwerpen!$D$18),A30-14,IF(AND(A30&gt;Onderwerpen!$D$18,A30&lt;Onderwerpen!$D$19),A30-15,IF(AND(A30&gt;Onderwerpen!$D$19,A30&lt;Onderwerpen!$D$20),A30-16,IF(AND(A30&gt;Onderwerpen!$D$20,A30&lt;Onderwerpen!$D$21),A30-17,IF(AND(A30&gt;Onderwerpen!$D$21,A30&lt;Onderwerpen!$D$22),A30-18,IF(A30&gt;Onderwerpen!$D$22,A30-19,"X"))))))))))))))))))))),""))))))))))))))))))))</f>
        <v>20</v>
      </c>
      <c r="D30" s="83" t="str">
        <f>IF(B30="",""&amp;C30,LEFT(B30, FIND(" ",B30)-1) &amp; "."&amp;COUNTIF($B$8:B30,B30))</f>
        <v>3.2</v>
      </c>
      <c r="E30" s="33" t="s">
        <v>55</v>
      </c>
      <c r="F30" s="12"/>
      <c r="G30" s="12" t="s">
        <v>11</v>
      </c>
      <c r="H30" s="12"/>
      <c r="I30" s="13"/>
      <c r="J30" s="37" t="str">
        <f t="shared" si="5"/>
        <v>3.2</v>
      </c>
      <c r="L30" s="12"/>
      <c r="M30" s="12"/>
      <c r="N30" s="12"/>
      <c r="O30" s="13"/>
      <c r="P30" s="39" t="str">
        <f t="shared" si="1"/>
        <v/>
      </c>
      <c r="R30" s="12"/>
      <c r="S30" s="12"/>
      <c r="T30" s="12"/>
      <c r="U30" s="13"/>
      <c r="V30" s="38" t="str">
        <f t="shared" si="2"/>
        <v/>
      </c>
      <c r="X30" s="38"/>
      <c r="Y30" s="38"/>
      <c r="Z30" s="38"/>
      <c r="AA30" s="13"/>
      <c r="AB30" s="38" t="str">
        <f t="shared" si="3"/>
        <v/>
      </c>
      <c r="AD30" s="38"/>
      <c r="AE30" s="38"/>
      <c r="AF30" s="38"/>
      <c r="AG30" s="13"/>
      <c r="AH30" s="38" t="str">
        <f t="shared" si="4"/>
        <v/>
      </c>
    </row>
    <row r="31" spans="1:34" ht="30" x14ac:dyDescent="0.25">
      <c r="A31" s="1">
        <f>IFERROR(IF(A30=Onderwerpen!$C$23+19,"",A30+1),"")</f>
        <v>23</v>
      </c>
      <c r="B31" s="1" t="str">
        <f>IF(C31&lt;=Onderwerpen!$C$4,Onderwerpen!$A$4,IF(C31&lt;=Onderwerpen!$C$5,Onderwerpen!$A$5,IF(C31&lt;=Onderwerpen!$C$6,Onderwerpen!$A$6,IF(C31&lt;=Onderwerpen!$C$7,Onderwerpen!$A$7,IF(C31&lt;=Onderwerpen!$C$8,Onderwerpen!$A$8,IF(C31&lt;=Onderwerpen!$C$9,Onderwerpen!$A$9,IF(C31&lt;=Onderwerpen!C$10,Onderwerpen!$A$10,IF(C31&lt;=Onderwerpen!C$11,Onderwerpen!$A$11,IF(C31&lt;=Onderwerpen!C$12,Onderwerpen!$A$12,IF(C31&lt;=Onderwerpen!C$13,Onderwerpen!$A$13,IF(C31&lt;=Onderwerpen!$C$14,Onderwerpen!$A$14,IF(C31&lt;=Onderwerpen!$C$15,Onderwerpen!$A$15,IF(C31&lt;=Onderwerpen!$C$16,Onderwerpen!$A$16,IF(C31&lt;=Onderwerpen!$C$17,Onderwerpen!$A$17,IF(C31&lt;=Onderwerpen!$C$18,Onderwerpen!$A$18,IF(C31&lt;=Onderwerpen!$C$19,Onderwerpen!$A$19,IF(C31&lt;=Onderwerpen!$C$20,Onderwerpen!$A$20,IF(C31&lt;=Onderwerpen!$C$21,Onderwerpen!$A$21,IF(C31&lt;=Onderwerpen!$C$22,Onderwerpen!$A$22,IF(C31&lt;=Onderwerpen!$C$23,Onderwerpen!$A$22,""))))))))))))))))))))</f>
        <v>3 Medisch toezicht</v>
      </c>
      <c r="C31" s="7">
        <f>IF(Onderwerpen!$B$4+1=A31,Onderwerpen!$A$5,IF(SUM(Onderwerpen!$B$4:$B$5)+2=A31,Onderwerpen!$A$6,IF(SUM(Onderwerpen!$B$4:$B$6)+3=A31,Onderwerpen!$A$7,IF(SUM(Onderwerpen!$B$4:$B$7)+4=A31,Onderwerpen!$A$8,IF(SUM(Onderwerpen!$B$4:$B$8)+5=A31,Onderwerpen!$A$9,IF(SUM(Onderwerpen!$B$4:$B$9)+6=A31,Onderwerpen!$A$10,IF(SUM(Onderwerpen!$B$4:$B$10)+7=A31,Onderwerpen!$A$11,IF(SUM(Onderwerpen!$B$4:$B$11)+8=A31,Onderwerpen!$A$12,IF(SUM(Onderwerpen!$B$4:$B$12)+9=A31,Onderwerpen!$A$13,IF(SUM(Onderwerpen!$B$4:$B$13)+10=A31,Onderwerpen!$A$14,IF(SUM(Onderwerpen!$B$4:$B$14)+11=A31,Onderwerpen!$A$15,IF(SUM(Onderwerpen!$B$4:$B$15)+12=A31,Onderwerpen!$A$16,IF(SUM(Onderwerpen!$B$4:$B$16)+13=A31,Onderwerpen!$A$17,IF(SUM(Onderwerpen!$B$4:$B$17)+14=A31,Onderwerpen!$A$18,IF(SUM(Onderwerpen!$B$4:$B$18)+15=A31,Onderwerpen!$A$19,IF(SUM(Onderwerpen!$B$4:$B$19)+16=A31,Onderwerpen!$A$20,IF(SUM(Onderwerpen!$B$4:$B$20)+17=A31,Onderwerpen!$A$21,IF(SUM(Onderwerpen!$B$4:$B$21)+18=A31,Onderwerpen!$A$22,IF(SUM(Onderwerpen!$B$4:$B$22)+19=A31,Onderwerpen!$A$23,IFERROR((IF(A31&lt;Onderwerpen!$D$4,A31,IF(AND(A31&gt;Onderwerpen!$D$4,A31&lt;Onderwerpen!$D$5),A31-1,IF(AND(A31&gt;Onderwerpen!$D$5,A31&lt;Onderwerpen!$D$6),A31-2,IF(AND(A31&gt;Onderwerpen!$D$6,A31&lt;Onderwerpen!$D$7),A31-3,IF(AND(A31&gt;Onderwerpen!$D$7,A31&lt;Onderwerpen!$D$8),A31-4,IF(AND(A31&gt;Onderwerpen!$D$8,A31&lt;Onderwerpen!$D$9),A31-5,IF(AND(A31&gt;Onderwerpen!$D$9,A31&lt;Onderwerpen!$D$10),A31-6,IF(AND(A31&gt;Onderwerpen!$D$10,A31&lt;Onderwerpen!$D$11),A31-7,IF(AND(A31&gt;Onderwerpen!$D$11,A31&lt;Onderwerpen!$D$12),A31-8,IF(AND(A31&gt;Onderwerpen!$D$12,A31&lt;Onderwerpen!$D$13),A31-9,IF(AND(A31&gt;Onderwerpen!$D$13,A31&lt;Onderwerpen!$D$14),A31-10,IF(AND(A31&gt;Onderwerpen!$D$14,A31&lt;Onderwerpen!$D$15),A31-11,IF(AND(A31&gt;Onderwerpen!$D$15,A31&lt;Onderwerpen!$D$16),A31-12,IF(AND(A31&gt;Onderwerpen!$D$16,A31&lt;Onderwerpen!$D$17),A31-13,IF(AND(A31&gt;Onderwerpen!$D$17,A31&lt;Onderwerpen!$D$18),A31-14,IF(AND(A31&gt;Onderwerpen!$D$18,A31&lt;Onderwerpen!$D$19),A31-15,IF(AND(A31&gt;Onderwerpen!$D$19,A31&lt;Onderwerpen!$D$20),A31-16,IF(AND(A31&gt;Onderwerpen!$D$20,A31&lt;Onderwerpen!$D$21),A31-17,IF(AND(A31&gt;Onderwerpen!$D$21,A31&lt;Onderwerpen!$D$22),A31-18,IF(A31&gt;Onderwerpen!$D$22,A31-19,"X"))))))))))))))))))))),""))))))))))))))))))))</f>
        <v>21</v>
      </c>
      <c r="D31" s="83" t="str">
        <f>IF(B31="",""&amp;C31,LEFT(B31, FIND(" ",B31)-1) &amp; "."&amp;COUNTIF($B$8:B31,B31))</f>
        <v>3.3</v>
      </c>
      <c r="E31" s="33" t="s">
        <v>49</v>
      </c>
      <c r="F31" s="12"/>
      <c r="G31" s="12" t="s">
        <v>11</v>
      </c>
      <c r="H31" s="12"/>
      <c r="I31" s="13"/>
      <c r="J31" s="37" t="str">
        <f t="shared" si="5"/>
        <v>3.3</v>
      </c>
      <c r="L31" s="12"/>
      <c r="M31" s="12"/>
      <c r="N31" s="12"/>
      <c r="O31" s="13"/>
      <c r="P31" s="39" t="str">
        <f t="shared" si="1"/>
        <v/>
      </c>
      <c r="R31" s="12"/>
      <c r="S31" s="12"/>
      <c r="T31" s="12"/>
      <c r="U31" s="13"/>
      <c r="V31" s="38" t="str">
        <f t="shared" si="2"/>
        <v/>
      </c>
      <c r="X31" s="38"/>
      <c r="Y31" s="38"/>
      <c r="Z31" s="38"/>
      <c r="AA31" s="13"/>
      <c r="AB31" s="38" t="str">
        <f t="shared" si="3"/>
        <v/>
      </c>
      <c r="AD31" s="38"/>
      <c r="AE31" s="38"/>
      <c r="AF31" s="38"/>
      <c r="AG31" s="13"/>
      <c r="AH31" s="38" t="str">
        <f t="shared" si="4"/>
        <v/>
      </c>
    </row>
    <row r="32" spans="1:34" x14ac:dyDescent="0.25">
      <c r="A32" s="1">
        <f>IFERROR(IF(A31=Onderwerpen!$C$23+19,"",A31+1),"")</f>
        <v>24</v>
      </c>
      <c r="B32" s="1" t="str">
        <f>IF(C32&lt;=Onderwerpen!$C$4,Onderwerpen!$A$4,IF(C32&lt;=Onderwerpen!$C$5,Onderwerpen!$A$5,IF(C32&lt;=Onderwerpen!$C$6,Onderwerpen!$A$6,IF(C32&lt;=Onderwerpen!$C$7,Onderwerpen!$A$7,IF(C32&lt;=Onderwerpen!$C$8,Onderwerpen!$A$8,IF(C32&lt;=Onderwerpen!$C$9,Onderwerpen!$A$9,IF(C32&lt;=Onderwerpen!C$10,Onderwerpen!$A$10,IF(C32&lt;=Onderwerpen!C$11,Onderwerpen!$A$11,IF(C32&lt;=Onderwerpen!C$12,Onderwerpen!$A$12,IF(C32&lt;=Onderwerpen!C$13,Onderwerpen!$A$13,IF(C32&lt;=Onderwerpen!$C$14,Onderwerpen!$A$14,IF(C32&lt;=Onderwerpen!$C$15,Onderwerpen!$A$15,IF(C32&lt;=Onderwerpen!$C$16,Onderwerpen!$A$16,IF(C32&lt;=Onderwerpen!$C$17,Onderwerpen!$A$17,IF(C32&lt;=Onderwerpen!$C$18,Onderwerpen!$A$18,IF(C32&lt;=Onderwerpen!$C$19,Onderwerpen!$A$19,IF(C32&lt;=Onderwerpen!$C$20,Onderwerpen!$A$20,IF(C32&lt;=Onderwerpen!$C$21,Onderwerpen!$A$21,IF(C32&lt;=Onderwerpen!$C$22,Onderwerpen!$A$22,IF(C32&lt;=Onderwerpen!$C$23,Onderwerpen!$A$22,""))))))))))))))))))))</f>
        <v>3 Medisch toezicht</v>
      </c>
      <c r="C32" s="7">
        <f>IF(Onderwerpen!$B$4+1=A32,Onderwerpen!$A$5,IF(SUM(Onderwerpen!$B$4:$B$5)+2=A32,Onderwerpen!$A$6,IF(SUM(Onderwerpen!$B$4:$B$6)+3=A32,Onderwerpen!$A$7,IF(SUM(Onderwerpen!$B$4:$B$7)+4=A32,Onderwerpen!$A$8,IF(SUM(Onderwerpen!$B$4:$B$8)+5=A32,Onderwerpen!$A$9,IF(SUM(Onderwerpen!$B$4:$B$9)+6=A32,Onderwerpen!$A$10,IF(SUM(Onderwerpen!$B$4:$B$10)+7=A32,Onderwerpen!$A$11,IF(SUM(Onderwerpen!$B$4:$B$11)+8=A32,Onderwerpen!$A$12,IF(SUM(Onderwerpen!$B$4:$B$12)+9=A32,Onderwerpen!$A$13,IF(SUM(Onderwerpen!$B$4:$B$13)+10=A32,Onderwerpen!$A$14,IF(SUM(Onderwerpen!$B$4:$B$14)+11=A32,Onderwerpen!$A$15,IF(SUM(Onderwerpen!$B$4:$B$15)+12=A32,Onderwerpen!$A$16,IF(SUM(Onderwerpen!$B$4:$B$16)+13=A32,Onderwerpen!$A$17,IF(SUM(Onderwerpen!$B$4:$B$17)+14=A32,Onderwerpen!$A$18,IF(SUM(Onderwerpen!$B$4:$B$18)+15=A32,Onderwerpen!$A$19,IF(SUM(Onderwerpen!$B$4:$B$19)+16=A32,Onderwerpen!$A$20,IF(SUM(Onderwerpen!$B$4:$B$20)+17=A32,Onderwerpen!$A$21,IF(SUM(Onderwerpen!$B$4:$B$21)+18=A32,Onderwerpen!$A$22,IF(SUM(Onderwerpen!$B$4:$B$22)+19=A32,Onderwerpen!$A$23,IFERROR((IF(A32&lt;Onderwerpen!$D$4,A32,IF(AND(A32&gt;Onderwerpen!$D$4,A32&lt;Onderwerpen!$D$5),A32-1,IF(AND(A32&gt;Onderwerpen!$D$5,A32&lt;Onderwerpen!$D$6),A32-2,IF(AND(A32&gt;Onderwerpen!$D$6,A32&lt;Onderwerpen!$D$7),A32-3,IF(AND(A32&gt;Onderwerpen!$D$7,A32&lt;Onderwerpen!$D$8),A32-4,IF(AND(A32&gt;Onderwerpen!$D$8,A32&lt;Onderwerpen!$D$9),A32-5,IF(AND(A32&gt;Onderwerpen!$D$9,A32&lt;Onderwerpen!$D$10),A32-6,IF(AND(A32&gt;Onderwerpen!$D$10,A32&lt;Onderwerpen!$D$11),A32-7,IF(AND(A32&gt;Onderwerpen!$D$11,A32&lt;Onderwerpen!$D$12),A32-8,IF(AND(A32&gt;Onderwerpen!$D$12,A32&lt;Onderwerpen!$D$13),A32-9,IF(AND(A32&gt;Onderwerpen!$D$13,A32&lt;Onderwerpen!$D$14),A32-10,IF(AND(A32&gt;Onderwerpen!$D$14,A32&lt;Onderwerpen!$D$15),A32-11,IF(AND(A32&gt;Onderwerpen!$D$15,A32&lt;Onderwerpen!$D$16),A32-12,IF(AND(A32&gt;Onderwerpen!$D$16,A32&lt;Onderwerpen!$D$17),A32-13,IF(AND(A32&gt;Onderwerpen!$D$17,A32&lt;Onderwerpen!$D$18),A32-14,IF(AND(A32&gt;Onderwerpen!$D$18,A32&lt;Onderwerpen!$D$19),A32-15,IF(AND(A32&gt;Onderwerpen!$D$19,A32&lt;Onderwerpen!$D$20),A32-16,IF(AND(A32&gt;Onderwerpen!$D$20,A32&lt;Onderwerpen!$D$21),A32-17,IF(AND(A32&gt;Onderwerpen!$D$21,A32&lt;Onderwerpen!$D$22),A32-18,IF(A32&gt;Onderwerpen!$D$22,A32-19,"X"))))))))))))))))))))),""))))))))))))))))))))</f>
        <v>22</v>
      </c>
      <c r="D32" s="83" t="str">
        <f>IF(B32="",""&amp;C32,LEFT(B32, FIND(" ",B32)-1) &amp; "."&amp;COUNTIF($B$8:B32,B32))</f>
        <v>3.4</v>
      </c>
      <c r="E32" s="33" t="s">
        <v>81</v>
      </c>
      <c r="F32" s="12"/>
      <c r="G32" s="12"/>
      <c r="H32" s="12"/>
      <c r="I32" s="13"/>
      <c r="J32" s="37" t="str">
        <f t="shared" si="5"/>
        <v/>
      </c>
      <c r="L32" s="12"/>
      <c r="M32" s="12"/>
      <c r="N32" s="12"/>
      <c r="O32" s="13"/>
      <c r="P32" s="39" t="str">
        <f t="shared" si="1"/>
        <v/>
      </c>
      <c r="R32" s="12"/>
      <c r="S32" s="12"/>
      <c r="T32" s="12"/>
      <c r="U32" s="13"/>
      <c r="V32" s="38" t="str">
        <f t="shared" si="2"/>
        <v/>
      </c>
      <c r="X32" s="38"/>
      <c r="Y32" s="38"/>
      <c r="Z32" s="38"/>
      <c r="AA32" s="13"/>
      <c r="AB32" s="38" t="str">
        <f t="shared" si="3"/>
        <v/>
      </c>
      <c r="AD32" s="38"/>
      <c r="AE32" s="38"/>
      <c r="AF32" s="38"/>
      <c r="AG32" s="13"/>
      <c r="AH32" s="38" t="str">
        <f t="shared" si="4"/>
        <v/>
      </c>
    </row>
    <row r="33" spans="1:34" x14ac:dyDescent="0.25">
      <c r="A33" s="1">
        <f>IFERROR(IF(A32=Onderwerpen!$C$23+19,"",A32+1),"")</f>
        <v>25</v>
      </c>
      <c r="B33" s="1" t="str">
        <f>IF(C33&lt;=Onderwerpen!$C$4,Onderwerpen!$A$4,IF(C33&lt;=Onderwerpen!$C$5,Onderwerpen!$A$5,IF(C33&lt;=Onderwerpen!$C$6,Onderwerpen!$A$6,IF(C33&lt;=Onderwerpen!$C$7,Onderwerpen!$A$7,IF(C33&lt;=Onderwerpen!$C$8,Onderwerpen!$A$8,IF(C33&lt;=Onderwerpen!$C$9,Onderwerpen!$A$9,IF(C33&lt;=Onderwerpen!C$10,Onderwerpen!$A$10,IF(C33&lt;=Onderwerpen!C$11,Onderwerpen!$A$11,IF(C33&lt;=Onderwerpen!C$12,Onderwerpen!$A$12,IF(C33&lt;=Onderwerpen!C$13,Onderwerpen!$A$13,IF(C33&lt;=Onderwerpen!$C$14,Onderwerpen!$A$14,IF(C33&lt;=Onderwerpen!$C$15,Onderwerpen!$A$15,IF(C33&lt;=Onderwerpen!$C$16,Onderwerpen!$A$16,IF(C33&lt;=Onderwerpen!$C$17,Onderwerpen!$A$17,IF(C33&lt;=Onderwerpen!$C$18,Onderwerpen!$A$18,IF(C33&lt;=Onderwerpen!$C$19,Onderwerpen!$A$19,IF(C33&lt;=Onderwerpen!$C$20,Onderwerpen!$A$20,IF(C33&lt;=Onderwerpen!$C$21,Onderwerpen!$A$21,IF(C33&lt;=Onderwerpen!$C$22,Onderwerpen!$A$22,IF(C33&lt;=Onderwerpen!$C$23,Onderwerpen!$A$22,""))))))))))))))))))))</f>
        <v>3 Medisch toezicht</v>
      </c>
      <c r="C33" s="7">
        <f>IF(Onderwerpen!$B$4+1=A33,Onderwerpen!$A$5,IF(SUM(Onderwerpen!$B$4:$B$5)+2=A33,Onderwerpen!$A$6,IF(SUM(Onderwerpen!$B$4:$B$6)+3=A33,Onderwerpen!$A$7,IF(SUM(Onderwerpen!$B$4:$B$7)+4=A33,Onderwerpen!$A$8,IF(SUM(Onderwerpen!$B$4:$B$8)+5=A33,Onderwerpen!$A$9,IF(SUM(Onderwerpen!$B$4:$B$9)+6=A33,Onderwerpen!$A$10,IF(SUM(Onderwerpen!$B$4:$B$10)+7=A33,Onderwerpen!$A$11,IF(SUM(Onderwerpen!$B$4:$B$11)+8=A33,Onderwerpen!$A$12,IF(SUM(Onderwerpen!$B$4:$B$12)+9=A33,Onderwerpen!$A$13,IF(SUM(Onderwerpen!$B$4:$B$13)+10=A33,Onderwerpen!$A$14,IF(SUM(Onderwerpen!$B$4:$B$14)+11=A33,Onderwerpen!$A$15,IF(SUM(Onderwerpen!$B$4:$B$15)+12=A33,Onderwerpen!$A$16,IF(SUM(Onderwerpen!$B$4:$B$16)+13=A33,Onderwerpen!$A$17,IF(SUM(Onderwerpen!$B$4:$B$17)+14=A33,Onderwerpen!$A$18,IF(SUM(Onderwerpen!$B$4:$B$18)+15=A33,Onderwerpen!$A$19,IF(SUM(Onderwerpen!$B$4:$B$19)+16=A33,Onderwerpen!$A$20,IF(SUM(Onderwerpen!$B$4:$B$20)+17=A33,Onderwerpen!$A$21,IF(SUM(Onderwerpen!$B$4:$B$21)+18=A33,Onderwerpen!$A$22,IF(SUM(Onderwerpen!$B$4:$B$22)+19=A33,Onderwerpen!$A$23,IFERROR((IF(A33&lt;Onderwerpen!$D$4,A33,IF(AND(A33&gt;Onderwerpen!$D$4,A33&lt;Onderwerpen!$D$5),A33-1,IF(AND(A33&gt;Onderwerpen!$D$5,A33&lt;Onderwerpen!$D$6),A33-2,IF(AND(A33&gt;Onderwerpen!$D$6,A33&lt;Onderwerpen!$D$7),A33-3,IF(AND(A33&gt;Onderwerpen!$D$7,A33&lt;Onderwerpen!$D$8),A33-4,IF(AND(A33&gt;Onderwerpen!$D$8,A33&lt;Onderwerpen!$D$9),A33-5,IF(AND(A33&gt;Onderwerpen!$D$9,A33&lt;Onderwerpen!$D$10),A33-6,IF(AND(A33&gt;Onderwerpen!$D$10,A33&lt;Onderwerpen!$D$11),A33-7,IF(AND(A33&gt;Onderwerpen!$D$11,A33&lt;Onderwerpen!$D$12),A33-8,IF(AND(A33&gt;Onderwerpen!$D$12,A33&lt;Onderwerpen!$D$13),A33-9,IF(AND(A33&gt;Onderwerpen!$D$13,A33&lt;Onderwerpen!$D$14),A33-10,IF(AND(A33&gt;Onderwerpen!$D$14,A33&lt;Onderwerpen!$D$15),A33-11,IF(AND(A33&gt;Onderwerpen!$D$15,A33&lt;Onderwerpen!$D$16),A33-12,IF(AND(A33&gt;Onderwerpen!$D$16,A33&lt;Onderwerpen!$D$17),A33-13,IF(AND(A33&gt;Onderwerpen!$D$17,A33&lt;Onderwerpen!$D$18),A33-14,IF(AND(A33&gt;Onderwerpen!$D$18,A33&lt;Onderwerpen!$D$19),A33-15,IF(AND(A33&gt;Onderwerpen!$D$19,A33&lt;Onderwerpen!$D$20),A33-16,IF(AND(A33&gt;Onderwerpen!$D$20,A33&lt;Onderwerpen!$D$21),A33-17,IF(AND(A33&gt;Onderwerpen!$D$21,A33&lt;Onderwerpen!$D$22),A33-18,IF(A33&gt;Onderwerpen!$D$22,A33-19,"X"))))))))))))))))))))),""))))))))))))))))))))</f>
        <v>23</v>
      </c>
      <c r="D33" s="83" t="str">
        <f>IF(B33="",""&amp;C33,LEFT(B33, FIND(" ",B33)-1) &amp; "."&amp;COUNTIF($B$8:B33,B33))</f>
        <v>3.5</v>
      </c>
      <c r="E33" s="33" t="s">
        <v>82</v>
      </c>
      <c r="F33" s="12"/>
      <c r="G33" s="12"/>
      <c r="H33" s="12"/>
      <c r="I33" s="13"/>
      <c r="J33" s="37" t="str">
        <f t="shared" si="5"/>
        <v/>
      </c>
      <c r="L33" s="12"/>
      <c r="M33" s="12"/>
      <c r="N33" s="12"/>
      <c r="O33" s="13"/>
      <c r="P33" s="39" t="str">
        <f t="shared" si="1"/>
        <v/>
      </c>
      <c r="R33" s="12"/>
      <c r="S33" s="12"/>
      <c r="T33" s="12"/>
      <c r="U33" s="13"/>
      <c r="V33" s="38" t="str">
        <f t="shared" si="2"/>
        <v/>
      </c>
      <c r="X33" s="38"/>
      <c r="Y33" s="38"/>
      <c r="Z33" s="38"/>
      <c r="AA33" s="13"/>
      <c r="AB33" s="38" t="str">
        <f t="shared" si="3"/>
        <v/>
      </c>
      <c r="AD33" s="38"/>
      <c r="AE33" s="38"/>
      <c r="AF33" s="38"/>
      <c r="AG33" s="13"/>
      <c r="AH33" s="38" t="str">
        <f t="shared" si="4"/>
        <v/>
      </c>
    </row>
    <row r="34" spans="1:34" x14ac:dyDescent="0.25">
      <c r="A34" s="1">
        <f>IFERROR(IF(A33=Onderwerpen!$C$23+19,"",A33+1),"")</f>
        <v>26</v>
      </c>
      <c r="B34" s="1" t="str">
        <f>IF(C34&lt;=Onderwerpen!$C$4,Onderwerpen!$A$4,IF(C34&lt;=Onderwerpen!$C$5,Onderwerpen!$A$5,IF(C34&lt;=Onderwerpen!$C$6,Onderwerpen!$A$6,IF(C34&lt;=Onderwerpen!$C$7,Onderwerpen!$A$7,IF(C34&lt;=Onderwerpen!$C$8,Onderwerpen!$A$8,IF(C34&lt;=Onderwerpen!$C$9,Onderwerpen!$A$9,IF(C34&lt;=Onderwerpen!C$10,Onderwerpen!$A$10,IF(C34&lt;=Onderwerpen!C$11,Onderwerpen!$A$11,IF(C34&lt;=Onderwerpen!C$12,Onderwerpen!$A$12,IF(C34&lt;=Onderwerpen!C$13,Onderwerpen!$A$13,IF(C34&lt;=Onderwerpen!$C$14,Onderwerpen!$A$14,IF(C34&lt;=Onderwerpen!$C$15,Onderwerpen!$A$15,IF(C34&lt;=Onderwerpen!$C$16,Onderwerpen!$A$16,IF(C34&lt;=Onderwerpen!$C$17,Onderwerpen!$A$17,IF(C34&lt;=Onderwerpen!$C$18,Onderwerpen!$A$18,IF(C34&lt;=Onderwerpen!$C$19,Onderwerpen!$A$19,IF(C34&lt;=Onderwerpen!$C$20,Onderwerpen!$A$20,IF(C34&lt;=Onderwerpen!$C$21,Onderwerpen!$A$21,IF(C34&lt;=Onderwerpen!$C$22,Onderwerpen!$A$22,IF(C34&lt;=Onderwerpen!$C$23,Onderwerpen!$A$22,""))))))))))))))))))))</f>
        <v>3 Medisch toezicht</v>
      </c>
      <c r="C34" s="7">
        <f>IF(Onderwerpen!$B$4+1=A34,Onderwerpen!$A$5,IF(SUM(Onderwerpen!$B$4:$B$5)+2=A34,Onderwerpen!$A$6,IF(SUM(Onderwerpen!$B$4:$B$6)+3=A34,Onderwerpen!$A$7,IF(SUM(Onderwerpen!$B$4:$B$7)+4=A34,Onderwerpen!$A$8,IF(SUM(Onderwerpen!$B$4:$B$8)+5=A34,Onderwerpen!$A$9,IF(SUM(Onderwerpen!$B$4:$B$9)+6=A34,Onderwerpen!$A$10,IF(SUM(Onderwerpen!$B$4:$B$10)+7=A34,Onderwerpen!$A$11,IF(SUM(Onderwerpen!$B$4:$B$11)+8=A34,Onderwerpen!$A$12,IF(SUM(Onderwerpen!$B$4:$B$12)+9=A34,Onderwerpen!$A$13,IF(SUM(Onderwerpen!$B$4:$B$13)+10=A34,Onderwerpen!$A$14,IF(SUM(Onderwerpen!$B$4:$B$14)+11=A34,Onderwerpen!$A$15,IF(SUM(Onderwerpen!$B$4:$B$15)+12=A34,Onderwerpen!$A$16,IF(SUM(Onderwerpen!$B$4:$B$16)+13=A34,Onderwerpen!$A$17,IF(SUM(Onderwerpen!$B$4:$B$17)+14=A34,Onderwerpen!$A$18,IF(SUM(Onderwerpen!$B$4:$B$18)+15=A34,Onderwerpen!$A$19,IF(SUM(Onderwerpen!$B$4:$B$19)+16=A34,Onderwerpen!$A$20,IF(SUM(Onderwerpen!$B$4:$B$20)+17=A34,Onderwerpen!$A$21,IF(SUM(Onderwerpen!$B$4:$B$21)+18=A34,Onderwerpen!$A$22,IF(SUM(Onderwerpen!$B$4:$B$22)+19=A34,Onderwerpen!$A$23,IFERROR((IF(A34&lt;Onderwerpen!$D$4,A34,IF(AND(A34&gt;Onderwerpen!$D$4,A34&lt;Onderwerpen!$D$5),A34-1,IF(AND(A34&gt;Onderwerpen!$D$5,A34&lt;Onderwerpen!$D$6),A34-2,IF(AND(A34&gt;Onderwerpen!$D$6,A34&lt;Onderwerpen!$D$7),A34-3,IF(AND(A34&gt;Onderwerpen!$D$7,A34&lt;Onderwerpen!$D$8),A34-4,IF(AND(A34&gt;Onderwerpen!$D$8,A34&lt;Onderwerpen!$D$9),A34-5,IF(AND(A34&gt;Onderwerpen!$D$9,A34&lt;Onderwerpen!$D$10),A34-6,IF(AND(A34&gt;Onderwerpen!$D$10,A34&lt;Onderwerpen!$D$11),A34-7,IF(AND(A34&gt;Onderwerpen!$D$11,A34&lt;Onderwerpen!$D$12),A34-8,IF(AND(A34&gt;Onderwerpen!$D$12,A34&lt;Onderwerpen!$D$13),A34-9,IF(AND(A34&gt;Onderwerpen!$D$13,A34&lt;Onderwerpen!$D$14),A34-10,IF(AND(A34&gt;Onderwerpen!$D$14,A34&lt;Onderwerpen!$D$15),A34-11,IF(AND(A34&gt;Onderwerpen!$D$15,A34&lt;Onderwerpen!$D$16),A34-12,IF(AND(A34&gt;Onderwerpen!$D$16,A34&lt;Onderwerpen!$D$17),A34-13,IF(AND(A34&gt;Onderwerpen!$D$17,A34&lt;Onderwerpen!$D$18),A34-14,IF(AND(A34&gt;Onderwerpen!$D$18,A34&lt;Onderwerpen!$D$19),A34-15,IF(AND(A34&gt;Onderwerpen!$D$19,A34&lt;Onderwerpen!$D$20),A34-16,IF(AND(A34&gt;Onderwerpen!$D$20,A34&lt;Onderwerpen!$D$21),A34-17,IF(AND(A34&gt;Onderwerpen!$D$21,A34&lt;Onderwerpen!$D$22),A34-18,IF(A34&gt;Onderwerpen!$D$22,A34-19,"X"))))))))))))))))))))),""))))))))))))))))))))</f>
        <v>24</v>
      </c>
      <c r="D34" s="83" t="str">
        <f>IF(B34="",""&amp;C34,LEFT(B34, FIND(" ",B34)-1) &amp; "."&amp;COUNTIF($B$8:B34,B34))</f>
        <v>3.6</v>
      </c>
      <c r="E34" s="33" t="s">
        <v>83</v>
      </c>
      <c r="F34" s="12"/>
      <c r="G34" s="12" t="s">
        <v>11</v>
      </c>
      <c r="H34" s="12"/>
      <c r="I34" s="13"/>
      <c r="J34" s="37" t="str">
        <f t="shared" si="5"/>
        <v>3.6</v>
      </c>
      <c r="L34" s="12"/>
      <c r="M34" s="12"/>
      <c r="N34" s="12"/>
      <c r="O34" s="13"/>
      <c r="P34" s="39" t="str">
        <f t="shared" si="1"/>
        <v/>
      </c>
      <c r="R34" s="12"/>
      <c r="S34" s="12"/>
      <c r="T34" s="12"/>
      <c r="U34" s="13"/>
      <c r="V34" s="38" t="str">
        <f t="shared" si="2"/>
        <v/>
      </c>
      <c r="X34" s="38"/>
      <c r="Y34" s="38"/>
      <c r="Z34" s="38"/>
      <c r="AA34" s="13"/>
      <c r="AB34" s="38" t="str">
        <f t="shared" si="3"/>
        <v/>
      </c>
      <c r="AD34" s="38"/>
      <c r="AE34" s="38"/>
      <c r="AF34" s="38"/>
      <c r="AG34" s="13"/>
      <c r="AH34" s="38" t="str">
        <f t="shared" si="4"/>
        <v/>
      </c>
    </row>
    <row r="35" spans="1:34" x14ac:dyDescent="0.25">
      <c r="A35" s="1">
        <f>IFERROR(IF(A34=Onderwerpen!$C$23+19,"",A34+1),"")</f>
        <v>27</v>
      </c>
      <c r="B35" s="1" t="str">
        <f>IF(C35&lt;=Onderwerpen!$C$4,Onderwerpen!$A$4,IF(C35&lt;=Onderwerpen!$C$5,Onderwerpen!$A$5,IF(C35&lt;=Onderwerpen!$C$6,Onderwerpen!$A$6,IF(C35&lt;=Onderwerpen!$C$7,Onderwerpen!$A$7,IF(C35&lt;=Onderwerpen!$C$8,Onderwerpen!$A$8,IF(C35&lt;=Onderwerpen!$C$9,Onderwerpen!$A$9,IF(C35&lt;=Onderwerpen!C$10,Onderwerpen!$A$10,IF(C35&lt;=Onderwerpen!C$11,Onderwerpen!$A$11,IF(C35&lt;=Onderwerpen!C$12,Onderwerpen!$A$12,IF(C35&lt;=Onderwerpen!C$13,Onderwerpen!$A$13,IF(C35&lt;=Onderwerpen!$C$14,Onderwerpen!$A$14,IF(C35&lt;=Onderwerpen!$C$15,Onderwerpen!$A$15,IF(C35&lt;=Onderwerpen!$C$16,Onderwerpen!$A$16,IF(C35&lt;=Onderwerpen!$C$17,Onderwerpen!$A$17,IF(C35&lt;=Onderwerpen!$C$18,Onderwerpen!$A$18,IF(C35&lt;=Onderwerpen!$C$19,Onderwerpen!$A$19,IF(C35&lt;=Onderwerpen!$C$20,Onderwerpen!$A$20,IF(C35&lt;=Onderwerpen!$C$21,Onderwerpen!$A$21,IF(C35&lt;=Onderwerpen!$C$22,Onderwerpen!$A$22,IF(C35&lt;=Onderwerpen!$C$23,Onderwerpen!$A$22,""))))))))))))))))))))</f>
        <v>3 Medisch toezicht</v>
      </c>
      <c r="C35" s="7">
        <f>IF(Onderwerpen!$B$4+1=A35,Onderwerpen!$A$5,IF(SUM(Onderwerpen!$B$4:$B$5)+2=A35,Onderwerpen!$A$6,IF(SUM(Onderwerpen!$B$4:$B$6)+3=A35,Onderwerpen!$A$7,IF(SUM(Onderwerpen!$B$4:$B$7)+4=A35,Onderwerpen!$A$8,IF(SUM(Onderwerpen!$B$4:$B$8)+5=A35,Onderwerpen!$A$9,IF(SUM(Onderwerpen!$B$4:$B$9)+6=A35,Onderwerpen!$A$10,IF(SUM(Onderwerpen!$B$4:$B$10)+7=A35,Onderwerpen!$A$11,IF(SUM(Onderwerpen!$B$4:$B$11)+8=A35,Onderwerpen!$A$12,IF(SUM(Onderwerpen!$B$4:$B$12)+9=A35,Onderwerpen!$A$13,IF(SUM(Onderwerpen!$B$4:$B$13)+10=A35,Onderwerpen!$A$14,IF(SUM(Onderwerpen!$B$4:$B$14)+11=A35,Onderwerpen!$A$15,IF(SUM(Onderwerpen!$B$4:$B$15)+12=A35,Onderwerpen!$A$16,IF(SUM(Onderwerpen!$B$4:$B$16)+13=A35,Onderwerpen!$A$17,IF(SUM(Onderwerpen!$B$4:$B$17)+14=A35,Onderwerpen!$A$18,IF(SUM(Onderwerpen!$B$4:$B$18)+15=A35,Onderwerpen!$A$19,IF(SUM(Onderwerpen!$B$4:$B$19)+16=A35,Onderwerpen!$A$20,IF(SUM(Onderwerpen!$B$4:$B$20)+17=A35,Onderwerpen!$A$21,IF(SUM(Onderwerpen!$B$4:$B$21)+18=A35,Onderwerpen!$A$22,IF(SUM(Onderwerpen!$B$4:$B$22)+19=A35,Onderwerpen!$A$23,IFERROR((IF(A35&lt;Onderwerpen!$D$4,A35,IF(AND(A35&gt;Onderwerpen!$D$4,A35&lt;Onderwerpen!$D$5),A35-1,IF(AND(A35&gt;Onderwerpen!$D$5,A35&lt;Onderwerpen!$D$6),A35-2,IF(AND(A35&gt;Onderwerpen!$D$6,A35&lt;Onderwerpen!$D$7),A35-3,IF(AND(A35&gt;Onderwerpen!$D$7,A35&lt;Onderwerpen!$D$8),A35-4,IF(AND(A35&gt;Onderwerpen!$D$8,A35&lt;Onderwerpen!$D$9),A35-5,IF(AND(A35&gt;Onderwerpen!$D$9,A35&lt;Onderwerpen!$D$10),A35-6,IF(AND(A35&gt;Onderwerpen!$D$10,A35&lt;Onderwerpen!$D$11),A35-7,IF(AND(A35&gt;Onderwerpen!$D$11,A35&lt;Onderwerpen!$D$12),A35-8,IF(AND(A35&gt;Onderwerpen!$D$12,A35&lt;Onderwerpen!$D$13),A35-9,IF(AND(A35&gt;Onderwerpen!$D$13,A35&lt;Onderwerpen!$D$14),A35-10,IF(AND(A35&gt;Onderwerpen!$D$14,A35&lt;Onderwerpen!$D$15),A35-11,IF(AND(A35&gt;Onderwerpen!$D$15,A35&lt;Onderwerpen!$D$16),A35-12,IF(AND(A35&gt;Onderwerpen!$D$16,A35&lt;Onderwerpen!$D$17),A35-13,IF(AND(A35&gt;Onderwerpen!$D$17,A35&lt;Onderwerpen!$D$18),A35-14,IF(AND(A35&gt;Onderwerpen!$D$18,A35&lt;Onderwerpen!$D$19),A35-15,IF(AND(A35&gt;Onderwerpen!$D$19,A35&lt;Onderwerpen!$D$20),A35-16,IF(AND(A35&gt;Onderwerpen!$D$20,A35&lt;Onderwerpen!$D$21),A35-17,IF(AND(A35&gt;Onderwerpen!$D$21,A35&lt;Onderwerpen!$D$22),A35-18,IF(A35&gt;Onderwerpen!$D$22,A35-19,"X"))))))))))))))))))))),""))))))))))))))))))))</f>
        <v>25</v>
      </c>
      <c r="D35" s="83" t="str">
        <f>IF(B35="",""&amp;C35,LEFT(B35, FIND(" ",B35)-1) &amp; "."&amp;COUNTIF($B$8:B35,B35))</f>
        <v>3.7</v>
      </c>
      <c r="E35" s="33" t="s">
        <v>84</v>
      </c>
      <c r="F35" s="12"/>
      <c r="G35" s="12" t="s">
        <v>11</v>
      </c>
      <c r="H35" s="12"/>
      <c r="I35" s="13"/>
      <c r="J35" s="37" t="str">
        <f t="shared" si="5"/>
        <v>3.7</v>
      </c>
      <c r="L35" s="12"/>
      <c r="M35" s="12"/>
      <c r="N35" s="12"/>
      <c r="O35" s="13"/>
      <c r="P35" s="39" t="str">
        <f t="shared" si="1"/>
        <v/>
      </c>
      <c r="R35" s="12"/>
      <c r="S35" s="12"/>
      <c r="T35" s="12"/>
      <c r="U35" s="13"/>
      <c r="V35" s="38" t="str">
        <f t="shared" si="2"/>
        <v/>
      </c>
      <c r="X35" s="38"/>
      <c r="Y35" s="38"/>
      <c r="Z35" s="38"/>
      <c r="AA35" s="13"/>
      <c r="AB35" s="38" t="str">
        <f t="shared" si="3"/>
        <v/>
      </c>
      <c r="AD35" s="38"/>
      <c r="AE35" s="38"/>
      <c r="AF35" s="38"/>
      <c r="AG35" s="13"/>
      <c r="AH35" s="38" t="str">
        <f t="shared" si="4"/>
        <v/>
      </c>
    </row>
    <row r="36" spans="1:34" ht="30" x14ac:dyDescent="0.25">
      <c r="A36" s="1">
        <f>IFERROR(IF(A35=Onderwerpen!$C$23+19,"",A35+1),"")</f>
        <v>28</v>
      </c>
      <c r="B36" s="1" t="str">
        <f>IF(C36&lt;=Onderwerpen!$C$4,Onderwerpen!$A$4,IF(C36&lt;=Onderwerpen!$C$5,Onderwerpen!$A$5,IF(C36&lt;=Onderwerpen!$C$6,Onderwerpen!$A$6,IF(C36&lt;=Onderwerpen!$C$7,Onderwerpen!$A$7,IF(C36&lt;=Onderwerpen!$C$8,Onderwerpen!$A$8,IF(C36&lt;=Onderwerpen!$C$9,Onderwerpen!$A$9,IF(C36&lt;=Onderwerpen!C$10,Onderwerpen!$A$10,IF(C36&lt;=Onderwerpen!C$11,Onderwerpen!$A$11,IF(C36&lt;=Onderwerpen!C$12,Onderwerpen!$A$12,IF(C36&lt;=Onderwerpen!C$13,Onderwerpen!$A$13,IF(C36&lt;=Onderwerpen!$C$14,Onderwerpen!$A$14,IF(C36&lt;=Onderwerpen!$C$15,Onderwerpen!$A$15,IF(C36&lt;=Onderwerpen!$C$16,Onderwerpen!$A$16,IF(C36&lt;=Onderwerpen!$C$17,Onderwerpen!$A$17,IF(C36&lt;=Onderwerpen!$C$18,Onderwerpen!$A$18,IF(C36&lt;=Onderwerpen!$C$19,Onderwerpen!$A$19,IF(C36&lt;=Onderwerpen!$C$20,Onderwerpen!$A$20,IF(C36&lt;=Onderwerpen!$C$21,Onderwerpen!$A$21,IF(C36&lt;=Onderwerpen!$C$22,Onderwerpen!$A$22,IF(C36&lt;=Onderwerpen!$C$23,Onderwerpen!$A$22,""))))))))))))))))))))</f>
        <v>3 Medisch toezicht</v>
      </c>
      <c r="C36" s="7">
        <f>IF(Onderwerpen!$B$4+1=A36,Onderwerpen!$A$5,IF(SUM(Onderwerpen!$B$4:$B$5)+2=A36,Onderwerpen!$A$6,IF(SUM(Onderwerpen!$B$4:$B$6)+3=A36,Onderwerpen!$A$7,IF(SUM(Onderwerpen!$B$4:$B$7)+4=A36,Onderwerpen!$A$8,IF(SUM(Onderwerpen!$B$4:$B$8)+5=A36,Onderwerpen!$A$9,IF(SUM(Onderwerpen!$B$4:$B$9)+6=A36,Onderwerpen!$A$10,IF(SUM(Onderwerpen!$B$4:$B$10)+7=A36,Onderwerpen!$A$11,IF(SUM(Onderwerpen!$B$4:$B$11)+8=A36,Onderwerpen!$A$12,IF(SUM(Onderwerpen!$B$4:$B$12)+9=A36,Onderwerpen!$A$13,IF(SUM(Onderwerpen!$B$4:$B$13)+10=A36,Onderwerpen!$A$14,IF(SUM(Onderwerpen!$B$4:$B$14)+11=A36,Onderwerpen!$A$15,IF(SUM(Onderwerpen!$B$4:$B$15)+12=A36,Onderwerpen!$A$16,IF(SUM(Onderwerpen!$B$4:$B$16)+13=A36,Onderwerpen!$A$17,IF(SUM(Onderwerpen!$B$4:$B$17)+14=A36,Onderwerpen!$A$18,IF(SUM(Onderwerpen!$B$4:$B$18)+15=A36,Onderwerpen!$A$19,IF(SUM(Onderwerpen!$B$4:$B$19)+16=A36,Onderwerpen!$A$20,IF(SUM(Onderwerpen!$B$4:$B$20)+17=A36,Onderwerpen!$A$21,IF(SUM(Onderwerpen!$B$4:$B$21)+18=A36,Onderwerpen!$A$22,IF(SUM(Onderwerpen!$B$4:$B$22)+19=A36,Onderwerpen!$A$23,IFERROR((IF(A36&lt;Onderwerpen!$D$4,A36,IF(AND(A36&gt;Onderwerpen!$D$4,A36&lt;Onderwerpen!$D$5),A36-1,IF(AND(A36&gt;Onderwerpen!$D$5,A36&lt;Onderwerpen!$D$6),A36-2,IF(AND(A36&gt;Onderwerpen!$D$6,A36&lt;Onderwerpen!$D$7),A36-3,IF(AND(A36&gt;Onderwerpen!$D$7,A36&lt;Onderwerpen!$D$8),A36-4,IF(AND(A36&gt;Onderwerpen!$D$8,A36&lt;Onderwerpen!$D$9),A36-5,IF(AND(A36&gt;Onderwerpen!$D$9,A36&lt;Onderwerpen!$D$10),A36-6,IF(AND(A36&gt;Onderwerpen!$D$10,A36&lt;Onderwerpen!$D$11),A36-7,IF(AND(A36&gt;Onderwerpen!$D$11,A36&lt;Onderwerpen!$D$12),A36-8,IF(AND(A36&gt;Onderwerpen!$D$12,A36&lt;Onderwerpen!$D$13),A36-9,IF(AND(A36&gt;Onderwerpen!$D$13,A36&lt;Onderwerpen!$D$14),A36-10,IF(AND(A36&gt;Onderwerpen!$D$14,A36&lt;Onderwerpen!$D$15),A36-11,IF(AND(A36&gt;Onderwerpen!$D$15,A36&lt;Onderwerpen!$D$16),A36-12,IF(AND(A36&gt;Onderwerpen!$D$16,A36&lt;Onderwerpen!$D$17),A36-13,IF(AND(A36&gt;Onderwerpen!$D$17,A36&lt;Onderwerpen!$D$18),A36-14,IF(AND(A36&gt;Onderwerpen!$D$18,A36&lt;Onderwerpen!$D$19),A36-15,IF(AND(A36&gt;Onderwerpen!$D$19,A36&lt;Onderwerpen!$D$20),A36-16,IF(AND(A36&gt;Onderwerpen!$D$20,A36&lt;Onderwerpen!$D$21),A36-17,IF(AND(A36&gt;Onderwerpen!$D$21,A36&lt;Onderwerpen!$D$22),A36-18,IF(A36&gt;Onderwerpen!$D$22,A36-19,"X"))))))))))))))))))))),""))))))))))))))))))))</f>
        <v>26</v>
      </c>
      <c r="D36" s="83" t="str">
        <f>IF(B36="",""&amp;C36,LEFT(B36, FIND(" ",B36)-1) &amp; "."&amp;COUNTIF($B$8:B36,B36))</f>
        <v>3.8</v>
      </c>
      <c r="E36" s="33" t="s">
        <v>50</v>
      </c>
      <c r="F36" s="12"/>
      <c r="G36" s="12"/>
      <c r="H36" s="12"/>
      <c r="I36" s="13"/>
      <c r="J36" s="37" t="str">
        <f t="shared" si="5"/>
        <v/>
      </c>
      <c r="L36" s="12"/>
      <c r="M36" s="12"/>
      <c r="N36" s="12"/>
      <c r="O36" s="13"/>
      <c r="P36" s="39" t="str">
        <f t="shared" si="1"/>
        <v/>
      </c>
      <c r="R36" s="12"/>
      <c r="S36" s="12"/>
      <c r="T36" s="12"/>
      <c r="U36" s="13"/>
      <c r="V36" s="38" t="str">
        <f t="shared" si="2"/>
        <v/>
      </c>
      <c r="X36" s="38"/>
      <c r="Y36" s="38"/>
      <c r="Z36" s="38"/>
      <c r="AA36" s="13"/>
      <c r="AB36" s="38" t="str">
        <f t="shared" si="3"/>
        <v/>
      </c>
      <c r="AD36" s="38"/>
      <c r="AE36" s="38"/>
      <c r="AF36" s="38"/>
      <c r="AG36" s="13"/>
      <c r="AH36" s="38" t="str">
        <f t="shared" si="4"/>
        <v/>
      </c>
    </row>
    <row r="37" spans="1:34" ht="30" x14ac:dyDescent="0.25">
      <c r="A37" s="1">
        <f>IFERROR(IF(A36=Onderwerpen!$C$23+19,"",A36+1),"")</f>
        <v>29</v>
      </c>
      <c r="B37" s="1" t="str">
        <f>IF(C37&lt;=Onderwerpen!$C$4,Onderwerpen!$A$4,IF(C37&lt;=Onderwerpen!$C$5,Onderwerpen!$A$5,IF(C37&lt;=Onderwerpen!$C$6,Onderwerpen!$A$6,IF(C37&lt;=Onderwerpen!$C$7,Onderwerpen!$A$7,IF(C37&lt;=Onderwerpen!$C$8,Onderwerpen!$A$8,IF(C37&lt;=Onderwerpen!$C$9,Onderwerpen!$A$9,IF(C37&lt;=Onderwerpen!C$10,Onderwerpen!$A$10,IF(C37&lt;=Onderwerpen!C$11,Onderwerpen!$A$11,IF(C37&lt;=Onderwerpen!C$12,Onderwerpen!$A$12,IF(C37&lt;=Onderwerpen!C$13,Onderwerpen!$A$13,IF(C37&lt;=Onderwerpen!$C$14,Onderwerpen!$A$14,IF(C37&lt;=Onderwerpen!$C$15,Onderwerpen!$A$15,IF(C37&lt;=Onderwerpen!$C$16,Onderwerpen!$A$16,IF(C37&lt;=Onderwerpen!$C$17,Onderwerpen!$A$17,IF(C37&lt;=Onderwerpen!$C$18,Onderwerpen!$A$18,IF(C37&lt;=Onderwerpen!$C$19,Onderwerpen!$A$19,IF(C37&lt;=Onderwerpen!$C$20,Onderwerpen!$A$20,IF(C37&lt;=Onderwerpen!$C$21,Onderwerpen!$A$21,IF(C37&lt;=Onderwerpen!$C$22,Onderwerpen!$A$22,IF(C37&lt;=Onderwerpen!$C$23,Onderwerpen!$A$22,""))))))))))))))))))))</f>
        <v>3 Medisch toezicht</v>
      </c>
      <c r="C37" s="7">
        <f>IF(Onderwerpen!$B$4+1=A37,Onderwerpen!$A$5,IF(SUM(Onderwerpen!$B$4:$B$5)+2=A37,Onderwerpen!$A$6,IF(SUM(Onderwerpen!$B$4:$B$6)+3=A37,Onderwerpen!$A$7,IF(SUM(Onderwerpen!$B$4:$B$7)+4=A37,Onderwerpen!$A$8,IF(SUM(Onderwerpen!$B$4:$B$8)+5=A37,Onderwerpen!$A$9,IF(SUM(Onderwerpen!$B$4:$B$9)+6=A37,Onderwerpen!$A$10,IF(SUM(Onderwerpen!$B$4:$B$10)+7=A37,Onderwerpen!$A$11,IF(SUM(Onderwerpen!$B$4:$B$11)+8=A37,Onderwerpen!$A$12,IF(SUM(Onderwerpen!$B$4:$B$12)+9=A37,Onderwerpen!$A$13,IF(SUM(Onderwerpen!$B$4:$B$13)+10=A37,Onderwerpen!$A$14,IF(SUM(Onderwerpen!$B$4:$B$14)+11=A37,Onderwerpen!$A$15,IF(SUM(Onderwerpen!$B$4:$B$15)+12=A37,Onderwerpen!$A$16,IF(SUM(Onderwerpen!$B$4:$B$16)+13=A37,Onderwerpen!$A$17,IF(SUM(Onderwerpen!$B$4:$B$17)+14=A37,Onderwerpen!$A$18,IF(SUM(Onderwerpen!$B$4:$B$18)+15=A37,Onderwerpen!$A$19,IF(SUM(Onderwerpen!$B$4:$B$19)+16=A37,Onderwerpen!$A$20,IF(SUM(Onderwerpen!$B$4:$B$20)+17=A37,Onderwerpen!$A$21,IF(SUM(Onderwerpen!$B$4:$B$21)+18=A37,Onderwerpen!$A$22,IF(SUM(Onderwerpen!$B$4:$B$22)+19=A37,Onderwerpen!$A$23,IFERROR((IF(A37&lt;Onderwerpen!$D$4,A37,IF(AND(A37&gt;Onderwerpen!$D$4,A37&lt;Onderwerpen!$D$5),A37-1,IF(AND(A37&gt;Onderwerpen!$D$5,A37&lt;Onderwerpen!$D$6),A37-2,IF(AND(A37&gt;Onderwerpen!$D$6,A37&lt;Onderwerpen!$D$7),A37-3,IF(AND(A37&gt;Onderwerpen!$D$7,A37&lt;Onderwerpen!$D$8),A37-4,IF(AND(A37&gt;Onderwerpen!$D$8,A37&lt;Onderwerpen!$D$9),A37-5,IF(AND(A37&gt;Onderwerpen!$D$9,A37&lt;Onderwerpen!$D$10),A37-6,IF(AND(A37&gt;Onderwerpen!$D$10,A37&lt;Onderwerpen!$D$11),A37-7,IF(AND(A37&gt;Onderwerpen!$D$11,A37&lt;Onderwerpen!$D$12),A37-8,IF(AND(A37&gt;Onderwerpen!$D$12,A37&lt;Onderwerpen!$D$13),A37-9,IF(AND(A37&gt;Onderwerpen!$D$13,A37&lt;Onderwerpen!$D$14),A37-10,IF(AND(A37&gt;Onderwerpen!$D$14,A37&lt;Onderwerpen!$D$15),A37-11,IF(AND(A37&gt;Onderwerpen!$D$15,A37&lt;Onderwerpen!$D$16),A37-12,IF(AND(A37&gt;Onderwerpen!$D$16,A37&lt;Onderwerpen!$D$17),A37-13,IF(AND(A37&gt;Onderwerpen!$D$17,A37&lt;Onderwerpen!$D$18),A37-14,IF(AND(A37&gt;Onderwerpen!$D$18,A37&lt;Onderwerpen!$D$19),A37-15,IF(AND(A37&gt;Onderwerpen!$D$19,A37&lt;Onderwerpen!$D$20),A37-16,IF(AND(A37&gt;Onderwerpen!$D$20,A37&lt;Onderwerpen!$D$21),A37-17,IF(AND(A37&gt;Onderwerpen!$D$21,A37&lt;Onderwerpen!$D$22),A37-18,IF(A37&gt;Onderwerpen!$D$22,A37-19,"X"))))))))))))))))))))),""))))))))))))))))))))</f>
        <v>27</v>
      </c>
      <c r="D37" s="83" t="str">
        <f>IF(B37="",""&amp;C37,LEFT(B37, FIND(" ",B37)-1) &amp; "."&amp;COUNTIF($B$8:B37,B37))</f>
        <v>3.9</v>
      </c>
      <c r="E37" s="33" t="s">
        <v>51</v>
      </c>
      <c r="F37" s="12"/>
      <c r="G37" s="12"/>
      <c r="H37" s="12"/>
      <c r="I37" s="13"/>
      <c r="J37" s="37" t="str">
        <f t="shared" si="5"/>
        <v/>
      </c>
      <c r="L37" s="12"/>
      <c r="M37" s="12"/>
      <c r="N37" s="12"/>
      <c r="O37" s="13"/>
      <c r="P37" s="39" t="str">
        <f t="shared" si="1"/>
        <v/>
      </c>
      <c r="R37" s="12"/>
      <c r="S37" s="12"/>
      <c r="T37" s="12"/>
      <c r="U37" s="13"/>
      <c r="V37" s="38" t="str">
        <f t="shared" si="2"/>
        <v/>
      </c>
      <c r="X37" s="38"/>
      <c r="Y37" s="38"/>
      <c r="Z37" s="38"/>
      <c r="AA37" s="13"/>
      <c r="AB37" s="38" t="str">
        <f t="shared" si="3"/>
        <v/>
      </c>
      <c r="AD37" s="38"/>
      <c r="AE37" s="38"/>
      <c r="AF37" s="38"/>
      <c r="AG37" s="13"/>
      <c r="AH37" s="38" t="str">
        <f t="shared" si="4"/>
        <v/>
      </c>
    </row>
    <row r="38" spans="1:34" ht="30" x14ac:dyDescent="0.25">
      <c r="A38" s="1">
        <f>IFERROR(IF(A37=Onderwerpen!$C$23+19,"",A37+1),"")</f>
        <v>30</v>
      </c>
      <c r="B38" s="1" t="str">
        <f>IF(C38&lt;=Onderwerpen!$C$4,Onderwerpen!$A$4,IF(C38&lt;=Onderwerpen!$C$5,Onderwerpen!$A$5,IF(C38&lt;=Onderwerpen!$C$6,Onderwerpen!$A$6,IF(C38&lt;=Onderwerpen!$C$7,Onderwerpen!$A$7,IF(C38&lt;=Onderwerpen!$C$8,Onderwerpen!$A$8,IF(C38&lt;=Onderwerpen!$C$9,Onderwerpen!$A$9,IF(C38&lt;=Onderwerpen!C$10,Onderwerpen!$A$10,IF(C38&lt;=Onderwerpen!C$11,Onderwerpen!$A$11,IF(C38&lt;=Onderwerpen!C$12,Onderwerpen!$A$12,IF(C38&lt;=Onderwerpen!C$13,Onderwerpen!$A$13,IF(C38&lt;=Onderwerpen!$C$14,Onderwerpen!$A$14,IF(C38&lt;=Onderwerpen!$C$15,Onderwerpen!$A$15,IF(C38&lt;=Onderwerpen!$C$16,Onderwerpen!$A$16,IF(C38&lt;=Onderwerpen!$C$17,Onderwerpen!$A$17,IF(C38&lt;=Onderwerpen!$C$18,Onderwerpen!$A$18,IF(C38&lt;=Onderwerpen!$C$19,Onderwerpen!$A$19,IF(C38&lt;=Onderwerpen!$C$20,Onderwerpen!$A$20,IF(C38&lt;=Onderwerpen!$C$21,Onderwerpen!$A$21,IF(C38&lt;=Onderwerpen!$C$22,Onderwerpen!$A$22,IF(C38&lt;=Onderwerpen!$C$23,Onderwerpen!$A$22,""))))))))))))))))))))</f>
        <v>3 Medisch toezicht</v>
      </c>
      <c r="C38" s="7">
        <f>IF(Onderwerpen!$B$4+1=A38,Onderwerpen!$A$5,IF(SUM(Onderwerpen!$B$4:$B$5)+2=A38,Onderwerpen!$A$6,IF(SUM(Onderwerpen!$B$4:$B$6)+3=A38,Onderwerpen!$A$7,IF(SUM(Onderwerpen!$B$4:$B$7)+4=A38,Onderwerpen!$A$8,IF(SUM(Onderwerpen!$B$4:$B$8)+5=A38,Onderwerpen!$A$9,IF(SUM(Onderwerpen!$B$4:$B$9)+6=A38,Onderwerpen!$A$10,IF(SUM(Onderwerpen!$B$4:$B$10)+7=A38,Onderwerpen!$A$11,IF(SUM(Onderwerpen!$B$4:$B$11)+8=A38,Onderwerpen!$A$12,IF(SUM(Onderwerpen!$B$4:$B$12)+9=A38,Onderwerpen!$A$13,IF(SUM(Onderwerpen!$B$4:$B$13)+10=A38,Onderwerpen!$A$14,IF(SUM(Onderwerpen!$B$4:$B$14)+11=A38,Onderwerpen!$A$15,IF(SUM(Onderwerpen!$B$4:$B$15)+12=A38,Onderwerpen!$A$16,IF(SUM(Onderwerpen!$B$4:$B$16)+13=A38,Onderwerpen!$A$17,IF(SUM(Onderwerpen!$B$4:$B$17)+14=A38,Onderwerpen!$A$18,IF(SUM(Onderwerpen!$B$4:$B$18)+15=A38,Onderwerpen!$A$19,IF(SUM(Onderwerpen!$B$4:$B$19)+16=A38,Onderwerpen!$A$20,IF(SUM(Onderwerpen!$B$4:$B$20)+17=A38,Onderwerpen!$A$21,IF(SUM(Onderwerpen!$B$4:$B$21)+18=A38,Onderwerpen!$A$22,IF(SUM(Onderwerpen!$B$4:$B$22)+19=A38,Onderwerpen!$A$23,IFERROR((IF(A38&lt;Onderwerpen!$D$4,A38,IF(AND(A38&gt;Onderwerpen!$D$4,A38&lt;Onderwerpen!$D$5),A38-1,IF(AND(A38&gt;Onderwerpen!$D$5,A38&lt;Onderwerpen!$D$6),A38-2,IF(AND(A38&gt;Onderwerpen!$D$6,A38&lt;Onderwerpen!$D$7),A38-3,IF(AND(A38&gt;Onderwerpen!$D$7,A38&lt;Onderwerpen!$D$8),A38-4,IF(AND(A38&gt;Onderwerpen!$D$8,A38&lt;Onderwerpen!$D$9),A38-5,IF(AND(A38&gt;Onderwerpen!$D$9,A38&lt;Onderwerpen!$D$10),A38-6,IF(AND(A38&gt;Onderwerpen!$D$10,A38&lt;Onderwerpen!$D$11),A38-7,IF(AND(A38&gt;Onderwerpen!$D$11,A38&lt;Onderwerpen!$D$12),A38-8,IF(AND(A38&gt;Onderwerpen!$D$12,A38&lt;Onderwerpen!$D$13),A38-9,IF(AND(A38&gt;Onderwerpen!$D$13,A38&lt;Onderwerpen!$D$14),A38-10,IF(AND(A38&gt;Onderwerpen!$D$14,A38&lt;Onderwerpen!$D$15),A38-11,IF(AND(A38&gt;Onderwerpen!$D$15,A38&lt;Onderwerpen!$D$16),A38-12,IF(AND(A38&gt;Onderwerpen!$D$16,A38&lt;Onderwerpen!$D$17),A38-13,IF(AND(A38&gt;Onderwerpen!$D$17,A38&lt;Onderwerpen!$D$18),A38-14,IF(AND(A38&gt;Onderwerpen!$D$18,A38&lt;Onderwerpen!$D$19),A38-15,IF(AND(A38&gt;Onderwerpen!$D$19,A38&lt;Onderwerpen!$D$20),A38-16,IF(AND(A38&gt;Onderwerpen!$D$20,A38&lt;Onderwerpen!$D$21),A38-17,IF(AND(A38&gt;Onderwerpen!$D$21,A38&lt;Onderwerpen!$D$22),A38-18,IF(A38&gt;Onderwerpen!$D$22,A38-19,"X"))))))))))))))))))))),""))))))))))))))))))))</f>
        <v>28</v>
      </c>
      <c r="D38" s="83" t="str">
        <f>IF(B38="",""&amp;C38,LEFT(B38, FIND(" ",B38)-1) &amp; "."&amp;COUNTIF($B$8:B38,B38))</f>
        <v>3.10</v>
      </c>
      <c r="E38" s="33" t="s">
        <v>60</v>
      </c>
      <c r="F38" s="12"/>
      <c r="G38" s="12" t="s">
        <v>11</v>
      </c>
      <c r="H38" s="12"/>
      <c r="I38" s="13"/>
      <c r="J38" s="37" t="str">
        <f t="shared" si="5"/>
        <v>3.10</v>
      </c>
      <c r="L38" s="12"/>
      <c r="M38" s="12"/>
      <c r="N38" s="12"/>
      <c r="O38" s="13"/>
      <c r="P38" s="39" t="str">
        <f t="shared" si="1"/>
        <v/>
      </c>
      <c r="R38" s="12"/>
      <c r="S38" s="12"/>
      <c r="T38" s="12"/>
      <c r="U38" s="13"/>
      <c r="V38" s="38" t="str">
        <f t="shared" si="2"/>
        <v/>
      </c>
      <c r="X38" s="38"/>
      <c r="Y38" s="38"/>
      <c r="Z38" s="38"/>
      <c r="AA38" s="13"/>
      <c r="AB38" s="38" t="str">
        <f t="shared" si="3"/>
        <v/>
      </c>
      <c r="AD38" s="38"/>
      <c r="AE38" s="38"/>
      <c r="AF38" s="38"/>
      <c r="AG38" s="13"/>
      <c r="AH38" s="38" t="str">
        <f t="shared" si="4"/>
        <v/>
      </c>
    </row>
    <row r="39" spans="1:34" x14ac:dyDescent="0.25">
      <c r="A39" s="1">
        <f>IFERROR(IF(A38=Onderwerpen!$C$23+19,"",A38+1),"")</f>
        <v>31</v>
      </c>
      <c r="B39" s="1" t="str">
        <f>IF(C39&lt;=Onderwerpen!$C$4,Onderwerpen!$A$4,IF(C39&lt;=Onderwerpen!$C$5,Onderwerpen!$A$5,IF(C39&lt;=Onderwerpen!$C$6,Onderwerpen!$A$6,IF(C39&lt;=Onderwerpen!$C$7,Onderwerpen!$A$7,IF(C39&lt;=Onderwerpen!$C$8,Onderwerpen!$A$8,IF(C39&lt;=Onderwerpen!$C$9,Onderwerpen!$A$9,IF(C39&lt;=Onderwerpen!C$10,Onderwerpen!$A$10,IF(C39&lt;=Onderwerpen!C$11,Onderwerpen!$A$11,IF(C39&lt;=Onderwerpen!C$12,Onderwerpen!$A$12,IF(C39&lt;=Onderwerpen!C$13,Onderwerpen!$A$13,IF(C39&lt;=Onderwerpen!$C$14,Onderwerpen!$A$14,IF(C39&lt;=Onderwerpen!$C$15,Onderwerpen!$A$15,IF(C39&lt;=Onderwerpen!$C$16,Onderwerpen!$A$16,IF(C39&lt;=Onderwerpen!$C$17,Onderwerpen!$A$17,IF(C39&lt;=Onderwerpen!$C$18,Onderwerpen!$A$18,IF(C39&lt;=Onderwerpen!$C$19,Onderwerpen!$A$19,IF(C39&lt;=Onderwerpen!$C$20,Onderwerpen!$A$20,IF(C39&lt;=Onderwerpen!$C$21,Onderwerpen!$A$21,IF(C39&lt;=Onderwerpen!$C$22,Onderwerpen!$A$22,IF(C39&lt;=Onderwerpen!$C$23,Onderwerpen!$A$22,""))))))))))))))))))))</f>
        <v>3 Medisch toezicht</v>
      </c>
      <c r="C39" s="7">
        <f>IF(Onderwerpen!$B$4+1=A39,Onderwerpen!$A$5,IF(SUM(Onderwerpen!$B$4:$B$5)+2=A39,Onderwerpen!$A$6,IF(SUM(Onderwerpen!$B$4:$B$6)+3=A39,Onderwerpen!$A$7,IF(SUM(Onderwerpen!$B$4:$B$7)+4=A39,Onderwerpen!$A$8,IF(SUM(Onderwerpen!$B$4:$B$8)+5=A39,Onderwerpen!$A$9,IF(SUM(Onderwerpen!$B$4:$B$9)+6=A39,Onderwerpen!$A$10,IF(SUM(Onderwerpen!$B$4:$B$10)+7=A39,Onderwerpen!$A$11,IF(SUM(Onderwerpen!$B$4:$B$11)+8=A39,Onderwerpen!$A$12,IF(SUM(Onderwerpen!$B$4:$B$12)+9=A39,Onderwerpen!$A$13,IF(SUM(Onderwerpen!$B$4:$B$13)+10=A39,Onderwerpen!$A$14,IF(SUM(Onderwerpen!$B$4:$B$14)+11=A39,Onderwerpen!$A$15,IF(SUM(Onderwerpen!$B$4:$B$15)+12=A39,Onderwerpen!$A$16,IF(SUM(Onderwerpen!$B$4:$B$16)+13=A39,Onderwerpen!$A$17,IF(SUM(Onderwerpen!$B$4:$B$17)+14=A39,Onderwerpen!$A$18,IF(SUM(Onderwerpen!$B$4:$B$18)+15=A39,Onderwerpen!$A$19,IF(SUM(Onderwerpen!$B$4:$B$19)+16=A39,Onderwerpen!$A$20,IF(SUM(Onderwerpen!$B$4:$B$20)+17=A39,Onderwerpen!$A$21,IF(SUM(Onderwerpen!$B$4:$B$21)+18=A39,Onderwerpen!$A$22,IF(SUM(Onderwerpen!$B$4:$B$22)+19=A39,Onderwerpen!$A$23,IFERROR((IF(A39&lt;Onderwerpen!$D$4,A39,IF(AND(A39&gt;Onderwerpen!$D$4,A39&lt;Onderwerpen!$D$5),A39-1,IF(AND(A39&gt;Onderwerpen!$D$5,A39&lt;Onderwerpen!$D$6),A39-2,IF(AND(A39&gt;Onderwerpen!$D$6,A39&lt;Onderwerpen!$D$7),A39-3,IF(AND(A39&gt;Onderwerpen!$D$7,A39&lt;Onderwerpen!$D$8),A39-4,IF(AND(A39&gt;Onderwerpen!$D$8,A39&lt;Onderwerpen!$D$9),A39-5,IF(AND(A39&gt;Onderwerpen!$D$9,A39&lt;Onderwerpen!$D$10),A39-6,IF(AND(A39&gt;Onderwerpen!$D$10,A39&lt;Onderwerpen!$D$11),A39-7,IF(AND(A39&gt;Onderwerpen!$D$11,A39&lt;Onderwerpen!$D$12),A39-8,IF(AND(A39&gt;Onderwerpen!$D$12,A39&lt;Onderwerpen!$D$13),A39-9,IF(AND(A39&gt;Onderwerpen!$D$13,A39&lt;Onderwerpen!$D$14),A39-10,IF(AND(A39&gt;Onderwerpen!$D$14,A39&lt;Onderwerpen!$D$15),A39-11,IF(AND(A39&gt;Onderwerpen!$D$15,A39&lt;Onderwerpen!$D$16),A39-12,IF(AND(A39&gt;Onderwerpen!$D$16,A39&lt;Onderwerpen!$D$17),A39-13,IF(AND(A39&gt;Onderwerpen!$D$17,A39&lt;Onderwerpen!$D$18),A39-14,IF(AND(A39&gt;Onderwerpen!$D$18,A39&lt;Onderwerpen!$D$19),A39-15,IF(AND(A39&gt;Onderwerpen!$D$19,A39&lt;Onderwerpen!$D$20),A39-16,IF(AND(A39&gt;Onderwerpen!$D$20,A39&lt;Onderwerpen!$D$21),A39-17,IF(AND(A39&gt;Onderwerpen!$D$21,A39&lt;Onderwerpen!$D$22),A39-18,IF(A39&gt;Onderwerpen!$D$22,A39-19,"X"))))))))))))))))))))),""))))))))))))))))))))</f>
        <v>29</v>
      </c>
      <c r="D39" s="83" t="str">
        <f>IF(B39="",""&amp;C39,LEFT(B39, FIND(" ",B39)-1) &amp; "."&amp;COUNTIF($B$8:B39,B39))</f>
        <v>3.11</v>
      </c>
      <c r="E39" s="33" t="s">
        <v>52</v>
      </c>
      <c r="F39" s="12"/>
      <c r="G39" s="12" t="s">
        <v>11</v>
      </c>
      <c r="H39" s="12"/>
      <c r="I39" s="13"/>
      <c r="J39" s="37" t="str">
        <f t="shared" si="5"/>
        <v>3.11</v>
      </c>
      <c r="L39" s="12"/>
      <c r="M39" s="12"/>
      <c r="N39" s="12"/>
      <c r="O39" s="13"/>
      <c r="P39" s="39" t="str">
        <f t="shared" si="1"/>
        <v/>
      </c>
      <c r="R39" s="12"/>
      <c r="S39" s="12"/>
      <c r="T39" s="12"/>
      <c r="U39" s="13"/>
      <c r="V39" s="38" t="str">
        <f t="shared" si="2"/>
        <v/>
      </c>
      <c r="X39" s="38"/>
      <c r="Y39" s="38"/>
      <c r="Z39" s="38"/>
      <c r="AA39" s="13"/>
      <c r="AB39" s="38" t="str">
        <f t="shared" si="3"/>
        <v/>
      </c>
      <c r="AD39" s="38"/>
      <c r="AE39" s="38"/>
      <c r="AF39" s="38"/>
      <c r="AG39" s="13"/>
      <c r="AH39" s="38" t="str">
        <f t="shared" si="4"/>
        <v/>
      </c>
    </row>
    <row r="40" spans="1:34" ht="30" x14ac:dyDescent="0.25">
      <c r="A40" s="1">
        <f>IFERROR(IF(A39=Onderwerpen!$C$23+19,"",A39+1),"")</f>
        <v>32</v>
      </c>
      <c r="B40" s="1" t="str">
        <f>IF(C40&lt;=Onderwerpen!$C$4,Onderwerpen!$A$4,IF(C40&lt;=Onderwerpen!$C$5,Onderwerpen!$A$5,IF(C40&lt;=Onderwerpen!$C$6,Onderwerpen!$A$6,IF(C40&lt;=Onderwerpen!$C$7,Onderwerpen!$A$7,IF(C40&lt;=Onderwerpen!$C$8,Onderwerpen!$A$8,IF(C40&lt;=Onderwerpen!$C$9,Onderwerpen!$A$9,IF(C40&lt;=Onderwerpen!C$10,Onderwerpen!$A$10,IF(C40&lt;=Onderwerpen!C$11,Onderwerpen!$A$11,IF(C40&lt;=Onderwerpen!C$12,Onderwerpen!$A$12,IF(C40&lt;=Onderwerpen!C$13,Onderwerpen!$A$13,IF(C40&lt;=Onderwerpen!$C$14,Onderwerpen!$A$14,IF(C40&lt;=Onderwerpen!$C$15,Onderwerpen!$A$15,IF(C40&lt;=Onderwerpen!$C$16,Onderwerpen!$A$16,IF(C40&lt;=Onderwerpen!$C$17,Onderwerpen!$A$17,IF(C40&lt;=Onderwerpen!$C$18,Onderwerpen!$A$18,IF(C40&lt;=Onderwerpen!$C$19,Onderwerpen!$A$19,IF(C40&lt;=Onderwerpen!$C$20,Onderwerpen!$A$20,IF(C40&lt;=Onderwerpen!$C$21,Onderwerpen!$A$21,IF(C40&lt;=Onderwerpen!$C$22,Onderwerpen!$A$22,IF(C40&lt;=Onderwerpen!$C$23,Onderwerpen!$A$22,""))))))))))))))))))))</f>
        <v>3 Medisch toezicht</v>
      </c>
      <c r="C40" s="7">
        <f>IF(Onderwerpen!$B$4+1=A40,Onderwerpen!$A$5,IF(SUM(Onderwerpen!$B$4:$B$5)+2=A40,Onderwerpen!$A$6,IF(SUM(Onderwerpen!$B$4:$B$6)+3=A40,Onderwerpen!$A$7,IF(SUM(Onderwerpen!$B$4:$B$7)+4=A40,Onderwerpen!$A$8,IF(SUM(Onderwerpen!$B$4:$B$8)+5=A40,Onderwerpen!$A$9,IF(SUM(Onderwerpen!$B$4:$B$9)+6=A40,Onderwerpen!$A$10,IF(SUM(Onderwerpen!$B$4:$B$10)+7=A40,Onderwerpen!$A$11,IF(SUM(Onderwerpen!$B$4:$B$11)+8=A40,Onderwerpen!$A$12,IF(SUM(Onderwerpen!$B$4:$B$12)+9=A40,Onderwerpen!$A$13,IF(SUM(Onderwerpen!$B$4:$B$13)+10=A40,Onderwerpen!$A$14,IF(SUM(Onderwerpen!$B$4:$B$14)+11=A40,Onderwerpen!$A$15,IF(SUM(Onderwerpen!$B$4:$B$15)+12=A40,Onderwerpen!$A$16,IF(SUM(Onderwerpen!$B$4:$B$16)+13=A40,Onderwerpen!$A$17,IF(SUM(Onderwerpen!$B$4:$B$17)+14=A40,Onderwerpen!$A$18,IF(SUM(Onderwerpen!$B$4:$B$18)+15=A40,Onderwerpen!$A$19,IF(SUM(Onderwerpen!$B$4:$B$19)+16=A40,Onderwerpen!$A$20,IF(SUM(Onderwerpen!$B$4:$B$20)+17=A40,Onderwerpen!$A$21,IF(SUM(Onderwerpen!$B$4:$B$21)+18=A40,Onderwerpen!$A$22,IF(SUM(Onderwerpen!$B$4:$B$22)+19=A40,Onderwerpen!$A$23,IFERROR((IF(A40&lt;Onderwerpen!$D$4,A40,IF(AND(A40&gt;Onderwerpen!$D$4,A40&lt;Onderwerpen!$D$5),A40-1,IF(AND(A40&gt;Onderwerpen!$D$5,A40&lt;Onderwerpen!$D$6),A40-2,IF(AND(A40&gt;Onderwerpen!$D$6,A40&lt;Onderwerpen!$D$7),A40-3,IF(AND(A40&gt;Onderwerpen!$D$7,A40&lt;Onderwerpen!$D$8),A40-4,IF(AND(A40&gt;Onderwerpen!$D$8,A40&lt;Onderwerpen!$D$9),A40-5,IF(AND(A40&gt;Onderwerpen!$D$9,A40&lt;Onderwerpen!$D$10),A40-6,IF(AND(A40&gt;Onderwerpen!$D$10,A40&lt;Onderwerpen!$D$11),A40-7,IF(AND(A40&gt;Onderwerpen!$D$11,A40&lt;Onderwerpen!$D$12),A40-8,IF(AND(A40&gt;Onderwerpen!$D$12,A40&lt;Onderwerpen!$D$13),A40-9,IF(AND(A40&gt;Onderwerpen!$D$13,A40&lt;Onderwerpen!$D$14),A40-10,IF(AND(A40&gt;Onderwerpen!$D$14,A40&lt;Onderwerpen!$D$15),A40-11,IF(AND(A40&gt;Onderwerpen!$D$15,A40&lt;Onderwerpen!$D$16),A40-12,IF(AND(A40&gt;Onderwerpen!$D$16,A40&lt;Onderwerpen!$D$17),A40-13,IF(AND(A40&gt;Onderwerpen!$D$17,A40&lt;Onderwerpen!$D$18),A40-14,IF(AND(A40&gt;Onderwerpen!$D$18,A40&lt;Onderwerpen!$D$19),A40-15,IF(AND(A40&gt;Onderwerpen!$D$19,A40&lt;Onderwerpen!$D$20),A40-16,IF(AND(A40&gt;Onderwerpen!$D$20,A40&lt;Onderwerpen!$D$21),A40-17,IF(AND(A40&gt;Onderwerpen!$D$21,A40&lt;Onderwerpen!$D$22),A40-18,IF(A40&gt;Onderwerpen!$D$22,A40-19,"X"))))))))))))))))))))),""))))))))))))))))))))</f>
        <v>30</v>
      </c>
      <c r="D40" s="83" t="str">
        <f>IF(B40="",""&amp;C40,LEFT(B40, FIND(" ",B40)-1) &amp; "."&amp;COUNTIF($B$8:B40,B40))</f>
        <v>3.12</v>
      </c>
      <c r="E40" s="33" t="s">
        <v>53</v>
      </c>
      <c r="F40" s="12"/>
      <c r="G40" s="12"/>
      <c r="H40" s="12"/>
      <c r="I40" s="13"/>
      <c r="J40" s="37" t="str">
        <f t="shared" si="5"/>
        <v/>
      </c>
      <c r="L40" s="12"/>
      <c r="M40" s="12"/>
      <c r="N40" s="12"/>
      <c r="O40" s="13"/>
      <c r="P40" s="39" t="str">
        <f t="shared" si="1"/>
        <v/>
      </c>
      <c r="R40" s="12"/>
      <c r="S40" s="12"/>
      <c r="T40" s="12"/>
      <c r="U40" s="13"/>
      <c r="V40" s="38" t="str">
        <f t="shared" si="2"/>
        <v/>
      </c>
      <c r="X40" s="38"/>
      <c r="Y40" s="38"/>
      <c r="Z40" s="38"/>
      <c r="AA40" s="13"/>
      <c r="AB40" s="38" t="str">
        <f t="shared" si="3"/>
        <v/>
      </c>
      <c r="AD40" s="38"/>
      <c r="AE40" s="38"/>
      <c r="AF40" s="38"/>
      <c r="AG40" s="13"/>
      <c r="AH40" s="38" t="str">
        <f t="shared" si="4"/>
        <v/>
      </c>
    </row>
    <row r="41" spans="1:34" x14ac:dyDescent="0.25">
      <c r="A41" s="1">
        <f>IFERROR(IF(A40=Onderwerpen!$C$23+19,"",A40+1),"")</f>
        <v>33</v>
      </c>
      <c r="B41" s="1" t="str">
        <f>IF(C41&lt;=Onderwerpen!$C$4,Onderwerpen!$A$4,IF(C41&lt;=Onderwerpen!$C$5,Onderwerpen!$A$5,IF(C41&lt;=Onderwerpen!$C$6,Onderwerpen!$A$6,IF(C41&lt;=Onderwerpen!$C$7,Onderwerpen!$A$7,IF(C41&lt;=Onderwerpen!$C$8,Onderwerpen!$A$8,IF(C41&lt;=Onderwerpen!$C$9,Onderwerpen!$A$9,IF(C41&lt;=Onderwerpen!C$10,Onderwerpen!$A$10,IF(C41&lt;=Onderwerpen!C$11,Onderwerpen!$A$11,IF(C41&lt;=Onderwerpen!C$12,Onderwerpen!$A$12,IF(C41&lt;=Onderwerpen!C$13,Onderwerpen!$A$13,IF(C41&lt;=Onderwerpen!$C$14,Onderwerpen!$A$14,IF(C41&lt;=Onderwerpen!$C$15,Onderwerpen!$A$15,IF(C41&lt;=Onderwerpen!$C$16,Onderwerpen!$A$16,IF(C41&lt;=Onderwerpen!$C$17,Onderwerpen!$A$17,IF(C41&lt;=Onderwerpen!$C$18,Onderwerpen!$A$18,IF(C41&lt;=Onderwerpen!$C$19,Onderwerpen!$A$19,IF(C41&lt;=Onderwerpen!$C$20,Onderwerpen!$A$20,IF(C41&lt;=Onderwerpen!$C$21,Onderwerpen!$A$21,IF(C41&lt;=Onderwerpen!$C$22,Onderwerpen!$A$22,IF(C41&lt;=Onderwerpen!$C$23,Onderwerpen!$A$22,""))))))))))))))))))))</f>
        <v>3 Medisch toezicht</v>
      </c>
      <c r="C41" s="7">
        <f>IF(Onderwerpen!$B$4+1=A41,Onderwerpen!$A$5,IF(SUM(Onderwerpen!$B$4:$B$5)+2=A41,Onderwerpen!$A$6,IF(SUM(Onderwerpen!$B$4:$B$6)+3=A41,Onderwerpen!$A$7,IF(SUM(Onderwerpen!$B$4:$B$7)+4=A41,Onderwerpen!$A$8,IF(SUM(Onderwerpen!$B$4:$B$8)+5=A41,Onderwerpen!$A$9,IF(SUM(Onderwerpen!$B$4:$B$9)+6=A41,Onderwerpen!$A$10,IF(SUM(Onderwerpen!$B$4:$B$10)+7=A41,Onderwerpen!$A$11,IF(SUM(Onderwerpen!$B$4:$B$11)+8=A41,Onderwerpen!$A$12,IF(SUM(Onderwerpen!$B$4:$B$12)+9=A41,Onderwerpen!$A$13,IF(SUM(Onderwerpen!$B$4:$B$13)+10=A41,Onderwerpen!$A$14,IF(SUM(Onderwerpen!$B$4:$B$14)+11=A41,Onderwerpen!$A$15,IF(SUM(Onderwerpen!$B$4:$B$15)+12=A41,Onderwerpen!$A$16,IF(SUM(Onderwerpen!$B$4:$B$16)+13=A41,Onderwerpen!$A$17,IF(SUM(Onderwerpen!$B$4:$B$17)+14=A41,Onderwerpen!$A$18,IF(SUM(Onderwerpen!$B$4:$B$18)+15=A41,Onderwerpen!$A$19,IF(SUM(Onderwerpen!$B$4:$B$19)+16=A41,Onderwerpen!$A$20,IF(SUM(Onderwerpen!$B$4:$B$20)+17=A41,Onderwerpen!$A$21,IF(SUM(Onderwerpen!$B$4:$B$21)+18=A41,Onderwerpen!$A$22,IF(SUM(Onderwerpen!$B$4:$B$22)+19=A41,Onderwerpen!$A$23,IFERROR((IF(A41&lt;Onderwerpen!$D$4,A41,IF(AND(A41&gt;Onderwerpen!$D$4,A41&lt;Onderwerpen!$D$5),A41-1,IF(AND(A41&gt;Onderwerpen!$D$5,A41&lt;Onderwerpen!$D$6),A41-2,IF(AND(A41&gt;Onderwerpen!$D$6,A41&lt;Onderwerpen!$D$7),A41-3,IF(AND(A41&gt;Onderwerpen!$D$7,A41&lt;Onderwerpen!$D$8),A41-4,IF(AND(A41&gt;Onderwerpen!$D$8,A41&lt;Onderwerpen!$D$9),A41-5,IF(AND(A41&gt;Onderwerpen!$D$9,A41&lt;Onderwerpen!$D$10),A41-6,IF(AND(A41&gt;Onderwerpen!$D$10,A41&lt;Onderwerpen!$D$11),A41-7,IF(AND(A41&gt;Onderwerpen!$D$11,A41&lt;Onderwerpen!$D$12),A41-8,IF(AND(A41&gt;Onderwerpen!$D$12,A41&lt;Onderwerpen!$D$13),A41-9,IF(AND(A41&gt;Onderwerpen!$D$13,A41&lt;Onderwerpen!$D$14),A41-10,IF(AND(A41&gt;Onderwerpen!$D$14,A41&lt;Onderwerpen!$D$15),A41-11,IF(AND(A41&gt;Onderwerpen!$D$15,A41&lt;Onderwerpen!$D$16),A41-12,IF(AND(A41&gt;Onderwerpen!$D$16,A41&lt;Onderwerpen!$D$17),A41-13,IF(AND(A41&gt;Onderwerpen!$D$17,A41&lt;Onderwerpen!$D$18),A41-14,IF(AND(A41&gt;Onderwerpen!$D$18,A41&lt;Onderwerpen!$D$19),A41-15,IF(AND(A41&gt;Onderwerpen!$D$19,A41&lt;Onderwerpen!$D$20),A41-16,IF(AND(A41&gt;Onderwerpen!$D$20,A41&lt;Onderwerpen!$D$21),A41-17,IF(AND(A41&gt;Onderwerpen!$D$21,A41&lt;Onderwerpen!$D$22),A41-18,IF(A41&gt;Onderwerpen!$D$22,A41-19,"X"))))))))))))))))))))),""))))))))))))))))))))</f>
        <v>31</v>
      </c>
      <c r="D41" s="83" t="str">
        <f>IF(B41="",""&amp;C41,LEFT(B41, FIND(" ",B41)-1) &amp; "."&amp;COUNTIF($B$8:B41,B41))</f>
        <v>3.13</v>
      </c>
      <c r="E41" s="33" t="s">
        <v>54</v>
      </c>
      <c r="F41" s="12"/>
      <c r="G41" s="12"/>
      <c r="H41" s="12"/>
      <c r="I41" s="13"/>
      <c r="J41" s="37" t="str">
        <f t="shared" si="5"/>
        <v/>
      </c>
      <c r="L41" s="12"/>
      <c r="M41" s="12"/>
      <c r="N41" s="12"/>
      <c r="O41" s="13"/>
      <c r="P41" s="39" t="str">
        <f t="shared" si="1"/>
        <v/>
      </c>
      <c r="R41" s="12"/>
      <c r="S41" s="12"/>
      <c r="T41" s="12"/>
      <c r="U41" s="13"/>
      <c r="V41" s="38" t="str">
        <f t="shared" si="2"/>
        <v/>
      </c>
      <c r="X41" s="38"/>
      <c r="Y41" s="38"/>
      <c r="Z41" s="38"/>
      <c r="AA41" s="13"/>
      <c r="AB41" s="38" t="str">
        <f t="shared" si="3"/>
        <v/>
      </c>
      <c r="AD41" s="38"/>
      <c r="AE41" s="38"/>
      <c r="AF41" s="38"/>
      <c r="AG41" s="13"/>
      <c r="AH41" s="38" t="str">
        <f t="shared" si="4"/>
        <v/>
      </c>
    </row>
    <row r="42" spans="1:34" ht="30" x14ac:dyDescent="0.25">
      <c r="A42" s="1">
        <f>IFERROR(IF(A41=Onderwerpen!$C$23+19,"",A41+1),"")</f>
        <v>34</v>
      </c>
      <c r="B42" s="1" t="str">
        <f>IF(C42&lt;=Onderwerpen!$C$4,Onderwerpen!$A$4,IF(C42&lt;=Onderwerpen!$C$5,Onderwerpen!$A$5,IF(C42&lt;=Onderwerpen!$C$6,Onderwerpen!$A$6,IF(C42&lt;=Onderwerpen!$C$7,Onderwerpen!$A$7,IF(C42&lt;=Onderwerpen!$C$8,Onderwerpen!$A$8,IF(C42&lt;=Onderwerpen!$C$9,Onderwerpen!$A$9,IF(C42&lt;=Onderwerpen!C$10,Onderwerpen!$A$10,IF(C42&lt;=Onderwerpen!C$11,Onderwerpen!$A$11,IF(C42&lt;=Onderwerpen!C$12,Onderwerpen!$A$12,IF(C42&lt;=Onderwerpen!C$13,Onderwerpen!$A$13,IF(C42&lt;=Onderwerpen!$C$14,Onderwerpen!$A$14,IF(C42&lt;=Onderwerpen!$C$15,Onderwerpen!$A$15,IF(C42&lt;=Onderwerpen!$C$16,Onderwerpen!$A$16,IF(C42&lt;=Onderwerpen!$C$17,Onderwerpen!$A$17,IF(C42&lt;=Onderwerpen!$C$18,Onderwerpen!$A$18,IF(C42&lt;=Onderwerpen!$C$19,Onderwerpen!$A$19,IF(C42&lt;=Onderwerpen!$C$20,Onderwerpen!$A$20,IF(C42&lt;=Onderwerpen!$C$21,Onderwerpen!$A$21,IF(C42&lt;=Onderwerpen!$C$22,Onderwerpen!$A$22,IF(C42&lt;=Onderwerpen!$C$23,Onderwerpen!$A$22,""))))))))))))))))))))</f>
        <v>3 Medisch toezicht</v>
      </c>
      <c r="C42" s="7">
        <f>IF(Onderwerpen!$B$4+1=A42,Onderwerpen!$A$5,IF(SUM(Onderwerpen!$B$4:$B$5)+2=A42,Onderwerpen!$A$6,IF(SUM(Onderwerpen!$B$4:$B$6)+3=A42,Onderwerpen!$A$7,IF(SUM(Onderwerpen!$B$4:$B$7)+4=A42,Onderwerpen!$A$8,IF(SUM(Onderwerpen!$B$4:$B$8)+5=A42,Onderwerpen!$A$9,IF(SUM(Onderwerpen!$B$4:$B$9)+6=A42,Onderwerpen!$A$10,IF(SUM(Onderwerpen!$B$4:$B$10)+7=A42,Onderwerpen!$A$11,IF(SUM(Onderwerpen!$B$4:$B$11)+8=A42,Onderwerpen!$A$12,IF(SUM(Onderwerpen!$B$4:$B$12)+9=A42,Onderwerpen!$A$13,IF(SUM(Onderwerpen!$B$4:$B$13)+10=A42,Onderwerpen!$A$14,IF(SUM(Onderwerpen!$B$4:$B$14)+11=A42,Onderwerpen!$A$15,IF(SUM(Onderwerpen!$B$4:$B$15)+12=A42,Onderwerpen!$A$16,IF(SUM(Onderwerpen!$B$4:$B$16)+13=A42,Onderwerpen!$A$17,IF(SUM(Onderwerpen!$B$4:$B$17)+14=A42,Onderwerpen!$A$18,IF(SUM(Onderwerpen!$B$4:$B$18)+15=A42,Onderwerpen!$A$19,IF(SUM(Onderwerpen!$B$4:$B$19)+16=A42,Onderwerpen!$A$20,IF(SUM(Onderwerpen!$B$4:$B$20)+17=A42,Onderwerpen!$A$21,IF(SUM(Onderwerpen!$B$4:$B$21)+18=A42,Onderwerpen!$A$22,IF(SUM(Onderwerpen!$B$4:$B$22)+19=A42,Onderwerpen!$A$23,IFERROR((IF(A42&lt;Onderwerpen!$D$4,A42,IF(AND(A42&gt;Onderwerpen!$D$4,A42&lt;Onderwerpen!$D$5),A42-1,IF(AND(A42&gt;Onderwerpen!$D$5,A42&lt;Onderwerpen!$D$6),A42-2,IF(AND(A42&gt;Onderwerpen!$D$6,A42&lt;Onderwerpen!$D$7),A42-3,IF(AND(A42&gt;Onderwerpen!$D$7,A42&lt;Onderwerpen!$D$8),A42-4,IF(AND(A42&gt;Onderwerpen!$D$8,A42&lt;Onderwerpen!$D$9),A42-5,IF(AND(A42&gt;Onderwerpen!$D$9,A42&lt;Onderwerpen!$D$10),A42-6,IF(AND(A42&gt;Onderwerpen!$D$10,A42&lt;Onderwerpen!$D$11),A42-7,IF(AND(A42&gt;Onderwerpen!$D$11,A42&lt;Onderwerpen!$D$12),A42-8,IF(AND(A42&gt;Onderwerpen!$D$12,A42&lt;Onderwerpen!$D$13),A42-9,IF(AND(A42&gt;Onderwerpen!$D$13,A42&lt;Onderwerpen!$D$14),A42-10,IF(AND(A42&gt;Onderwerpen!$D$14,A42&lt;Onderwerpen!$D$15),A42-11,IF(AND(A42&gt;Onderwerpen!$D$15,A42&lt;Onderwerpen!$D$16),A42-12,IF(AND(A42&gt;Onderwerpen!$D$16,A42&lt;Onderwerpen!$D$17),A42-13,IF(AND(A42&gt;Onderwerpen!$D$17,A42&lt;Onderwerpen!$D$18),A42-14,IF(AND(A42&gt;Onderwerpen!$D$18,A42&lt;Onderwerpen!$D$19),A42-15,IF(AND(A42&gt;Onderwerpen!$D$19,A42&lt;Onderwerpen!$D$20),A42-16,IF(AND(A42&gt;Onderwerpen!$D$20,A42&lt;Onderwerpen!$D$21),A42-17,IF(AND(A42&gt;Onderwerpen!$D$21,A42&lt;Onderwerpen!$D$22),A42-18,IF(A42&gt;Onderwerpen!$D$22,A42-19,"X"))))))))))))))))))))),""))))))))))))))))))))</f>
        <v>32</v>
      </c>
      <c r="D42" s="83" t="str">
        <f>IF(B42="",""&amp;C42,LEFT(B42, FIND(" ",B42)-1) &amp; "."&amp;COUNTIF($B$8:B42,B42))</f>
        <v>3.14</v>
      </c>
      <c r="E42" s="33" t="s">
        <v>56</v>
      </c>
      <c r="F42" s="12"/>
      <c r="G42" s="12"/>
      <c r="H42" s="12"/>
      <c r="I42" s="13"/>
      <c r="J42" s="37" t="str">
        <f t="shared" si="5"/>
        <v/>
      </c>
      <c r="L42" s="12"/>
      <c r="M42" s="12"/>
      <c r="N42" s="12"/>
      <c r="O42" s="13"/>
      <c r="P42" s="39" t="str">
        <f t="shared" si="1"/>
        <v/>
      </c>
      <c r="R42" s="12"/>
      <c r="S42" s="12"/>
      <c r="T42" s="12"/>
      <c r="U42" s="13"/>
      <c r="V42" s="38" t="str">
        <f t="shared" si="2"/>
        <v/>
      </c>
      <c r="X42" s="38"/>
      <c r="Y42" s="38"/>
      <c r="Z42" s="38"/>
      <c r="AA42" s="13"/>
      <c r="AB42" s="38" t="str">
        <f t="shared" si="3"/>
        <v/>
      </c>
      <c r="AD42" s="38"/>
      <c r="AE42" s="38"/>
      <c r="AF42" s="38"/>
      <c r="AG42" s="13"/>
      <c r="AH42" s="38" t="str">
        <f t="shared" si="4"/>
        <v/>
      </c>
    </row>
    <row r="43" spans="1:34" ht="30" x14ac:dyDescent="0.25">
      <c r="A43" s="1">
        <f>IFERROR(IF(A42=Onderwerpen!$C$23+19,"",A42+1),"")</f>
        <v>35</v>
      </c>
      <c r="B43" s="1" t="str">
        <f>IF(C43&lt;=Onderwerpen!$C$4,Onderwerpen!$A$4,IF(C43&lt;=Onderwerpen!$C$5,Onderwerpen!$A$5,IF(C43&lt;=Onderwerpen!$C$6,Onderwerpen!$A$6,IF(C43&lt;=Onderwerpen!$C$7,Onderwerpen!$A$7,IF(C43&lt;=Onderwerpen!$C$8,Onderwerpen!$A$8,IF(C43&lt;=Onderwerpen!$C$9,Onderwerpen!$A$9,IF(C43&lt;=Onderwerpen!C$10,Onderwerpen!$A$10,IF(C43&lt;=Onderwerpen!C$11,Onderwerpen!$A$11,IF(C43&lt;=Onderwerpen!C$12,Onderwerpen!$A$12,IF(C43&lt;=Onderwerpen!C$13,Onderwerpen!$A$13,IF(C43&lt;=Onderwerpen!$C$14,Onderwerpen!$A$14,IF(C43&lt;=Onderwerpen!$C$15,Onderwerpen!$A$15,IF(C43&lt;=Onderwerpen!$C$16,Onderwerpen!$A$16,IF(C43&lt;=Onderwerpen!$C$17,Onderwerpen!$A$17,IF(C43&lt;=Onderwerpen!$C$18,Onderwerpen!$A$18,IF(C43&lt;=Onderwerpen!$C$19,Onderwerpen!$A$19,IF(C43&lt;=Onderwerpen!$C$20,Onderwerpen!$A$20,IF(C43&lt;=Onderwerpen!$C$21,Onderwerpen!$A$21,IF(C43&lt;=Onderwerpen!$C$22,Onderwerpen!$A$22,IF(C43&lt;=Onderwerpen!$C$23,Onderwerpen!$A$22,""))))))))))))))))))))</f>
        <v>3 Medisch toezicht</v>
      </c>
      <c r="C43" s="7">
        <f>IF(Onderwerpen!$B$4+1=A43,Onderwerpen!$A$5,IF(SUM(Onderwerpen!$B$4:$B$5)+2=A43,Onderwerpen!$A$6,IF(SUM(Onderwerpen!$B$4:$B$6)+3=A43,Onderwerpen!$A$7,IF(SUM(Onderwerpen!$B$4:$B$7)+4=A43,Onderwerpen!$A$8,IF(SUM(Onderwerpen!$B$4:$B$8)+5=A43,Onderwerpen!$A$9,IF(SUM(Onderwerpen!$B$4:$B$9)+6=A43,Onderwerpen!$A$10,IF(SUM(Onderwerpen!$B$4:$B$10)+7=A43,Onderwerpen!$A$11,IF(SUM(Onderwerpen!$B$4:$B$11)+8=A43,Onderwerpen!$A$12,IF(SUM(Onderwerpen!$B$4:$B$12)+9=A43,Onderwerpen!$A$13,IF(SUM(Onderwerpen!$B$4:$B$13)+10=A43,Onderwerpen!$A$14,IF(SUM(Onderwerpen!$B$4:$B$14)+11=A43,Onderwerpen!$A$15,IF(SUM(Onderwerpen!$B$4:$B$15)+12=A43,Onderwerpen!$A$16,IF(SUM(Onderwerpen!$B$4:$B$16)+13=A43,Onderwerpen!$A$17,IF(SUM(Onderwerpen!$B$4:$B$17)+14=A43,Onderwerpen!$A$18,IF(SUM(Onderwerpen!$B$4:$B$18)+15=A43,Onderwerpen!$A$19,IF(SUM(Onderwerpen!$B$4:$B$19)+16=A43,Onderwerpen!$A$20,IF(SUM(Onderwerpen!$B$4:$B$20)+17=A43,Onderwerpen!$A$21,IF(SUM(Onderwerpen!$B$4:$B$21)+18=A43,Onderwerpen!$A$22,IF(SUM(Onderwerpen!$B$4:$B$22)+19=A43,Onderwerpen!$A$23,IFERROR((IF(A43&lt;Onderwerpen!$D$4,A43,IF(AND(A43&gt;Onderwerpen!$D$4,A43&lt;Onderwerpen!$D$5),A43-1,IF(AND(A43&gt;Onderwerpen!$D$5,A43&lt;Onderwerpen!$D$6),A43-2,IF(AND(A43&gt;Onderwerpen!$D$6,A43&lt;Onderwerpen!$D$7),A43-3,IF(AND(A43&gt;Onderwerpen!$D$7,A43&lt;Onderwerpen!$D$8),A43-4,IF(AND(A43&gt;Onderwerpen!$D$8,A43&lt;Onderwerpen!$D$9),A43-5,IF(AND(A43&gt;Onderwerpen!$D$9,A43&lt;Onderwerpen!$D$10),A43-6,IF(AND(A43&gt;Onderwerpen!$D$10,A43&lt;Onderwerpen!$D$11),A43-7,IF(AND(A43&gt;Onderwerpen!$D$11,A43&lt;Onderwerpen!$D$12),A43-8,IF(AND(A43&gt;Onderwerpen!$D$12,A43&lt;Onderwerpen!$D$13),A43-9,IF(AND(A43&gt;Onderwerpen!$D$13,A43&lt;Onderwerpen!$D$14),A43-10,IF(AND(A43&gt;Onderwerpen!$D$14,A43&lt;Onderwerpen!$D$15),A43-11,IF(AND(A43&gt;Onderwerpen!$D$15,A43&lt;Onderwerpen!$D$16),A43-12,IF(AND(A43&gt;Onderwerpen!$D$16,A43&lt;Onderwerpen!$D$17),A43-13,IF(AND(A43&gt;Onderwerpen!$D$17,A43&lt;Onderwerpen!$D$18),A43-14,IF(AND(A43&gt;Onderwerpen!$D$18,A43&lt;Onderwerpen!$D$19),A43-15,IF(AND(A43&gt;Onderwerpen!$D$19,A43&lt;Onderwerpen!$D$20),A43-16,IF(AND(A43&gt;Onderwerpen!$D$20,A43&lt;Onderwerpen!$D$21),A43-17,IF(AND(A43&gt;Onderwerpen!$D$21,A43&lt;Onderwerpen!$D$22),A43-18,IF(A43&gt;Onderwerpen!$D$22,A43-19,"X"))))))))))))))))))))),""))))))))))))))))))))</f>
        <v>33</v>
      </c>
      <c r="D43" s="83" t="str">
        <f>IF(B43="",""&amp;C43,LEFT(B43, FIND(" ",B43)-1) &amp; "."&amp;COUNTIF($B$8:B43,B43))</f>
        <v>3.15</v>
      </c>
      <c r="E43" s="33" t="s">
        <v>57</v>
      </c>
      <c r="F43" s="12"/>
      <c r="G43" s="12"/>
      <c r="H43" s="12"/>
      <c r="I43" s="13"/>
      <c r="J43" s="37" t="str">
        <f t="shared" si="5"/>
        <v/>
      </c>
      <c r="L43" s="12"/>
      <c r="M43" s="12"/>
      <c r="N43" s="12"/>
      <c r="O43" s="13"/>
      <c r="P43" s="39" t="str">
        <f t="shared" si="1"/>
        <v/>
      </c>
      <c r="R43" s="12"/>
      <c r="S43" s="12"/>
      <c r="T43" s="12"/>
      <c r="U43" s="13"/>
      <c r="V43" s="38" t="str">
        <f t="shared" si="2"/>
        <v/>
      </c>
      <c r="X43" s="38"/>
      <c r="Y43" s="38"/>
      <c r="Z43" s="38"/>
      <c r="AA43" s="13"/>
      <c r="AB43" s="38" t="str">
        <f t="shared" si="3"/>
        <v/>
      </c>
      <c r="AD43" s="38"/>
      <c r="AE43" s="38"/>
      <c r="AF43" s="38"/>
      <c r="AG43" s="13"/>
      <c r="AH43" s="38" t="str">
        <f t="shared" si="4"/>
        <v/>
      </c>
    </row>
    <row r="44" spans="1:34" ht="30" x14ac:dyDescent="0.25">
      <c r="A44" s="1">
        <f>IFERROR(IF(A43=Onderwerpen!$C$23+19,"",A43+1),"")</f>
        <v>36</v>
      </c>
      <c r="B44" s="1" t="str">
        <f>IF(C44&lt;=Onderwerpen!$C$4,Onderwerpen!$A$4,IF(C44&lt;=Onderwerpen!$C$5,Onderwerpen!$A$5,IF(C44&lt;=Onderwerpen!$C$6,Onderwerpen!$A$6,IF(C44&lt;=Onderwerpen!$C$7,Onderwerpen!$A$7,IF(C44&lt;=Onderwerpen!$C$8,Onderwerpen!$A$8,IF(C44&lt;=Onderwerpen!$C$9,Onderwerpen!$A$9,IF(C44&lt;=Onderwerpen!C$10,Onderwerpen!$A$10,IF(C44&lt;=Onderwerpen!C$11,Onderwerpen!$A$11,IF(C44&lt;=Onderwerpen!C$12,Onderwerpen!$A$12,IF(C44&lt;=Onderwerpen!C$13,Onderwerpen!$A$13,IF(C44&lt;=Onderwerpen!$C$14,Onderwerpen!$A$14,IF(C44&lt;=Onderwerpen!$C$15,Onderwerpen!$A$15,IF(C44&lt;=Onderwerpen!$C$16,Onderwerpen!$A$16,IF(C44&lt;=Onderwerpen!$C$17,Onderwerpen!$A$17,IF(C44&lt;=Onderwerpen!$C$18,Onderwerpen!$A$18,IF(C44&lt;=Onderwerpen!$C$19,Onderwerpen!$A$19,IF(C44&lt;=Onderwerpen!$C$20,Onderwerpen!$A$20,IF(C44&lt;=Onderwerpen!$C$21,Onderwerpen!$A$21,IF(C44&lt;=Onderwerpen!$C$22,Onderwerpen!$A$22,IF(C44&lt;=Onderwerpen!$C$23,Onderwerpen!$A$22,""))))))))))))))))))))</f>
        <v>3 Medisch toezicht</v>
      </c>
      <c r="C44" s="7">
        <f>IF(Onderwerpen!$B$4+1=A44,Onderwerpen!$A$5,IF(SUM(Onderwerpen!$B$4:$B$5)+2=A44,Onderwerpen!$A$6,IF(SUM(Onderwerpen!$B$4:$B$6)+3=A44,Onderwerpen!$A$7,IF(SUM(Onderwerpen!$B$4:$B$7)+4=A44,Onderwerpen!$A$8,IF(SUM(Onderwerpen!$B$4:$B$8)+5=A44,Onderwerpen!$A$9,IF(SUM(Onderwerpen!$B$4:$B$9)+6=A44,Onderwerpen!$A$10,IF(SUM(Onderwerpen!$B$4:$B$10)+7=A44,Onderwerpen!$A$11,IF(SUM(Onderwerpen!$B$4:$B$11)+8=A44,Onderwerpen!$A$12,IF(SUM(Onderwerpen!$B$4:$B$12)+9=A44,Onderwerpen!$A$13,IF(SUM(Onderwerpen!$B$4:$B$13)+10=A44,Onderwerpen!$A$14,IF(SUM(Onderwerpen!$B$4:$B$14)+11=A44,Onderwerpen!$A$15,IF(SUM(Onderwerpen!$B$4:$B$15)+12=A44,Onderwerpen!$A$16,IF(SUM(Onderwerpen!$B$4:$B$16)+13=A44,Onderwerpen!$A$17,IF(SUM(Onderwerpen!$B$4:$B$17)+14=A44,Onderwerpen!$A$18,IF(SUM(Onderwerpen!$B$4:$B$18)+15=A44,Onderwerpen!$A$19,IF(SUM(Onderwerpen!$B$4:$B$19)+16=A44,Onderwerpen!$A$20,IF(SUM(Onderwerpen!$B$4:$B$20)+17=A44,Onderwerpen!$A$21,IF(SUM(Onderwerpen!$B$4:$B$21)+18=A44,Onderwerpen!$A$22,IF(SUM(Onderwerpen!$B$4:$B$22)+19=A44,Onderwerpen!$A$23,IFERROR((IF(A44&lt;Onderwerpen!$D$4,A44,IF(AND(A44&gt;Onderwerpen!$D$4,A44&lt;Onderwerpen!$D$5),A44-1,IF(AND(A44&gt;Onderwerpen!$D$5,A44&lt;Onderwerpen!$D$6),A44-2,IF(AND(A44&gt;Onderwerpen!$D$6,A44&lt;Onderwerpen!$D$7),A44-3,IF(AND(A44&gt;Onderwerpen!$D$7,A44&lt;Onderwerpen!$D$8),A44-4,IF(AND(A44&gt;Onderwerpen!$D$8,A44&lt;Onderwerpen!$D$9),A44-5,IF(AND(A44&gt;Onderwerpen!$D$9,A44&lt;Onderwerpen!$D$10),A44-6,IF(AND(A44&gt;Onderwerpen!$D$10,A44&lt;Onderwerpen!$D$11),A44-7,IF(AND(A44&gt;Onderwerpen!$D$11,A44&lt;Onderwerpen!$D$12),A44-8,IF(AND(A44&gt;Onderwerpen!$D$12,A44&lt;Onderwerpen!$D$13),A44-9,IF(AND(A44&gt;Onderwerpen!$D$13,A44&lt;Onderwerpen!$D$14),A44-10,IF(AND(A44&gt;Onderwerpen!$D$14,A44&lt;Onderwerpen!$D$15),A44-11,IF(AND(A44&gt;Onderwerpen!$D$15,A44&lt;Onderwerpen!$D$16),A44-12,IF(AND(A44&gt;Onderwerpen!$D$16,A44&lt;Onderwerpen!$D$17),A44-13,IF(AND(A44&gt;Onderwerpen!$D$17,A44&lt;Onderwerpen!$D$18),A44-14,IF(AND(A44&gt;Onderwerpen!$D$18,A44&lt;Onderwerpen!$D$19),A44-15,IF(AND(A44&gt;Onderwerpen!$D$19,A44&lt;Onderwerpen!$D$20),A44-16,IF(AND(A44&gt;Onderwerpen!$D$20,A44&lt;Onderwerpen!$D$21),A44-17,IF(AND(A44&gt;Onderwerpen!$D$21,A44&lt;Onderwerpen!$D$22),A44-18,IF(A44&gt;Onderwerpen!$D$22,A44-19,"X"))))))))))))))))))))),""))))))))))))))))))))</f>
        <v>34</v>
      </c>
      <c r="D44" s="83" t="str">
        <f>IF(B44="",""&amp;C44,LEFT(B44, FIND(" ",B44)-1) &amp; "."&amp;COUNTIF($B$8:B44,B44))</f>
        <v>3.16</v>
      </c>
      <c r="E44" s="33" t="s">
        <v>59</v>
      </c>
      <c r="F44" s="12"/>
      <c r="G44" s="12"/>
      <c r="H44" s="12"/>
      <c r="I44" s="13"/>
      <c r="J44" s="37" t="str">
        <f t="shared" si="5"/>
        <v/>
      </c>
      <c r="L44" s="12"/>
      <c r="M44" s="12"/>
      <c r="N44" s="12"/>
      <c r="O44" s="13"/>
      <c r="P44" s="39" t="str">
        <f t="shared" si="1"/>
        <v/>
      </c>
      <c r="R44" s="12"/>
      <c r="S44" s="12"/>
      <c r="T44" s="12"/>
      <c r="U44" s="13"/>
      <c r="V44" s="38" t="str">
        <f t="shared" si="2"/>
        <v/>
      </c>
      <c r="X44" s="38"/>
      <c r="Y44" s="38"/>
      <c r="Z44" s="38"/>
      <c r="AA44" s="13"/>
      <c r="AB44" s="38" t="str">
        <f t="shared" si="3"/>
        <v/>
      </c>
      <c r="AD44" s="38"/>
      <c r="AE44" s="38"/>
      <c r="AF44" s="38"/>
      <c r="AG44" s="13"/>
      <c r="AH44" s="38" t="str">
        <f t="shared" si="4"/>
        <v/>
      </c>
    </row>
    <row r="45" spans="1:34" x14ac:dyDescent="0.25">
      <c r="A45" s="1">
        <f>IFERROR(IF(A44=Onderwerpen!$C$23+19,"",A44+1),"")</f>
        <v>37</v>
      </c>
      <c r="B45" s="1" t="str">
        <f>IF(C45&lt;=Onderwerpen!$C$4,Onderwerpen!$A$4,IF(C45&lt;=Onderwerpen!$C$5,Onderwerpen!$A$5,IF(C45&lt;=Onderwerpen!$C$6,Onderwerpen!$A$6,IF(C45&lt;=Onderwerpen!$C$7,Onderwerpen!$A$7,IF(C45&lt;=Onderwerpen!$C$8,Onderwerpen!$A$8,IF(C45&lt;=Onderwerpen!$C$9,Onderwerpen!$A$9,IF(C45&lt;=Onderwerpen!C$10,Onderwerpen!$A$10,IF(C45&lt;=Onderwerpen!C$11,Onderwerpen!$A$11,IF(C45&lt;=Onderwerpen!C$12,Onderwerpen!$A$12,IF(C45&lt;=Onderwerpen!C$13,Onderwerpen!$A$13,IF(C45&lt;=Onderwerpen!$C$14,Onderwerpen!$A$14,IF(C45&lt;=Onderwerpen!$C$15,Onderwerpen!$A$15,IF(C45&lt;=Onderwerpen!$C$16,Onderwerpen!$A$16,IF(C45&lt;=Onderwerpen!$C$17,Onderwerpen!$A$17,IF(C45&lt;=Onderwerpen!$C$18,Onderwerpen!$A$18,IF(C45&lt;=Onderwerpen!$C$19,Onderwerpen!$A$19,IF(C45&lt;=Onderwerpen!$C$20,Onderwerpen!$A$20,IF(C45&lt;=Onderwerpen!$C$21,Onderwerpen!$A$21,IF(C45&lt;=Onderwerpen!$C$22,Onderwerpen!$A$22,IF(C45&lt;=Onderwerpen!$C$23,Onderwerpen!$A$22,""))))))))))))))))))))</f>
        <v/>
      </c>
      <c r="C45" s="7" t="str">
        <f>IF(Onderwerpen!$B$4+1=A45,Onderwerpen!$A$5,IF(SUM(Onderwerpen!$B$4:$B$5)+2=A45,Onderwerpen!$A$6,IF(SUM(Onderwerpen!$B$4:$B$6)+3=A45,Onderwerpen!$A$7,IF(SUM(Onderwerpen!$B$4:$B$7)+4=A45,Onderwerpen!$A$8,IF(SUM(Onderwerpen!$B$4:$B$8)+5=A45,Onderwerpen!$A$9,IF(SUM(Onderwerpen!$B$4:$B$9)+6=A45,Onderwerpen!$A$10,IF(SUM(Onderwerpen!$B$4:$B$10)+7=A45,Onderwerpen!$A$11,IF(SUM(Onderwerpen!$B$4:$B$11)+8=A45,Onderwerpen!$A$12,IF(SUM(Onderwerpen!$B$4:$B$12)+9=A45,Onderwerpen!$A$13,IF(SUM(Onderwerpen!$B$4:$B$13)+10=A45,Onderwerpen!$A$14,IF(SUM(Onderwerpen!$B$4:$B$14)+11=A45,Onderwerpen!$A$15,IF(SUM(Onderwerpen!$B$4:$B$15)+12=A45,Onderwerpen!$A$16,IF(SUM(Onderwerpen!$B$4:$B$16)+13=A45,Onderwerpen!$A$17,IF(SUM(Onderwerpen!$B$4:$B$17)+14=A45,Onderwerpen!$A$18,IF(SUM(Onderwerpen!$B$4:$B$18)+15=A45,Onderwerpen!$A$19,IF(SUM(Onderwerpen!$B$4:$B$19)+16=A45,Onderwerpen!$A$20,IF(SUM(Onderwerpen!$B$4:$B$20)+17=A45,Onderwerpen!$A$21,IF(SUM(Onderwerpen!$B$4:$B$21)+18=A45,Onderwerpen!$A$22,IF(SUM(Onderwerpen!$B$4:$B$22)+19=A45,Onderwerpen!$A$23,IFERROR((IF(A45&lt;Onderwerpen!$D$4,A45,IF(AND(A45&gt;Onderwerpen!$D$4,A45&lt;Onderwerpen!$D$5),A45-1,IF(AND(A45&gt;Onderwerpen!$D$5,A45&lt;Onderwerpen!$D$6),A45-2,IF(AND(A45&gt;Onderwerpen!$D$6,A45&lt;Onderwerpen!$D$7),A45-3,IF(AND(A45&gt;Onderwerpen!$D$7,A45&lt;Onderwerpen!$D$8),A45-4,IF(AND(A45&gt;Onderwerpen!$D$8,A45&lt;Onderwerpen!$D$9),A45-5,IF(AND(A45&gt;Onderwerpen!$D$9,A45&lt;Onderwerpen!$D$10),A45-6,IF(AND(A45&gt;Onderwerpen!$D$10,A45&lt;Onderwerpen!$D$11),A45-7,IF(AND(A45&gt;Onderwerpen!$D$11,A45&lt;Onderwerpen!$D$12),A45-8,IF(AND(A45&gt;Onderwerpen!$D$12,A45&lt;Onderwerpen!$D$13),A45-9,IF(AND(A45&gt;Onderwerpen!$D$13,A45&lt;Onderwerpen!$D$14),A45-10,IF(AND(A45&gt;Onderwerpen!$D$14,A45&lt;Onderwerpen!$D$15),A45-11,IF(AND(A45&gt;Onderwerpen!$D$15,A45&lt;Onderwerpen!$D$16),A45-12,IF(AND(A45&gt;Onderwerpen!$D$16,A45&lt;Onderwerpen!$D$17),A45-13,IF(AND(A45&gt;Onderwerpen!$D$17,A45&lt;Onderwerpen!$D$18),A45-14,IF(AND(A45&gt;Onderwerpen!$D$18,A45&lt;Onderwerpen!$D$19),A45-15,IF(AND(A45&gt;Onderwerpen!$D$19,A45&lt;Onderwerpen!$D$20),A45-16,IF(AND(A45&gt;Onderwerpen!$D$20,A45&lt;Onderwerpen!$D$21),A45-17,IF(AND(A45&gt;Onderwerpen!$D$21,A45&lt;Onderwerpen!$D$22),A45-18,IF(A45&gt;Onderwerpen!$D$22,A45-19,"X"))))))))))))))))))))),""))))))))))))))))))))</f>
        <v>4 Lawaai</v>
      </c>
      <c r="D45" s="83" t="str">
        <f>IF(B45="",""&amp;C45,LEFT(B45, FIND(" ",B45)-1) &amp; "."&amp;COUNTIF($B$8:B45,B45))</f>
        <v>4 Lawaai</v>
      </c>
      <c r="E45" s="33"/>
      <c r="F45" s="12"/>
      <c r="G45" s="12"/>
      <c r="H45" s="12"/>
      <c r="I45" s="13"/>
      <c r="J45" s="37" t="str">
        <f t="shared" si="5"/>
        <v/>
      </c>
      <c r="L45" s="12"/>
      <c r="M45" s="12"/>
      <c r="N45" s="12"/>
      <c r="O45" s="13"/>
      <c r="P45" s="39" t="str">
        <f t="shared" si="1"/>
        <v/>
      </c>
      <c r="R45" s="12"/>
      <c r="S45" s="12"/>
      <c r="T45" s="12"/>
      <c r="U45" s="13"/>
      <c r="V45" s="38" t="str">
        <f t="shared" si="2"/>
        <v/>
      </c>
      <c r="X45" s="38"/>
      <c r="Y45" s="38"/>
      <c r="Z45" s="38"/>
      <c r="AA45" s="13"/>
      <c r="AB45" s="38" t="str">
        <f t="shared" si="3"/>
        <v/>
      </c>
      <c r="AD45" s="38"/>
      <c r="AE45" s="38"/>
      <c r="AF45" s="38"/>
      <c r="AG45" s="13"/>
      <c r="AH45" s="38" t="str">
        <f t="shared" si="4"/>
        <v/>
      </c>
    </row>
    <row r="46" spans="1:34" x14ac:dyDescent="0.25">
      <c r="A46" s="1">
        <f>IFERROR(IF(A45=Onderwerpen!$C$23+19,"",A45+1),"")</f>
        <v>38</v>
      </c>
      <c r="B46" s="1" t="str">
        <f>IF(C46&lt;=Onderwerpen!$C$4,Onderwerpen!$A$4,IF(C46&lt;=Onderwerpen!$C$5,Onderwerpen!$A$5,IF(C46&lt;=Onderwerpen!$C$6,Onderwerpen!$A$6,IF(C46&lt;=Onderwerpen!$C$7,Onderwerpen!$A$7,IF(C46&lt;=Onderwerpen!$C$8,Onderwerpen!$A$8,IF(C46&lt;=Onderwerpen!$C$9,Onderwerpen!$A$9,IF(C46&lt;=Onderwerpen!C$10,Onderwerpen!$A$10,IF(C46&lt;=Onderwerpen!C$11,Onderwerpen!$A$11,IF(C46&lt;=Onderwerpen!C$12,Onderwerpen!$A$12,IF(C46&lt;=Onderwerpen!C$13,Onderwerpen!$A$13,IF(C46&lt;=Onderwerpen!$C$14,Onderwerpen!$A$14,IF(C46&lt;=Onderwerpen!$C$15,Onderwerpen!$A$15,IF(C46&lt;=Onderwerpen!$C$16,Onderwerpen!$A$16,IF(C46&lt;=Onderwerpen!$C$17,Onderwerpen!$A$17,IF(C46&lt;=Onderwerpen!$C$18,Onderwerpen!$A$18,IF(C46&lt;=Onderwerpen!$C$19,Onderwerpen!$A$19,IF(C46&lt;=Onderwerpen!$C$20,Onderwerpen!$A$20,IF(C46&lt;=Onderwerpen!$C$21,Onderwerpen!$A$21,IF(C46&lt;=Onderwerpen!$C$22,Onderwerpen!$A$22,IF(C46&lt;=Onderwerpen!$C$23,Onderwerpen!$A$22,""))))))))))))))))))))</f>
        <v>4 Lawaai</v>
      </c>
      <c r="C46" s="7">
        <f>IF(Onderwerpen!$B$4+1=A46,Onderwerpen!$A$5,IF(SUM(Onderwerpen!$B$4:$B$5)+2=A46,Onderwerpen!$A$6,IF(SUM(Onderwerpen!$B$4:$B$6)+3=A46,Onderwerpen!$A$7,IF(SUM(Onderwerpen!$B$4:$B$7)+4=A46,Onderwerpen!$A$8,IF(SUM(Onderwerpen!$B$4:$B$8)+5=A46,Onderwerpen!$A$9,IF(SUM(Onderwerpen!$B$4:$B$9)+6=A46,Onderwerpen!$A$10,IF(SUM(Onderwerpen!$B$4:$B$10)+7=A46,Onderwerpen!$A$11,IF(SUM(Onderwerpen!$B$4:$B$11)+8=A46,Onderwerpen!$A$12,IF(SUM(Onderwerpen!$B$4:$B$12)+9=A46,Onderwerpen!$A$13,IF(SUM(Onderwerpen!$B$4:$B$13)+10=A46,Onderwerpen!$A$14,IF(SUM(Onderwerpen!$B$4:$B$14)+11=A46,Onderwerpen!$A$15,IF(SUM(Onderwerpen!$B$4:$B$15)+12=A46,Onderwerpen!$A$16,IF(SUM(Onderwerpen!$B$4:$B$16)+13=A46,Onderwerpen!$A$17,IF(SUM(Onderwerpen!$B$4:$B$17)+14=A46,Onderwerpen!$A$18,IF(SUM(Onderwerpen!$B$4:$B$18)+15=A46,Onderwerpen!$A$19,IF(SUM(Onderwerpen!$B$4:$B$19)+16=A46,Onderwerpen!$A$20,IF(SUM(Onderwerpen!$B$4:$B$20)+17=A46,Onderwerpen!$A$21,IF(SUM(Onderwerpen!$B$4:$B$21)+18=A46,Onderwerpen!$A$22,IF(SUM(Onderwerpen!$B$4:$B$22)+19=A46,Onderwerpen!$A$23,IFERROR((IF(A46&lt;Onderwerpen!$D$4,A46,IF(AND(A46&gt;Onderwerpen!$D$4,A46&lt;Onderwerpen!$D$5),A46-1,IF(AND(A46&gt;Onderwerpen!$D$5,A46&lt;Onderwerpen!$D$6),A46-2,IF(AND(A46&gt;Onderwerpen!$D$6,A46&lt;Onderwerpen!$D$7),A46-3,IF(AND(A46&gt;Onderwerpen!$D$7,A46&lt;Onderwerpen!$D$8),A46-4,IF(AND(A46&gt;Onderwerpen!$D$8,A46&lt;Onderwerpen!$D$9),A46-5,IF(AND(A46&gt;Onderwerpen!$D$9,A46&lt;Onderwerpen!$D$10),A46-6,IF(AND(A46&gt;Onderwerpen!$D$10,A46&lt;Onderwerpen!$D$11),A46-7,IF(AND(A46&gt;Onderwerpen!$D$11,A46&lt;Onderwerpen!$D$12),A46-8,IF(AND(A46&gt;Onderwerpen!$D$12,A46&lt;Onderwerpen!$D$13),A46-9,IF(AND(A46&gt;Onderwerpen!$D$13,A46&lt;Onderwerpen!$D$14),A46-10,IF(AND(A46&gt;Onderwerpen!$D$14,A46&lt;Onderwerpen!$D$15),A46-11,IF(AND(A46&gt;Onderwerpen!$D$15,A46&lt;Onderwerpen!$D$16),A46-12,IF(AND(A46&gt;Onderwerpen!$D$16,A46&lt;Onderwerpen!$D$17),A46-13,IF(AND(A46&gt;Onderwerpen!$D$17,A46&lt;Onderwerpen!$D$18),A46-14,IF(AND(A46&gt;Onderwerpen!$D$18,A46&lt;Onderwerpen!$D$19),A46-15,IF(AND(A46&gt;Onderwerpen!$D$19,A46&lt;Onderwerpen!$D$20),A46-16,IF(AND(A46&gt;Onderwerpen!$D$20,A46&lt;Onderwerpen!$D$21),A46-17,IF(AND(A46&gt;Onderwerpen!$D$21,A46&lt;Onderwerpen!$D$22),A46-18,IF(A46&gt;Onderwerpen!$D$22,A46-19,"X"))))))))))))))))))))),""))))))))))))))))))))</f>
        <v>35</v>
      </c>
      <c r="D46" s="83" t="str">
        <f>IF(B46="",""&amp;C46,LEFT(B46, FIND(" ",B46)-1) &amp; "."&amp;COUNTIF($B$8:B46,B46))</f>
        <v>4.1</v>
      </c>
      <c r="E46" s="33" t="s">
        <v>61</v>
      </c>
      <c r="F46" s="12"/>
      <c r="G46" s="12" t="s">
        <v>11</v>
      </c>
      <c r="H46" s="12"/>
      <c r="I46" s="13"/>
      <c r="J46" s="37" t="str">
        <f t="shared" si="5"/>
        <v>4.1</v>
      </c>
      <c r="L46" s="12"/>
      <c r="M46" s="12"/>
      <c r="N46" s="12"/>
      <c r="O46" s="13"/>
      <c r="P46" s="39" t="str">
        <f t="shared" si="1"/>
        <v/>
      </c>
      <c r="R46" s="12"/>
      <c r="S46" s="12"/>
      <c r="T46" s="12"/>
      <c r="U46" s="13"/>
      <c r="V46" s="38" t="str">
        <f t="shared" si="2"/>
        <v/>
      </c>
      <c r="X46" s="38"/>
      <c r="Y46" s="38"/>
      <c r="Z46" s="38"/>
      <c r="AA46" s="13"/>
      <c r="AB46" s="38" t="str">
        <f t="shared" si="3"/>
        <v/>
      </c>
      <c r="AD46" s="38"/>
      <c r="AE46" s="38"/>
      <c r="AF46" s="38"/>
      <c r="AG46" s="13"/>
      <c r="AH46" s="38" t="str">
        <f t="shared" si="4"/>
        <v/>
      </c>
    </row>
    <row r="47" spans="1:34" x14ac:dyDescent="0.25">
      <c r="A47" s="1">
        <f>IFERROR(IF(A46=Onderwerpen!$C$23+19,"",A46+1),"")</f>
        <v>39</v>
      </c>
      <c r="B47" s="1" t="str">
        <f>IF(C47&lt;=Onderwerpen!$C$4,Onderwerpen!$A$4,IF(C47&lt;=Onderwerpen!$C$5,Onderwerpen!$A$5,IF(C47&lt;=Onderwerpen!$C$6,Onderwerpen!$A$6,IF(C47&lt;=Onderwerpen!$C$7,Onderwerpen!$A$7,IF(C47&lt;=Onderwerpen!$C$8,Onderwerpen!$A$8,IF(C47&lt;=Onderwerpen!$C$9,Onderwerpen!$A$9,IF(C47&lt;=Onderwerpen!C$10,Onderwerpen!$A$10,IF(C47&lt;=Onderwerpen!C$11,Onderwerpen!$A$11,IF(C47&lt;=Onderwerpen!C$12,Onderwerpen!$A$12,IF(C47&lt;=Onderwerpen!C$13,Onderwerpen!$A$13,IF(C47&lt;=Onderwerpen!$C$14,Onderwerpen!$A$14,IF(C47&lt;=Onderwerpen!$C$15,Onderwerpen!$A$15,IF(C47&lt;=Onderwerpen!$C$16,Onderwerpen!$A$16,IF(C47&lt;=Onderwerpen!$C$17,Onderwerpen!$A$17,IF(C47&lt;=Onderwerpen!$C$18,Onderwerpen!$A$18,IF(C47&lt;=Onderwerpen!$C$19,Onderwerpen!$A$19,IF(C47&lt;=Onderwerpen!$C$20,Onderwerpen!$A$20,IF(C47&lt;=Onderwerpen!$C$21,Onderwerpen!$A$21,IF(C47&lt;=Onderwerpen!$C$22,Onderwerpen!$A$22,IF(C47&lt;=Onderwerpen!$C$23,Onderwerpen!$A$22,""))))))))))))))))))))</f>
        <v>4 Lawaai</v>
      </c>
      <c r="C47" s="7">
        <f>IF(Onderwerpen!$B$4+1=A47,Onderwerpen!$A$5,IF(SUM(Onderwerpen!$B$4:$B$5)+2=A47,Onderwerpen!$A$6,IF(SUM(Onderwerpen!$B$4:$B$6)+3=A47,Onderwerpen!$A$7,IF(SUM(Onderwerpen!$B$4:$B$7)+4=A47,Onderwerpen!$A$8,IF(SUM(Onderwerpen!$B$4:$B$8)+5=A47,Onderwerpen!$A$9,IF(SUM(Onderwerpen!$B$4:$B$9)+6=A47,Onderwerpen!$A$10,IF(SUM(Onderwerpen!$B$4:$B$10)+7=A47,Onderwerpen!$A$11,IF(SUM(Onderwerpen!$B$4:$B$11)+8=A47,Onderwerpen!$A$12,IF(SUM(Onderwerpen!$B$4:$B$12)+9=A47,Onderwerpen!$A$13,IF(SUM(Onderwerpen!$B$4:$B$13)+10=A47,Onderwerpen!$A$14,IF(SUM(Onderwerpen!$B$4:$B$14)+11=A47,Onderwerpen!$A$15,IF(SUM(Onderwerpen!$B$4:$B$15)+12=A47,Onderwerpen!$A$16,IF(SUM(Onderwerpen!$B$4:$B$16)+13=A47,Onderwerpen!$A$17,IF(SUM(Onderwerpen!$B$4:$B$17)+14=A47,Onderwerpen!$A$18,IF(SUM(Onderwerpen!$B$4:$B$18)+15=A47,Onderwerpen!$A$19,IF(SUM(Onderwerpen!$B$4:$B$19)+16=A47,Onderwerpen!$A$20,IF(SUM(Onderwerpen!$B$4:$B$20)+17=A47,Onderwerpen!$A$21,IF(SUM(Onderwerpen!$B$4:$B$21)+18=A47,Onderwerpen!$A$22,IF(SUM(Onderwerpen!$B$4:$B$22)+19=A47,Onderwerpen!$A$23,IFERROR((IF(A47&lt;Onderwerpen!$D$4,A47,IF(AND(A47&gt;Onderwerpen!$D$4,A47&lt;Onderwerpen!$D$5),A47-1,IF(AND(A47&gt;Onderwerpen!$D$5,A47&lt;Onderwerpen!$D$6),A47-2,IF(AND(A47&gt;Onderwerpen!$D$6,A47&lt;Onderwerpen!$D$7),A47-3,IF(AND(A47&gt;Onderwerpen!$D$7,A47&lt;Onderwerpen!$D$8),A47-4,IF(AND(A47&gt;Onderwerpen!$D$8,A47&lt;Onderwerpen!$D$9),A47-5,IF(AND(A47&gt;Onderwerpen!$D$9,A47&lt;Onderwerpen!$D$10),A47-6,IF(AND(A47&gt;Onderwerpen!$D$10,A47&lt;Onderwerpen!$D$11),A47-7,IF(AND(A47&gt;Onderwerpen!$D$11,A47&lt;Onderwerpen!$D$12),A47-8,IF(AND(A47&gt;Onderwerpen!$D$12,A47&lt;Onderwerpen!$D$13),A47-9,IF(AND(A47&gt;Onderwerpen!$D$13,A47&lt;Onderwerpen!$D$14),A47-10,IF(AND(A47&gt;Onderwerpen!$D$14,A47&lt;Onderwerpen!$D$15),A47-11,IF(AND(A47&gt;Onderwerpen!$D$15,A47&lt;Onderwerpen!$D$16),A47-12,IF(AND(A47&gt;Onderwerpen!$D$16,A47&lt;Onderwerpen!$D$17),A47-13,IF(AND(A47&gt;Onderwerpen!$D$17,A47&lt;Onderwerpen!$D$18),A47-14,IF(AND(A47&gt;Onderwerpen!$D$18,A47&lt;Onderwerpen!$D$19),A47-15,IF(AND(A47&gt;Onderwerpen!$D$19,A47&lt;Onderwerpen!$D$20),A47-16,IF(AND(A47&gt;Onderwerpen!$D$20,A47&lt;Onderwerpen!$D$21),A47-17,IF(AND(A47&gt;Onderwerpen!$D$21,A47&lt;Onderwerpen!$D$22),A47-18,IF(A47&gt;Onderwerpen!$D$22,A47-19,"X"))))))))))))))))))))),""))))))))))))))))))))</f>
        <v>36</v>
      </c>
      <c r="D47" s="83" t="str">
        <f>IF(B47="",""&amp;C47,LEFT(B47, FIND(" ",B47)-1) &amp; "."&amp;COUNTIF($B$8:B47,B47))</f>
        <v>4.2</v>
      </c>
      <c r="E47" s="33" t="s">
        <v>62</v>
      </c>
      <c r="F47" s="12"/>
      <c r="G47" s="12" t="s">
        <v>11</v>
      </c>
      <c r="H47" s="12"/>
      <c r="I47" s="13"/>
      <c r="J47" s="37" t="str">
        <f t="shared" si="5"/>
        <v>4.2</v>
      </c>
      <c r="L47" s="12"/>
      <c r="M47" s="12"/>
      <c r="N47" s="12"/>
      <c r="O47" s="13"/>
      <c r="P47" s="39" t="str">
        <f t="shared" si="1"/>
        <v/>
      </c>
      <c r="R47" s="12"/>
      <c r="S47" s="12"/>
      <c r="T47" s="12"/>
      <c r="U47" s="13"/>
      <c r="V47" s="38" t="str">
        <f t="shared" si="2"/>
        <v/>
      </c>
      <c r="X47" s="38"/>
      <c r="Y47" s="38"/>
      <c r="Z47" s="38"/>
      <c r="AA47" s="13"/>
      <c r="AB47" s="38" t="str">
        <f t="shared" si="3"/>
        <v/>
      </c>
      <c r="AD47" s="38"/>
      <c r="AE47" s="38"/>
      <c r="AF47" s="38"/>
      <c r="AG47" s="13"/>
      <c r="AH47" s="38" t="str">
        <f t="shared" si="4"/>
        <v/>
      </c>
    </row>
    <row r="48" spans="1:34" x14ac:dyDescent="0.25">
      <c r="A48" s="1">
        <f>IFERROR(IF(A47=Onderwerpen!$C$23+19,"",A47+1),"")</f>
        <v>40</v>
      </c>
      <c r="B48" s="1" t="str">
        <f>IF(C48&lt;=Onderwerpen!$C$4,Onderwerpen!$A$4,IF(C48&lt;=Onderwerpen!$C$5,Onderwerpen!$A$5,IF(C48&lt;=Onderwerpen!$C$6,Onderwerpen!$A$6,IF(C48&lt;=Onderwerpen!$C$7,Onderwerpen!$A$7,IF(C48&lt;=Onderwerpen!$C$8,Onderwerpen!$A$8,IF(C48&lt;=Onderwerpen!$C$9,Onderwerpen!$A$9,IF(C48&lt;=Onderwerpen!C$10,Onderwerpen!$A$10,IF(C48&lt;=Onderwerpen!C$11,Onderwerpen!$A$11,IF(C48&lt;=Onderwerpen!C$12,Onderwerpen!$A$12,IF(C48&lt;=Onderwerpen!C$13,Onderwerpen!$A$13,IF(C48&lt;=Onderwerpen!$C$14,Onderwerpen!$A$14,IF(C48&lt;=Onderwerpen!$C$15,Onderwerpen!$A$15,IF(C48&lt;=Onderwerpen!$C$16,Onderwerpen!$A$16,IF(C48&lt;=Onderwerpen!$C$17,Onderwerpen!$A$17,IF(C48&lt;=Onderwerpen!$C$18,Onderwerpen!$A$18,IF(C48&lt;=Onderwerpen!$C$19,Onderwerpen!$A$19,IF(C48&lt;=Onderwerpen!$C$20,Onderwerpen!$A$20,IF(C48&lt;=Onderwerpen!$C$21,Onderwerpen!$A$21,IF(C48&lt;=Onderwerpen!$C$22,Onderwerpen!$A$22,IF(C48&lt;=Onderwerpen!$C$23,Onderwerpen!$A$22,""))))))))))))))))))))</f>
        <v>4 Lawaai</v>
      </c>
      <c r="C48" s="7">
        <f>IF(Onderwerpen!$B$4+1=A48,Onderwerpen!$A$5,IF(SUM(Onderwerpen!$B$4:$B$5)+2=A48,Onderwerpen!$A$6,IF(SUM(Onderwerpen!$B$4:$B$6)+3=A48,Onderwerpen!$A$7,IF(SUM(Onderwerpen!$B$4:$B$7)+4=A48,Onderwerpen!$A$8,IF(SUM(Onderwerpen!$B$4:$B$8)+5=A48,Onderwerpen!$A$9,IF(SUM(Onderwerpen!$B$4:$B$9)+6=A48,Onderwerpen!$A$10,IF(SUM(Onderwerpen!$B$4:$B$10)+7=A48,Onderwerpen!$A$11,IF(SUM(Onderwerpen!$B$4:$B$11)+8=A48,Onderwerpen!$A$12,IF(SUM(Onderwerpen!$B$4:$B$12)+9=A48,Onderwerpen!$A$13,IF(SUM(Onderwerpen!$B$4:$B$13)+10=A48,Onderwerpen!$A$14,IF(SUM(Onderwerpen!$B$4:$B$14)+11=A48,Onderwerpen!$A$15,IF(SUM(Onderwerpen!$B$4:$B$15)+12=A48,Onderwerpen!$A$16,IF(SUM(Onderwerpen!$B$4:$B$16)+13=A48,Onderwerpen!$A$17,IF(SUM(Onderwerpen!$B$4:$B$17)+14=A48,Onderwerpen!$A$18,IF(SUM(Onderwerpen!$B$4:$B$18)+15=A48,Onderwerpen!$A$19,IF(SUM(Onderwerpen!$B$4:$B$19)+16=A48,Onderwerpen!$A$20,IF(SUM(Onderwerpen!$B$4:$B$20)+17=A48,Onderwerpen!$A$21,IF(SUM(Onderwerpen!$B$4:$B$21)+18=A48,Onderwerpen!$A$22,IF(SUM(Onderwerpen!$B$4:$B$22)+19=A48,Onderwerpen!$A$23,IFERROR((IF(A48&lt;Onderwerpen!$D$4,A48,IF(AND(A48&gt;Onderwerpen!$D$4,A48&lt;Onderwerpen!$D$5),A48-1,IF(AND(A48&gt;Onderwerpen!$D$5,A48&lt;Onderwerpen!$D$6),A48-2,IF(AND(A48&gt;Onderwerpen!$D$6,A48&lt;Onderwerpen!$D$7),A48-3,IF(AND(A48&gt;Onderwerpen!$D$7,A48&lt;Onderwerpen!$D$8),A48-4,IF(AND(A48&gt;Onderwerpen!$D$8,A48&lt;Onderwerpen!$D$9),A48-5,IF(AND(A48&gt;Onderwerpen!$D$9,A48&lt;Onderwerpen!$D$10),A48-6,IF(AND(A48&gt;Onderwerpen!$D$10,A48&lt;Onderwerpen!$D$11),A48-7,IF(AND(A48&gt;Onderwerpen!$D$11,A48&lt;Onderwerpen!$D$12),A48-8,IF(AND(A48&gt;Onderwerpen!$D$12,A48&lt;Onderwerpen!$D$13),A48-9,IF(AND(A48&gt;Onderwerpen!$D$13,A48&lt;Onderwerpen!$D$14),A48-10,IF(AND(A48&gt;Onderwerpen!$D$14,A48&lt;Onderwerpen!$D$15),A48-11,IF(AND(A48&gt;Onderwerpen!$D$15,A48&lt;Onderwerpen!$D$16),A48-12,IF(AND(A48&gt;Onderwerpen!$D$16,A48&lt;Onderwerpen!$D$17),A48-13,IF(AND(A48&gt;Onderwerpen!$D$17,A48&lt;Onderwerpen!$D$18),A48-14,IF(AND(A48&gt;Onderwerpen!$D$18,A48&lt;Onderwerpen!$D$19),A48-15,IF(AND(A48&gt;Onderwerpen!$D$19,A48&lt;Onderwerpen!$D$20),A48-16,IF(AND(A48&gt;Onderwerpen!$D$20,A48&lt;Onderwerpen!$D$21),A48-17,IF(AND(A48&gt;Onderwerpen!$D$21,A48&lt;Onderwerpen!$D$22),A48-18,IF(A48&gt;Onderwerpen!$D$22,A48-19,"X"))))))))))))))))))))),""))))))))))))))))))))</f>
        <v>37</v>
      </c>
      <c r="D48" s="83" t="str">
        <f>IF(B48="",""&amp;C48,LEFT(B48, FIND(" ",B48)-1) &amp; "."&amp;COUNTIF($B$8:B48,B48))</f>
        <v>4.3</v>
      </c>
      <c r="E48" s="33" t="s">
        <v>63</v>
      </c>
      <c r="F48" s="12"/>
      <c r="G48" s="12" t="s">
        <v>11</v>
      </c>
      <c r="H48" s="12"/>
      <c r="I48" s="13"/>
      <c r="J48" s="37" t="str">
        <f t="shared" si="5"/>
        <v>4.3</v>
      </c>
      <c r="L48" s="12"/>
      <c r="M48" s="12"/>
      <c r="N48" s="12"/>
      <c r="O48" s="13"/>
      <c r="P48" s="39" t="str">
        <f t="shared" si="1"/>
        <v/>
      </c>
      <c r="R48" s="12"/>
      <c r="S48" s="12"/>
      <c r="T48" s="12"/>
      <c r="U48" s="13"/>
      <c r="V48" s="38" t="str">
        <f t="shared" si="2"/>
        <v/>
      </c>
      <c r="X48" s="38"/>
      <c r="Y48" s="38"/>
      <c r="Z48" s="38"/>
      <c r="AA48" s="13"/>
      <c r="AB48" s="38" t="str">
        <f t="shared" si="3"/>
        <v/>
      </c>
      <c r="AD48" s="38"/>
      <c r="AE48" s="38"/>
      <c r="AF48" s="38"/>
      <c r="AG48" s="13"/>
      <c r="AH48" s="38" t="str">
        <f t="shared" si="4"/>
        <v/>
      </c>
    </row>
    <row r="49" spans="1:34" x14ac:dyDescent="0.25">
      <c r="A49" s="1">
        <f>IFERROR(IF(A48=Onderwerpen!$C$23+19,"",A48+1),"")</f>
        <v>41</v>
      </c>
      <c r="B49" s="1" t="str">
        <f>IF(C49&lt;=Onderwerpen!$C$4,Onderwerpen!$A$4,IF(C49&lt;=Onderwerpen!$C$5,Onderwerpen!$A$5,IF(C49&lt;=Onderwerpen!$C$6,Onderwerpen!$A$6,IF(C49&lt;=Onderwerpen!$C$7,Onderwerpen!$A$7,IF(C49&lt;=Onderwerpen!$C$8,Onderwerpen!$A$8,IF(C49&lt;=Onderwerpen!$C$9,Onderwerpen!$A$9,IF(C49&lt;=Onderwerpen!C$10,Onderwerpen!$A$10,IF(C49&lt;=Onderwerpen!C$11,Onderwerpen!$A$11,IF(C49&lt;=Onderwerpen!C$12,Onderwerpen!$A$12,IF(C49&lt;=Onderwerpen!C$13,Onderwerpen!$A$13,IF(C49&lt;=Onderwerpen!$C$14,Onderwerpen!$A$14,IF(C49&lt;=Onderwerpen!$C$15,Onderwerpen!$A$15,IF(C49&lt;=Onderwerpen!$C$16,Onderwerpen!$A$16,IF(C49&lt;=Onderwerpen!$C$17,Onderwerpen!$A$17,IF(C49&lt;=Onderwerpen!$C$18,Onderwerpen!$A$18,IF(C49&lt;=Onderwerpen!$C$19,Onderwerpen!$A$19,IF(C49&lt;=Onderwerpen!$C$20,Onderwerpen!$A$20,IF(C49&lt;=Onderwerpen!$C$21,Onderwerpen!$A$21,IF(C49&lt;=Onderwerpen!$C$22,Onderwerpen!$A$22,IF(C49&lt;=Onderwerpen!$C$23,Onderwerpen!$A$22,""))))))))))))))))))))</f>
        <v>4 Lawaai</v>
      </c>
      <c r="C49" s="7">
        <f>IF(Onderwerpen!$B$4+1=A49,Onderwerpen!$A$5,IF(SUM(Onderwerpen!$B$4:$B$5)+2=A49,Onderwerpen!$A$6,IF(SUM(Onderwerpen!$B$4:$B$6)+3=A49,Onderwerpen!$A$7,IF(SUM(Onderwerpen!$B$4:$B$7)+4=A49,Onderwerpen!$A$8,IF(SUM(Onderwerpen!$B$4:$B$8)+5=A49,Onderwerpen!$A$9,IF(SUM(Onderwerpen!$B$4:$B$9)+6=A49,Onderwerpen!$A$10,IF(SUM(Onderwerpen!$B$4:$B$10)+7=A49,Onderwerpen!$A$11,IF(SUM(Onderwerpen!$B$4:$B$11)+8=A49,Onderwerpen!$A$12,IF(SUM(Onderwerpen!$B$4:$B$12)+9=A49,Onderwerpen!$A$13,IF(SUM(Onderwerpen!$B$4:$B$13)+10=A49,Onderwerpen!$A$14,IF(SUM(Onderwerpen!$B$4:$B$14)+11=A49,Onderwerpen!$A$15,IF(SUM(Onderwerpen!$B$4:$B$15)+12=A49,Onderwerpen!$A$16,IF(SUM(Onderwerpen!$B$4:$B$16)+13=A49,Onderwerpen!$A$17,IF(SUM(Onderwerpen!$B$4:$B$17)+14=A49,Onderwerpen!$A$18,IF(SUM(Onderwerpen!$B$4:$B$18)+15=A49,Onderwerpen!$A$19,IF(SUM(Onderwerpen!$B$4:$B$19)+16=A49,Onderwerpen!$A$20,IF(SUM(Onderwerpen!$B$4:$B$20)+17=A49,Onderwerpen!$A$21,IF(SUM(Onderwerpen!$B$4:$B$21)+18=A49,Onderwerpen!$A$22,IF(SUM(Onderwerpen!$B$4:$B$22)+19=A49,Onderwerpen!$A$23,IFERROR((IF(A49&lt;Onderwerpen!$D$4,A49,IF(AND(A49&gt;Onderwerpen!$D$4,A49&lt;Onderwerpen!$D$5),A49-1,IF(AND(A49&gt;Onderwerpen!$D$5,A49&lt;Onderwerpen!$D$6),A49-2,IF(AND(A49&gt;Onderwerpen!$D$6,A49&lt;Onderwerpen!$D$7),A49-3,IF(AND(A49&gt;Onderwerpen!$D$7,A49&lt;Onderwerpen!$D$8),A49-4,IF(AND(A49&gt;Onderwerpen!$D$8,A49&lt;Onderwerpen!$D$9),A49-5,IF(AND(A49&gt;Onderwerpen!$D$9,A49&lt;Onderwerpen!$D$10),A49-6,IF(AND(A49&gt;Onderwerpen!$D$10,A49&lt;Onderwerpen!$D$11),A49-7,IF(AND(A49&gt;Onderwerpen!$D$11,A49&lt;Onderwerpen!$D$12),A49-8,IF(AND(A49&gt;Onderwerpen!$D$12,A49&lt;Onderwerpen!$D$13),A49-9,IF(AND(A49&gt;Onderwerpen!$D$13,A49&lt;Onderwerpen!$D$14),A49-10,IF(AND(A49&gt;Onderwerpen!$D$14,A49&lt;Onderwerpen!$D$15),A49-11,IF(AND(A49&gt;Onderwerpen!$D$15,A49&lt;Onderwerpen!$D$16),A49-12,IF(AND(A49&gt;Onderwerpen!$D$16,A49&lt;Onderwerpen!$D$17),A49-13,IF(AND(A49&gt;Onderwerpen!$D$17,A49&lt;Onderwerpen!$D$18),A49-14,IF(AND(A49&gt;Onderwerpen!$D$18,A49&lt;Onderwerpen!$D$19),A49-15,IF(AND(A49&gt;Onderwerpen!$D$19,A49&lt;Onderwerpen!$D$20),A49-16,IF(AND(A49&gt;Onderwerpen!$D$20,A49&lt;Onderwerpen!$D$21),A49-17,IF(AND(A49&gt;Onderwerpen!$D$21,A49&lt;Onderwerpen!$D$22),A49-18,IF(A49&gt;Onderwerpen!$D$22,A49-19,"X"))))))))))))))))))))),""))))))))))))))))))))</f>
        <v>38</v>
      </c>
      <c r="D49" s="83" t="str">
        <f>IF(B49="",""&amp;C49,LEFT(B49, FIND(" ",B49)-1) &amp; "."&amp;COUNTIF($B$8:B49,B49))</f>
        <v>4.4</v>
      </c>
      <c r="E49" s="33" t="s">
        <v>64</v>
      </c>
      <c r="F49" s="12"/>
      <c r="G49" s="12" t="s">
        <v>11</v>
      </c>
      <c r="H49" s="12"/>
      <c r="I49" s="13"/>
      <c r="J49" s="37" t="str">
        <f t="shared" si="5"/>
        <v>4.4</v>
      </c>
      <c r="L49" s="12"/>
      <c r="M49" s="12"/>
      <c r="N49" s="12"/>
      <c r="O49" s="13"/>
      <c r="P49" s="39" t="str">
        <f t="shared" si="1"/>
        <v/>
      </c>
      <c r="R49" s="12"/>
      <c r="S49" s="12"/>
      <c r="T49" s="12"/>
      <c r="U49" s="13"/>
      <c r="V49" s="38" t="str">
        <f t="shared" si="2"/>
        <v/>
      </c>
      <c r="X49" s="38"/>
      <c r="Y49" s="38"/>
      <c r="Z49" s="38"/>
      <c r="AA49" s="13"/>
      <c r="AB49" s="38" t="str">
        <f t="shared" si="3"/>
        <v/>
      </c>
      <c r="AD49" s="38"/>
      <c r="AE49" s="38"/>
      <c r="AF49" s="38"/>
      <c r="AG49" s="13"/>
      <c r="AH49" s="38" t="str">
        <f t="shared" si="4"/>
        <v/>
      </c>
    </row>
    <row r="50" spans="1:34" x14ac:dyDescent="0.25">
      <c r="A50" s="1">
        <f>IFERROR(IF(A49=Onderwerpen!$C$23+19,"",A49+1),"")</f>
        <v>42</v>
      </c>
      <c r="B50" s="1" t="str">
        <f>IF(C50&lt;=Onderwerpen!$C$4,Onderwerpen!$A$4,IF(C50&lt;=Onderwerpen!$C$5,Onderwerpen!$A$5,IF(C50&lt;=Onderwerpen!$C$6,Onderwerpen!$A$6,IF(C50&lt;=Onderwerpen!$C$7,Onderwerpen!$A$7,IF(C50&lt;=Onderwerpen!$C$8,Onderwerpen!$A$8,IF(C50&lt;=Onderwerpen!$C$9,Onderwerpen!$A$9,IF(C50&lt;=Onderwerpen!C$10,Onderwerpen!$A$10,IF(C50&lt;=Onderwerpen!C$11,Onderwerpen!$A$11,IF(C50&lt;=Onderwerpen!C$12,Onderwerpen!$A$12,IF(C50&lt;=Onderwerpen!C$13,Onderwerpen!$A$13,IF(C50&lt;=Onderwerpen!$C$14,Onderwerpen!$A$14,IF(C50&lt;=Onderwerpen!$C$15,Onderwerpen!$A$15,IF(C50&lt;=Onderwerpen!$C$16,Onderwerpen!$A$16,IF(C50&lt;=Onderwerpen!$C$17,Onderwerpen!$A$17,IF(C50&lt;=Onderwerpen!$C$18,Onderwerpen!$A$18,IF(C50&lt;=Onderwerpen!$C$19,Onderwerpen!$A$19,IF(C50&lt;=Onderwerpen!$C$20,Onderwerpen!$A$20,IF(C50&lt;=Onderwerpen!$C$21,Onderwerpen!$A$21,IF(C50&lt;=Onderwerpen!$C$22,Onderwerpen!$A$22,IF(C50&lt;=Onderwerpen!$C$23,Onderwerpen!$A$22,""))))))))))))))))))))</f>
        <v/>
      </c>
      <c r="C50" s="7" t="str">
        <f>IF(Onderwerpen!$B$4+1=A50,Onderwerpen!$A$5,IF(SUM(Onderwerpen!$B$4:$B$5)+2=A50,Onderwerpen!$A$6,IF(SUM(Onderwerpen!$B$4:$B$6)+3=A50,Onderwerpen!$A$7,IF(SUM(Onderwerpen!$B$4:$B$7)+4=A50,Onderwerpen!$A$8,IF(SUM(Onderwerpen!$B$4:$B$8)+5=A50,Onderwerpen!$A$9,IF(SUM(Onderwerpen!$B$4:$B$9)+6=A50,Onderwerpen!$A$10,IF(SUM(Onderwerpen!$B$4:$B$10)+7=A50,Onderwerpen!$A$11,IF(SUM(Onderwerpen!$B$4:$B$11)+8=A50,Onderwerpen!$A$12,IF(SUM(Onderwerpen!$B$4:$B$12)+9=A50,Onderwerpen!$A$13,IF(SUM(Onderwerpen!$B$4:$B$13)+10=A50,Onderwerpen!$A$14,IF(SUM(Onderwerpen!$B$4:$B$14)+11=A50,Onderwerpen!$A$15,IF(SUM(Onderwerpen!$B$4:$B$15)+12=A50,Onderwerpen!$A$16,IF(SUM(Onderwerpen!$B$4:$B$16)+13=A50,Onderwerpen!$A$17,IF(SUM(Onderwerpen!$B$4:$B$17)+14=A50,Onderwerpen!$A$18,IF(SUM(Onderwerpen!$B$4:$B$18)+15=A50,Onderwerpen!$A$19,IF(SUM(Onderwerpen!$B$4:$B$19)+16=A50,Onderwerpen!$A$20,IF(SUM(Onderwerpen!$B$4:$B$20)+17=A50,Onderwerpen!$A$21,IF(SUM(Onderwerpen!$B$4:$B$21)+18=A50,Onderwerpen!$A$22,IF(SUM(Onderwerpen!$B$4:$B$22)+19=A50,Onderwerpen!$A$23,IFERROR((IF(A50&lt;Onderwerpen!$D$4,A50,IF(AND(A50&gt;Onderwerpen!$D$4,A50&lt;Onderwerpen!$D$5),A50-1,IF(AND(A50&gt;Onderwerpen!$D$5,A50&lt;Onderwerpen!$D$6),A50-2,IF(AND(A50&gt;Onderwerpen!$D$6,A50&lt;Onderwerpen!$D$7),A50-3,IF(AND(A50&gt;Onderwerpen!$D$7,A50&lt;Onderwerpen!$D$8),A50-4,IF(AND(A50&gt;Onderwerpen!$D$8,A50&lt;Onderwerpen!$D$9),A50-5,IF(AND(A50&gt;Onderwerpen!$D$9,A50&lt;Onderwerpen!$D$10),A50-6,IF(AND(A50&gt;Onderwerpen!$D$10,A50&lt;Onderwerpen!$D$11),A50-7,IF(AND(A50&gt;Onderwerpen!$D$11,A50&lt;Onderwerpen!$D$12),A50-8,IF(AND(A50&gt;Onderwerpen!$D$12,A50&lt;Onderwerpen!$D$13),A50-9,IF(AND(A50&gt;Onderwerpen!$D$13,A50&lt;Onderwerpen!$D$14),A50-10,IF(AND(A50&gt;Onderwerpen!$D$14,A50&lt;Onderwerpen!$D$15),A50-11,IF(AND(A50&gt;Onderwerpen!$D$15,A50&lt;Onderwerpen!$D$16),A50-12,IF(AND(A50&gt;Onderwerpen!$D$16,A50&lt;Onderwerpen!$D$17),A50-13,IF(AND(A50&gt;Onderwerpen!$D$17,A50&lt;Onderwerpen!$D$18),A50-14,IF(AND(A50&gt;Onderwerpen!$D$18,A50&lt;Onderwerpen!$D$19),A50-15,IF(AND(A50&gt;Onderwerpen!$D$19,A50&lt;Onderwerpen!$D$20),A50-16,IF(AND(A50&gt;Onderwerpen!$D$20,A50&lt;Onderwerpen!$D$21),A50-17,IF(AND(A50&gt;Onderwerpen!$D$21,A50&lt;Onderwerpen!$D$22),A50-18,IF(A50&gt;Onderwerpen!$D$22,A50-19,"X"))))))))))))))))))))),""))))))))))))))))))))</f>
        <v>5 Ergonomie werkpost</v>
      </c>
      <c r="D50" s="83" t="str">
        <f>IF(B50="",""&amp;C50,LEFT(B50, FIND(" ",B50)-1) &amp; "."&amp;COUNTIF($B$8:B50,B50))</f>
        <v>5 Ergonomie werkpost</v>
      </c>
      <c r="E50" s="33"/>
      <c r="F50" s="12"/>
      <c r="G50" s="12"/>
      <c r="H50" s="12"/>
      <c r="I50" s="13"/>
      <c r="J50" s="37" t="str">
        <f t="shared" si="5"/>
        <v/>
      </c>
      <c r="L50" s="12"/>
      <c r="M50" s="12"/>
      <c r="N50" s="12"/>
      <c r="O50" s="13"/>
      <c r="P50" s="39" t="str">
        <f t="shared" si="1"/>
        <v/>
      </c>
      <c r="R50" s="12"/>
      <c r="S50" s="12"/>
      <c r="T50" s="12"/>
      <c r="U50" s="13"/>
      <c r="V50" s="38" t="str">
        <f t="shared" si="2"/>
        <v/>
      </c>
      <c r="X50" s="38"/>
      <c r="Y50" s="38"/>
      <c r="Z50" s="38"/>
      <c r="AA50" s="13"/>
      <c r="AB50" s="38" t="str">
        <f t="shared" si="3"/>
        <v/>
      </c>
      <c r="AD50" s="38"/>
      <c r="AE50" s="38"/>
      <c r="AF50" s="38"/>
      <c r="AG50" s="13"/>
      <c r="AH50" s="38" t="str">
        <f t="shared" si="4"/>
        <v/>
      </c>
    </row>
    <row r="51" spans="1:34" x14ac:dyDescent="0.25">
      <c r="A51" s="1">
        <f>IFERROR(IF(A50=Onderwerpen!$C$23+19,"",A50+1),"")</f>
        <v>43</v>
      </c>
      <c r="B51" s="1" t="str">
        <f>IF(C51&lt;=Onderwerpen!$C$4,Onderwerpen!$A$4,IF(C51&lt;=Onderwerpen!$C$5,Onderwerpen!$A$5,IF(C51&lt;=Onderwerpen!$C$6,Onderwerpen!$A$6,IF(C51&lt;=Onderwerpen!$C$7,Onderwerpen!$A$7,IF(C51&lt;=Onderwerpen!$C$8,Onderwerpen!$A$8,IF(C51&lt;=Onderwerpen!$C$9,Onderwerpen!$A$9,IF(C51&lt;=Onderwerpen!C$10,Onderwerpen!$A$10,IF(C51&lt;=Onderwerpen!C$11,Onderwerpen!$A$11,IF(C51&lt;=Onderwerpen!C$12,Onderwerpen!$A$12,IF(C51&lt;=Onderwerpen!C$13,Onderwerpen!$A$13,IF(C51&lt;=Onderwerpen!$C$14,Onderwerpen!$A$14,IF(C51&lt;=Onderwerpen!$C$15,Onderwerpen!$A$15,IF(C51&lt;=Onderwerpen!$C$16,Onderwerpen!$A$16,IF(C51&lt;=Onderwerpen!$C$17,Onderwerpen!$A$17,IF(C51&lt;=Onderwerpen!$C$18,Onderwerpen!$A$18,IF(C51&lt;=Onderwerpen!$C$19,Onderwerpen!$A$19,IF(C51&lt;=Onderwerpen!$C$20,Onderwerpen!$A$20,IF(C51&lt;=Onderwerpen!$C$21,Onderwerpen!$A$21,IF(C51&lt;=Onderwerpen!$C$22,Onderwerpen!$A$22,IF(C51&lt;=Onderwerpen!$C$23,Onderwerpen!$A$22,""))))))))))))))))))))</f>
        <v>5 Ergonomie werkpost</v>
      </c>
      <c r="C51" s="7">
        <f>IF(Onderwerpen!$B$4+1=A51,Onderwerpen!$A$5,IF(SUM(Onderwerpen!$B$4:$B$5)+2=A51,Onderwerpen!$A$6,IF(SUM(Onderwerpen!$B$4:$B$6)+3=A51,Onderwerpen!$A$7,IF(SUM(Onderwerpen!$B$4:$B$7)+4=A51,Onderwerpen!$A$8,IF(SUM(Onderwerpen!$B$4:$B$8)+5=A51,Onderwerpen!$A$9,IF(SUM(Onderwerpen!$B$4:$B$9)+6=A51,Onderwerpen!$A$10,IF(SUM(Onderwerpen!$B$4:$B$10)+7=A51,Onderwerpen!$A$11,IF(SUM(Onderwerpen!$B$4:$B$11)+8=A51,Onderwerpen!$A$12,IF(SUM(Onderwerpen!$B$4:$B$12)+9=A51,Onderwerpen!$A$13,IF(SUM(Onderwerpen!$B$4:$B$13)+10=A51,Onderwerpen!$A$14,IF(SUM(Onderwerpen!$B$4:$B$14)+11=A51,Onderwerpen!$A$15,IF(SUM(Onderwerpen!$B$4:$B$15)+12=A51,Onderwerpen!$A$16,IF(SUM(Onderwerpen!$B$4:$B$16)+13=A51,Onderwerpen!$A$17,IF(SUM(Onderwerpen!$B$4:$B$17)+14=A51,Onderwerpen!$A$18,IF(SUM(Onderwerpen!$B$4:$B$18)+15=A51,Onderwerpen!$A$19,IF(SUM(Onderwerpen!$B$4:$B$19)+16=A51,Onderwerpen!$A$20,IF(SUM(Onderwerpen!$B$4:$B$20)+17=A51,Onderwerpen!$A$21,IF(SUM(Onderwerpen!$B$4:$B$21)+18=A51,Onderwerpen!$A$22,IF(SUM(Onderwerpen!$B$4:$B$22)+19=A51,Onderwerpen!$A$23,IFERROR((IF(A51&lt;Onderwerpen!$D$4,A51,IF(AND(A51&gt;Onderwerpen!$D$4,A51&lt;Onderwerpen!$D$5),A51-1,IF(AND(A51&gt;Onderwerpen!$D$5,A51&lt;Onderwerpen!$D$6),A51-2,IF(AND(A51&gt;Onderwerpen!$D$6,A51&lt;Onderwerpen!$D$7),A51-3,IF(AND(A51&gt;Onderwerpen!$D$7,A51&lt;Onderwerpen!$D$8),A51-4,IF(AND(A51&gt;Onderwerpen!$D$8,A51&lt;Onderwerpen!$D$9),A51-5,IF(AND(A51&gt;Onderwerpen!$D$9,A51&lt;Onderwerpen!$D$10),A51-6,IF(AND(A51&gt;Onderwerpen!$D$10,A51&lt;Onderwerpen!$D$11),A51-7,IF(AND(A51&gt;Onderwerpen!$D$11,A51&lt;Onderwerpen!$D$12),A51-8,IF(AND(A51&gt;Onderwerpen!$D$12,A51&lt;Onderwerpen!$D$13),A51-9,IF(AND(A51&gt;Onderwerpen!$D$13,A51&lt;Onderwerpen!$D$14),A51-10,IF(AND(A51&gt;Onderwerpen!$D$14,A51&lt;Onderwerpen!$D$15),A51-11,IF(AND(A51&gt;Onderwerpen!$D$15,A51&lt;Onderwerpen!$D$16),A51-12,IF(AND(A51&gt;Onderwerpen!$D$16,A51&lt;Onderwerpen!$D$17),A51-13,IF(AND(A51&gt;Onderwerpen!$D$17,A51&lt;Onderwerpen!$D$18),A51-14,IF(AND(A51&gt;Onderwerpen!$D$18,A51&lt;Onderwerpen!$D$19),A51-15,IF(AND(A51&gt;Onderwerpen!$D$19,A51&lt;Onderwerpen!$D$20),A51-16,IF(AND(A51&gt;Onderwerpen!$D$20,A51&lt;Onderwerpen!$D$21),A51-17,IF(AND(A51&gt;Onderwerpen!$D$21,A51&lt;Onderwerpen!$D$22),A51-18,IF(A51&gt;Onderwerpen!$D$22,A51-19,"X"))))))))))))))))))))),""))))))))))))))))))))</f>
        <v>39</v>
      </c>
      <c r="D51" s="83" t="str">
        <f>IF(B51="",""&amp;C51,LEFT(B51, FIND(" ",B51)-1) &amp; "."&amp;COUNTIF($B$8:B51,B51))</f>
        <v>5.1</v>
      </c>
      <c r="E51" s="33" t="s">
        <v>65</v>
      </c>
      <c r="F51" s="12"/>
      <c r="G51" s="12"/>
      <c r="H51" s="12"/>
      <c r="I51" s="13"/>
      <c r="J51" s="37" t="str">
        <f t="shared" si="5"/>
        <v/>
      </c>
      <c r="L51" s="12"/>
      <c r="M51" s="12"/>
      <c r="N51" s="12"/>
      <c r="O51" s="13"/>
      <c r="P51" s="39" t="str">
        <f t="shared" si="1"/>
        <v/>
      </c>
      <c r="R51" s="12"/>
      <c r="S51" s="12"/>
      <c r="T51" s="12"/>
      <c r="U51" s="13"/>
      <c r="V51" s="38" t="str">
        <f t="shared" si="2"/>
        <v/>
      </c>
      <c r="X51" s="38"/>
      <c r="Y51" s="38"/>
      <c r="Z51" s="38"/>
      <c r="AA51" s="13"/>
      <c r="AB51" s="38" t="str">
        <f t="shared" si="3"/>
        <v/>
      </c>
      <c r="AD51" s="38"/>
      <c r="AE51" s="38"/>
      <c r="AF51" s="38"/>
      <c r="AG51" s="13"/>
      <c r="AH51" s="38" t="str">
        <f t="shared" si="4"/>
        <v/>
      </c>
    </row>
    <row r="52" spans="1:34" x14ac:dyDescent="0.25">
      <c r="A52" s="1">
        <f>IFERROR(IF(A51=Onderwerpen!$C$23+19,"",A51+1),"")</f>
        <v>44</v>
      </c>
      <c r="B52" s="1" t="str">
        <f>IF(C52&lt;=Onderwerpen!$C$4,Onderwerpen!$A$4,IF(C52&lt;=Onderwerpen!$C$5,Onderwerpen!$A$5,IF(C52&lt;=Onderwerpen!$C$6,Onderwerpen!$A$6,IF(C52&lt;=Onderwerpen!$C$7,Onderwerpen!$A$7,IF(C52&lt;=Onderwerpen!$C$8,Onderwerpen!$A$8,IF(C52&lt;=Onderwerpen!$C$9,Onderwerpen!$A$9,IF(C52&lt;=Onderwerpen!C$10,Onderwerpen!$A$10,IF(C52&lt;=Onderwerpen!C$11,Onderwerpen!$A$11,IF(C52&lt;=Onderwerpen!C$12,Onderwerpen!$A$12,IF(C52&lt;=Onderwerpen!C$13,Onderwerpen!$A$13,IF(C52&lt;=Onderwerpen!$C$14,Onderwerpen!$A$14,IF(C52&lt;=Onderwerpen!$C$15,Onderwerpen!$A$15,IF(C52&lt;=Onderwerpen!$C$16,Onderwerpen!$A$16,IF(C52&lt;=Onderwerpen!$C$17,Onderwerpen!$A$17,IF(C52&lt;=Onderwerpen!$C$18,Onderwerpen!$A$18,IF(C52&lt;=Onderwerpen!$C$19,Onderwerpen!$A$19,IF(C52&lt;=Onderwerpen!$C$20,Onderwerpen!$A$20,IF(C52&lt;=Onderwerpen!$C$21,Onderwerpen!$A$21,IF(C52&lt;=Onderwerpen!$C$22,Onderwerpen!$A$22,IF(C52&lt;=Onderwerpen!$C$23,Onderwerpen!$A$22,""))))))))))))))))))))</f>
        <v>5 Ergonomie werkpost</v>
      </c>
      <c r="C52" s="7">
        <f>IF(Onderwerpen!$B$4+1=A52,Onderwerpen!$A$5,IF(SUM(Onderwerpen!$B$4:$B$5)+2=A52,Onderwerpen!$A$6,IF(SUM(Onderwerpen!$B$4:$B$6)+3=A52,Onderwerpen!$A$7,IF(SUM(Onderwerpen!$B$4:$B$7)+4=A52,Onderwerpen!$A$8,IF(SUM(Onderwerpen!$B$4:$B$8)+5=A52,Onderwerpen!$A$9,IF(SUM(Onderwerpen!$B$4:$B$9)+6=A52,Onderwerpen!$A$10,IF(SUM(Onderwerpen!$B$4:$B$10)+7=A52,Onderwerpen!$A$11,IF(SUM(Onderwerpen!$B$4:$B$11)+8=A52,Onderwerpen!$A$12,IF(SUM(Onderwerpen!$B$4:$B$12)+9=A52,Onderwerpen!$A$13,IF(SUM(Onderwerpen!$B$4:$B$13)+10=A52,Onderwerpen!$A$14,IF(SUM(Onderwerpen!$B$4:$B$14)+11=A52,Onderwerpen!$A$15,IF(SUM(Onderwerpen!$B$4:$B$15)+12=A52,Onderwerpen!$A$16,IF(SUM(Onderwerpen!$B$4:$B$16)+13=A52,Onderwerpen!$A$17,IF(SUM(Onderwerpen!$B$4:$B$17)+14=A52,Onderwerpen!$A$18,IF(SUM(Onderwerpen!$B$4:$B$18)+15=A52,Onderwerpen!$A$19,IF(SUM(Onderwerpen!$B$4:$B$19)+16=A52,Onderwerpen!$A$20,IF(SUM(Onderwerpen!$B$4:$B$20)+17=A52,Onderwerpen!$A$21,IF(SUM(Onderwerpen!$B$4:$B$21)+18=A52,Onderwerpen!$A$22,IF(SUM(Onderwerpen!$B$4:$B$22)+19=A52,Onderwerpen!$A$23,IFERROR((IF(A52&lt;Onderwerpen!$D$4,A52,IF(AND(A52&gt;Onderwerpen!$D$4,A52&lt;Onderwerpen!$D$5),A52-1,IF(AND(A52&gt;Onderwerpen!$D$5,A52&lt;Onderwerpen!$D$6),A52-2,IF(AND(A52&gt;Onderwerpen!$D$6,A52&lt;Onderwerpen!$D$7),A52-3,IF(AND(A52&gt;Onderwerpen!$D$7,A52&lt;Onderwerpen!$D$8),A52-4,IF(AND(A52&gt;Onderwerpen!$D$8,A52&lt;Onderwerpen!$D$9),A52-5,IF(AND(A52&gt;Onderwerpen!$D$9,A52&lt;Onderwerpen!$D$10),A52-6,IF(AND(A52&gt;Onderwerpen!$D$10,A52&lt;Onderwerpen!$D$11),A52-7,IF(AND(A52&gt;Onderwerpen!$D$11,A52&lt;Onderwerpen!$D$12),A52-8,IF(AND(A52&gt;Onderwerpen!$D$12,A52&lt;Onderwerpen!$D$13),A52-9,IF(AND(A52&gt;Onderwerpen!$D$13,A52&lt;Onderwerpen!$D$14),A52-10,IF(AND(A52&gt;Onderwerpen!$D$14,A52&lt;Onderwerpen!$D$15),A52-11,IF(AND(A52&gt;Onderwerpen!$D$15,A52&lt;Onderwerpen!$D$16),A52-12,IF(AND(A52&gt;Onderwerpen!$D$16,A52&lt;Onderwerpen!$D$17),A52-13,IF(AND(A52&gt;Onderwerpen!$D$17,A52&lt;Onderwerpen!$D$18),A52-14,IF(AND(A52&gt;Onderwerpen!$D$18,A52&lt;Onderwerpen!$D$19),A52-15,IF(AND(A52&gt;Onderwerpen!$D$19,A52&lt;Onderwerpen!$D$20),A52-16,IF(AND(A52&gt;Onderwerpen!$D$20,A52&lt;Onderwerpen!$D$21),A52-17,IF(AND(A52&gt;Onderwerpen!$D$21,A52&lt;Onderwerpen!$D$22),A52-18,IF(A52&gt;Onderwerpen!$D$22,A52-19,"X"))))))))))))))))))))),""))))))))))))))))))))</f>
        <v>40</v>
      </c>
      <c r="D52" s="83" t="str">
        <f>IF(B52="",""&amp;C52,LEFT(B52, FIND(" ",B52)-1) &amp; "."&amp;COUNTIF($B$8:B52,B52))</f>
        <v>5.2</v>
      </c>
      <c r="E52" s="33" t="s">
        <v>77</v>
      </c>
      <c r="F52" s="12"/>
      <c r="G52" s="12"/>
      <c r="H52" s="12"/>
      <c r="I52" s="13"/>
      <c r="J52" s="37" t="str">
        <f t="shared" ref="J52:J73" si="6">IF(G52="x",D52,"")</f>
        <v/>
      </c>
      <c r="L52" s="12"/>
      <c r="M52" s="12"/>
      <c r="N52" s="12"/>
      <c r="O52" s="13"/>
      <c r="P52" s="39" t="str">
        <f t="shared" si="1"/>
        <v/>
      </c>
      <c r="R52" s="12"/>
      <c r="S52" s="12"/>
      <c r="T52" s="12"/>
      <c r="U52" s="13"/>
      <c r="V52" s="38" t="str">
        <f t="shared" si="2"/>
        <v/>
      </c>
      <c r="X52" s="38"/>
      <c r="Y52" s="38"/>
      <c r="Z52" s="38"/>
      <c r="AA52" s="13"/>
      <c r="AB52" s="38" t="str">
        <f t="shared" si="3"/>
        <v/>
      </c>
      <c r="AD52" s="38"/>
      <c r="AE52" s="38"/>
      <c r="AF52" s="38"/>
      <c r="AG52" s="13"/>
      <c r="AH52" s="38" t="str">
        <f t="shared" si="4"/>
        <v/>
      </c>
    </row>
    <row r="53" spans="1:34" ht="30" x14ac:dyDescent="0.25">
      <c r="A53" s="1">
        <f>IFERROR(IF(A52=Onderwerpen!$C$23+19,"",A52+1),"")</f>
        <v>45</v>
      </c>
      <c r="B53" s="1" t="str">
        <f>IF(C53&lt;=Onderwerpen!$C$4,Onderwerpen!$A$4,IF(C53&lt;=Onderwerpen!$C$5,Onderwerpen!$A$5,IF(C53&lt;=Onderwerpen!$C$6,Onderwerpen!$A$6,IF(C53&lt;=Onderwerpen!$C$7,Onderwerpen!$A$7,IF(C53&lt;=Onderwerpen!$C$8,Onderwerpen!$A$8,IF(C53&lt;=Onderwerpen!$C$9,Onderwerpen!$A$9,IF(C53&lt;=Onderwerpen!C$10,Onderwerpen!$A$10,IF(C53&lt;=Onderwerpen!C$11,Onderwerpen!$A$11,IF(C53&lt;=Onderwerpen!C$12,Onderwerpen!$A$12,IF(C53&lt;=Onderwerpen!C$13,Onderwerpen!$A$13,IF(C53&lt;=Onderwerpen!$C$14,Onderwerpen!$A$14,IF(C53&lt;=Onderwerpen!$C$15,Onderwerpen!$A$15,IF(C53&lt;=Onderwerpen!$C$16,Onderwerpen!$A$16,IF(C53&lt;=Onderwerpen!$C$17,Onderwerpen!$A$17,IF(C53&lt;=Onderwerpen!$C$18,Onderwerpen!$A$18,IF(C53&lt;=Onderwerpen!$C$19,Onderwerpen!$A$19,IF(C53&lt;=Onderwerpen!$C$20,Onderwerpen!$A$20,IF(C53&lt;=Onderwerpen!$C$21,Onderwerpen!$A$21,IF(C53&lt;=Onderwerpen!$C$22,Onderwerpen!$A$22,IF(C53&lt;=Onderwerpen!$C$23,Onderwerpen!$A$22,""))))))))))))))))))))</f>
        <v>5 Ergonomie werkpost</v>
      </c>
      <c r="C53" s="7">
        <f>IF(Onderwerpen!$B$4+1=A53,Onderwerpen!$A$5,IF(SUM(Onderwerpen!$B$4:$B$5)+2=A53,Onderwerpen!$A$6,IF(SUM(Onderwerpen!$B$4:$B$6)+3=A53,Onderwerpen!$A$7,IF(SUM(Onderwerpen!$B$4:$B$7)+4=A53,Onderwerpen!$A$8,IF(SUM(Onderwerpen!$B$4:$B$8)+5=A53,Onderwerpen!$A$9,IF(SUM(Onderwerpen!$B$4:$B$9)+6=A53,Onderwerpen!$A$10,IF(SUM(Onderwerpen!$B$4:$B$10)+7=A53,Onderwerpen!$A$11,IF(SUM(Onderwerpen!$B$4:$B$11)+8=A53,Onderwerpen!$A$12,IF(SUM(Onderwerpen!$B$4:$B$12)+9=A53,Onderwerpen!$A$13,IF(SUM(Onderwerpen!$B$4:$B$13)+10=A53,Onderwerpen!$A$14,IF(SUM(Onderwerpen!$B$4:$B$14)+11=A53,Onderwerpen!$A$15,IF(SUM(Onderwerpen!$B$4:$B$15)+12=A53,Onderwerpen!$A$16,IF(SUM(Onderwerpen!$B$4:$B$16)+13=A53,Onderwerpen!$A$17,IF(SUM(Onderwerpen!$B$4:$B$17)+14=A53,Onderwerpen!$A$18,IF(SUM(Onderwerpen!$B$4:$B$18)+15=A53,Onderwerpen!$A$19,IF(SUM(Onderwerpen!$B$4:$B$19)+16=A53,Onderwerpen!$A$20,IF(SUM(Onderwerpen!$B$4:$B$20)+17=A53,Onderwerpen!$A$21,IF(SUM(Onderwerpen!$B$4:$B$21)+18=A53,Onderwerpen!$A$22,IF(SUM(Onderwerpen!$B$4:$B$22)+19=A53,Onderwerpen!$A$23,IFERROR((IF(A53&lt;Onderwerpen!$D$4,A53,IF(AND(A53&gt;Onderwerpen!$D$4,A53&lt;Onderwerpen!$D$5),A53-1,IF(AND(A53&gt;Onderwerpen!$D$5,A53&lt;Onderwerpen!$D$6),A53-2,IF(AND(A53&gt;Onderwerpen!$D$6,A53&lt;Onderwerpen!$D$7),A53-3,IF(AND(A53&gt;Onderwerpen!$D$7,A53&lt;Onderwerpen!$D$8),A53-4,IF(AND(A53&gt;Onderwerpen!$D$8,A53&lt;Onderwerpen!$D$9),A53-5,IF(AND(A53&gt;Onderwerpen!$D$9,A53&lt;Onderwerpen!$D$10),A53-6,IF(AND(A53&gt;Onderwerpen!$D$10,A53&lt;Onderwerpen!$D$11),A53-7,IF(AND(A53&gt;Onderwerpen!$D$11,A53&lt;Onderwerpen!$D$12),A53-8,IF(AND(A53&gt;Onderwerpen!$D$12,A53&lt;Onderwerpen!$D$13),A53-9,IF(AND(A53&gt;Onderwerpen!$D$13,A53&lt;Onderwerpen!$D$14),A53-10,IF(AND(A53&gt;Onderwerpen!$D$14,A53&lt;Onderwerpen!$D$15),A53-11,IF(AND(A53&gt;Onderwerpen!$D$15,A53&lt;Onderwerpen!$D$16),A53-12,IF(AND(A53&gt;Onderwerpen!$D$16,A53&lt;Onderwerpen!$D$17),A53-13,IF(AND(A53&gt;Onderwerpen!$D$17,A53&lt;Onderwerpen!$D$18),A53-14,IF(AND(A53&gt;Onderwerpen!$D$18,A53&lt;Onderwerpen!$D$19),A53-15,IF(AND(A53&gt;Onderwerpen!$D$19,A53&lt;Onderwerpen!$D$20),A53-16,IF(AND(A53&gt;Onderwerpen!$D$20,A53&lt;Onderwerpen!$D$21),A53-17,IF(AND(A53&gt;Onderwerpen!$D$21,A53&lt;Onderwerpen!$D$22),A53-18,IF(A53&gt;Onderwerpen!$D$22,A53-19,"X"))))))))))))))))))))),""))))))))))))))))))))</f>
        <v>41</v>
      </c>
      <c r="D53" s="83" t="str">
        <f>IF(B53="",""&amp;C53,LEFT(B53, FIND(" ",B53)-1) &amp; "."&amp;COUNTIF($B$8:B53,B53))</f>
        <v>5.3</v>
      </c>
      <c r="E53" s="33" t="s">
        <v>66</v>
      </c>
      <c r="F53" s="12"/>
      <c r="G53" s="12"/>
      <c r="H53" s="12"/>
      <c r="I53" s="13"/>
      <c r="J53" s="37" t="str">
        <f t="shared" si="6"/>
        <v/>
      </c>
      <c r="L53" s="12"/>
      <c r="M53" s="12"/>
      <c r="N53" s="12"/>
      <c r="O53" s="13"/>
      <c r="P53" s="39" t="str">
        <f t="shared" si="1"/>
        <v/>
      </c>
      <c r="R53" s="12"/>
      <c r="S53" s="12"/>
      <c r="T53" s="12"/>
      <c r="U53" s="13"/>
      <c r="V53" s="38" t="str">
        <f t="shared" si="2"/>
        <v/>
      </c>
      <c r="X53" s="38"/>
      <c r="Y53" s="38"/>
      <c r="Z53" s="38"/>
      <c r="AA53" s="13"/>
      <c r="AB53" s="38" t="str">
        <f t="shared" si="3"/>
        <v/>
      </c>
      <c r="AD53" s="38"/>
      <c r="AE53" s="38"/>
      <c r="AF53" s="38"/>
      <c r="AG53" s="13"/>
      <c r="AH53" s="38" t="str">
        <f t="shared" si="4"/>
        <v/>
      </c>
    </row>
    <row r="54" spans="1:34" ht="30" x14ac:dyDescent="0.25">
      <c r="A54" s="1">
        <f>IFERROR(IF(A53=Onderwerpen!$C$23+19,"",A53+1),"")</f>
        <v>46</v>
      </c>
      <c r="B54" s="1" t="str">
        <f>IF(C54&lt;=Onderwerpen!$C$4,Onderwerpen!$A$4,IF(C54&lt;=Onderwerpen!$C$5,Onderwerpen!$A$5,IF(C54&lt;=Onderwerpen!$C$6,Onderwerpen!$A$6,IF(C54&lt;=Onderwerpen!$C$7,Onderwerpen!$A$7,IF(C54&lt;=Onderwerpen!$C$8,Onderwerpen!$A$8,IF(C54&lt;=Onderwerpen!$C$9,Onderwerpen!$A$9,IF(C54&lt;=Onderwerpen!C$10,Onderwerpen!$A$10,IF(C54&lt;=Onderwerpen!C$11,Onderwerpen!$A$11,IF(C54&lt;=Onderwerpen!C$12,Onderwerpen!$A$12,IF(C54&lt;=Onderwerpen!C$13,Onderwerpen!$A$13,IF(C54&lt;=Onderwerpen!$C$14,Onderwerpen!$A$14,IF(C54&lt;=Onderwerpen!$C$15,Onderwerpen!$A$15,IF(C54&lt;=Onderwerpen!$C$16,Onderwerpen!$A$16,IF(C54&lt;=Onderwerpen!$C$17,Onderwerpen!$A$17,IF(C54&lt;=Onderwerpen!$C$18,Onderwerpen!$A$18,IF(C54&lt;=Onderwerpen!$C$19,Onderwerpen!$A$19,IF(C54&lt;=Onderwerpen!$C$20,Onderwerpen!$A$20,IF(C54&lt;=Onderwerpen!$C$21,Onderwerpen!$A$21,IF(C54&lt;=Onderwerpen!$C$22,Onderwerpen!$A$22,IF(C54&lt;=Onderwerpen!$C$23,Onderwerpen!$A$22,""))))))))))))))))))))</f>
        <v>5 Ergonomie werkpost</v>
      </c>
      <c r="C54" s="7">
        <f>IF(Onderwerpen!$B$4+1=A54,Onderwerpen!$A$5,IF(SUM(Onderwerpen!$B$4:$B$5)+2=A54,Onderwerpen!$A$6,IF(SUM(Onderwerpen!$B$4:$B$6)+3=A54,Onderwerpen!$A$7,IF(SUM(Onderwerpen!$B$4:$B$7)+4=A54,Onderwerpen!$A$8,IF(SUM(Onderwerpen!$B$4:$B$8)+5=A54,Onderwerpen!$A$9,IF(SUM(Onderwerpen!$B$4:$B$9)+6=A54,Onderwerpen!$A$10,IF(SUM(Onderwerpen!$B$4:$B$10)+7=A54,Onderwerpen!$A$11,IF(SUM(Onderwerpen!$B$4:$B$11)+8=A54,Onderwerpen!$A$12,IF(SUM(Onderwerpen!$B$4:$B$12)+9=A54,Onderwerpen!$A$13,IF(SUM(Onderwerpen!$B$4:$B$13)+10=A54,Onderwerpen!$A$14,IF(SUM(Onderwerpen!$B$4:$B$14)+11=A54,Onderwerpen!$A$15,IF(SUM(Onderwerpen!$B$4:$B$15)+12=A54,Onderwerpen!$A$16,IF(SUM(Onderwerpen!$B$4:$B$16)+13=A54,Onderwerpen!$A$17,IF(SUM(Onderwerpen!$B$4:$B$17)+14=A54,Onderwerpen!$A$18,IF(SUM(Onderwerpen!$B$4:$B$18)+15=A54,Onderwerpen!$A$19,IF(SUM(Onderwerpen!$B$4:$B$19)+16=A54,Onderwerpen!$A$20,IF(SUM(Onderwerpen!$B$4:$B$20)+17=A54,Onderwerpen!$A$21,IF(SUM(Onderwerpen!$B$4:$B$21)+18=A54,Onderwerpen!$A$22,IF(SUM(Onderwerpen!$B$4:$B$22)+19=A54,Onderwerpen!$A$23,IFERROR((IF(A54&lt;Onderwerpen!$D$4,A54,IF(AND(A54&gt;Onderwerpen!$D$4,A54&lt;Onderwerpen!$D$5),A54-1,IF(AND(A54&gt;Onderwerpen!$D$5,A54&lt;Onderwerpen!$D$6),A54-2,IF(AND(A54&gt;Onderwerpen!$D$6,A54&lt;Onderwerpen!$D$7),A54-3,IF(AND(A54&gt;Onderwerpen!$D$7,A54&lt;Onderwerpen!$D$8),A54-4,IF(AND(A54&gt;Onderwerpen!$D$8,A54&lt;Onderwerpen!$D$9),A54-5,IF(AND(A54&gt;Onderwerpen!$D$9,A54&lt;Onderwerpen!$D$10),A54-6,IF(AND(A54&gt;Onderwerpen!$D$10,A54&lt;Onderwerpen!$D$11),A54-7,IF(AND(A54&gt;Onderwerpen!$D$11,A54&lt;Onderwerpen!$D$12),A54-8,IF(AND(A54&gt;Onderwerpen!$D$12,A54&lt;Onderwerpen!$D$13),A54-9,IF(AND(A54&gt;Onderwerpen!$D$13,A54&lt;Onderwerpen!$D$14),A54-10,IF(AND(A54&gt;Onderwerpen!$D$14,A54&lt;Onderwerpen!$D$15),A54-11,IF(AND(A54&gt;Onderwerpen!$D$15,A54&lt;Onderwerpen!$D$16),A54-12,IF(AND(A54&gt;Onderwerpen!$D$16,A54&lt;Onderwerpen!$D$17),A54-13,IF(AND(A54&gt;Onderwerpen!$D$17,A54&lt;Onderwerpen!$D$18),A54-14,IF(AND(A54&gt;Onderwerpen!$D$18,A54&lt;Onderwerpen!$D$19),A54-15,IF(AND(A54&gt;Onderwerpen!$D$19,A54&lt;Onderwerpen!$D$20),A54-16,IF(AND(A54&gt;Onderwerpen!$D$20,A54&lt;Onderwerpen!$D$21),A54-17,IF(AND(A54&gt;Onderwerpen!$D$21,A54&lt;Onderwerpen!$D$22),A54-18,IF(A54&gt;Onderwerpen!$D$22,A54-19,"X"))))))))))))))))))))),""))))))))))))))))))))</f>
        <v>42</v>
      </c>
      <c r="D54" s="83" t="str">
        <f>IF(B54="",""&amp;C54,LEFT(B54, FIND(" ",B54)-1) &amp; "."&amp;COUNTIF($B$8:B54,B54))</f>
        <v>5.4</v>
      </c>
      <c r="E54" s="33" t="s">
        <v>67</v>
      </c>
      <c r="F54" s="12"/>
      <c r="G54" s="12"/>
      <c r="H54" s="12"/>
      <c r="I54" s="13"/>
      <c r="J54" s="37" t="str">
        <f t="shared" si="6"/>
        <v/>
      </c>
      <c r="L54" s="12"/>
      <c r="M54" s="12"/>
      <c r="N54" s="12"/>
      <c r="O54" s="13"/>
      <c r="P54" s="39" t="str">
        <f t="shared" si="1"/>
        <v/>
      </c>
      <c r="R54" s="12"/>
      <c r="S54" s="12"/>
      <c r="T54" s="12"/>
      <c r="U54" s="13"/>
      <c r="V54" s="38" t="str">
        <f t="shared" si="2"/>
        <v/>
      </c>
      <c r="X54" s="38"/>
      <c r="Y54" s="38"/>
      <c r="Z54" s="38"/>
      <c r="AA54" s="13"/>
      <c r="AB54" s="38" t="str">
        <f t="shared" si="3"/>
        <v/>
      </c>
      <c r="AD54" s="38"/>
      <c r="AE54" s="38"/>
      <c r="AF54" s="38"/>
      <c r="AG54" s="13"/>
      <c r="AH54" s="38" t="str">
        <f t="shared" si="4"/>
        <v/>
      </c>
    </row>
    <row r="55" spans="1:34" ht="30" x14ac:dyDescent="0.25">
      <c r="A55" s="1">
        <f>IFERROR(IF(A54=Onderwerpen!$C$23+19,"",A54+1),"")</f>
        <v>47</v>
      </c>
      <c r="B55" s="1" t="str">
        <f>IF(C55&lt;=Onderwerpen!$C$4,Onderwerpen!$A$4,IF(C55&lt;=Onderwerpen!$C$5,Onderwerpen!$A$5,IF(C55&lt;=Onderwerpen!$C$6,Onderwerpen!$A$6,IF(C55&lt;=Onderwerpen!$C$7,Onderwerpen!$A$7,IF(C55&lt;=Onderwerpen!$C$8,Onderwerpen!$A$8,IF(C55&lt;=Onderwerpen!$C$9,Onderwerpen!$A$9,IF(C55&lt;=Onderwerpen!C$10,Onderwerpen!$A$10,IF(C55&lt;=Onderwerpen!C$11,Onderwerpen!$A$11,IF(C55&lt;=Onderwerpen!C$12,Onderwerpen!$A$12,IF(C55&lt;=Onderwerpen!C$13,Onderwerpen!$A$13,IF(C55&lt;=Onderwerpen!$C$14,Onderwerpen!$A$14,IF(C55&lt;=Onderwerpen!$C$15,Onderwerpen!$A$15,IF(C55&lt;=Onderwerpen!$C$16,Onderwerpen!$A$16,IF(C55&lt;=Onderwerpen!$C$17,Onderwerpen!$A$17,IF(C55&lt;=Onderwerpen!$C$18,Onderwerpen!$A$18,IF(C55&lt;=Onderwerpen!$C$19,Onderwerpen!$A$19,IF(C55&lt;=Onderwerpen!$C$20,Onderwerpen!$A$20,IF(C55&lt;=Onderwerpen!$C$21,Onderwerpen!$A$21,IF(C55&lt;=Onderwerpen!$C$22,Onderwerpen!$A$22,IF(C55&lt;=Onderwerpen!$C$23,Onderwerpen!$A$22,""))))))))))))))))))))</f>
        <v>5 Ergonomie werkpost</v>
      </c>
      <c r="C55" s="7">
        <f>IF(Onderwerpen!$B$4+1=A55,Onderwerpen!$A$5,IF(SUM(Onderwerpen!$B$4:$B$5)+2=A55,Onderwerpen!$A$6,IF(SUM(Onderwerpen!$B$4:$B$6)+3=A55,Onderwerpen!$A$7,IF(SUM(Onderwerpen!$B$4:$B$7)+4=A55,Onderwerpen!$A$8,IF(SUM(Onderwerpen!$B$4:$B$8)+5=A55,Onderwerpen!$A$9,IF(SUM(Onderwerpen!$B$4:$B$9)+6=A55,Onderwerpen!$A$10,IF(SUM(Onderwerpen!$B$4:$B$10)+7=A55,Onderwerpen!$A$11,IF(SUM(Onderwerpen!$B$4:$B$11)+8=A55,Onderwerpen!$A$12,IF(SUM(Onderwerpen!$B$4:$B$12)+9=A55,Onderwerpen!$A$13,IF(SUM(Onderwerpen!$B$4:$B$13)+10=A55,Onderwerpen!$A$14,IF(SUM(Onderwerpen!$B$4:$B$14)+11=A55,Onderwerpen!$A$15,IF(SUM(Onderwerpen!$B$4:$B$15)+12=A55,Onderwerpen!$A$16,IF(SUM(Onderwerpen!$B$4:$B$16)+13=A55,Onderwerpen!$A$17,IF(SUM(Onderwerpen!$B$4:$B$17)+14=A55,Onderwerpen!$A$18,IF(SUM(Onderwerpen!$B$4:$B$18)+15=A55,Onderwerpen!$A$19,IF(SUM(Onderwerpen!$B$4:$B$19)+16=A55,Onderwerpen!$A$20,IF(SUM(Onderwerpen!$B$4:$B$20)+17=A55,Onderwerpen!$A$21,IF(SUM(Onderwerpen!$B$4:$B$21)+18=A55,Onderwerpen!$A$22,IF(SUM(Onderwerpen!$B$4:$B$22)+19=A55,Onderwerpen!$A$23,IFERROR((IF(A55&lt;Onderwerpen!$D$4,A55,IF(AND(A55&gt;Onderwerpen!$D$4,A55&lt;Onderwerpen!$D$5),A55-1,IF(AND(A55&gt;Onderwerpen!$D$5,A55&lt;Onderwerpen!$D$6),A55-2,IF(AND(A55&gt;Onderwerpen!$D$6,A55&lt;Onderwerpen!$D$7),A55-3,IF(AND(A55&gt;Onderwerpen!$D$7,A55&lt;Onderwerpen!$D$8),A55-4,IF(AND(A55&gt;Onderwerpen!$D$8,A55&lt;Onderwerpen!$D$9),A55-5,IF(AND(A55&gt;Onderwerpen!$D$9,A55&lt;Onderwerpen!$D$10),A55-6,IF(AND(A55&gt;Onderwerpen!$D$10,A55&lt;Onderwerpen!$D$11),A55-7,IF(AND(A55&gt;Onderwerpen!$D$11,A55&lt;Onderwerpen!$D$12),A55-8,IF(AND(A55&gt;Onderwerpen!$D$12,A55&lt;Onderwerpen!$D$13),A55-9,IF(AND(A55&gt;Onderwerpen!$D$13,A55&lt;Onderwerpen!$D$14),A55-10,IF(AND(A55&gt;Onderwerpen!$D$14,A55&lt;Onderwerpen!$D$15),A55-11,IF(AND(A55&gt;Onderwerpen!$D$15,A55&lt;Onderwerpen!$D$16),A55-12,IF(AND(A55&gt;Onderwerpen!$D$16,A55&lt;Onderwerpen!$D$17),A55-13,IF(AND(A55&gt;Onderwerpen!$D$17,A55&lt;Onderwerpen!$D$18),A55-14,IF(AND(A55&gt;Onderwerpen!$D$18,A55&lt;Onderwerpen!$D$19),A55-15,IF(AND(A55&gt;Onderwerpen!$D$19,A55&lt;Onderwerpen!$D$20),A55-16,IF(AND(A55&gt;Onderwerpen!$D$20,A55&lt;Onderwerpen!$D$21),A55-17,IF(AND(A55&gt;Onderwerpen!$D$21,A55&lt;Onderwerpen!$D$22),A55-18,IF(A55&gt;Onderwerpen!$D$22,A55-19,"X"))))))))))))))))))))),""))))))))))))))))))))</f>
        <v>43</v>
      </c>
      <c r="D55" s="83" t="str">
        <f>IF(B55="",""&amp;C55,LEFT(B55, FIND(" ",B55)-1) &amp; "."&amp;COUNTIF($B$8:B55,B55))</f>
        <v>5.5</v>
      </c>
      <c r="E55" s="33" t="s">
        <v>69</v>
      </c>
      <c r="F55" s="12"/>
      <c r="G55" s="12"/>
      <c r="H55" s="12"/>
      <c r="I55" s="13"/>
      <c r="J55" s="37" t="str">
        <f t="shared" si="6"/>
        <v/>
      </c>
      <c r="L55" s="12"/>
      <c r="M55" s="12"/>
      <c r="N55" s="12"/>
      <c r="O55" s="13"/>
      <c r="P55" s="39" t="str">
        <f t="shared" si="1"/>
        <v/>
      </c>
      <c r="R55" s="12"/>
      <c r="S55" s="12"/>
      <c r="T55" s="12"/>
      <c r="U55" s="13"/>
      <c r="V55" s="38" t="str">
        <f t="shared" si="2"/>
        <v/>
      </c>
      <c r="X55" s="38"/>
      <c r="Y55" s="38"/>
      <c r="Z55" s="38"/>
      <c r="AA55" s="13"/>
      <c r="AB55" s="38" t="str">
        <f t="shared" si="3"/>
        <v/>
      </c>
      <c r="AD55" s="38"/>
      <c r="AE55" s="38"/>
      <c r="AF55" s="38"/>
      <c r="AG55" s="13"/>
      <c r="AH55" s="38" t="str">
        <f t="shared" si="4"/>
        <v/>
      </c>
    </row>
    <row r="56" spans="1:34" x14ac:dyDescent="0.25">
      <c r="A56" s="1">
        <f>IFERROR(IF(A55=Onderwerpen!$C$23+19,"",A55+1),"")</f>
        <v>48</v>
      </c>
      <c r="B56" s="1" t="str">
        <f>IF(C56&lt;=Onderwerpen!$C$4,Onderwerpen!$A$4,IF(C56&lt;=Onderwerpen!$C$5,Onderwerpen!$A$5,IF(C56&lt;=Onderwerpen!$C$6,Onderwerpen!$A$6,IF(C56&lt;=Onderwerpen!$C$7,Onderwerpen!$A$7,IF(C56&lt;=Onderwerpen!$C$8,Onderwerpen!$A$8,IF(C56&lt;=Onderwerpen!$C$9,Onderwerpen!$A$9,IF(C56&lt;=Onderwerpen!C$10,Onderwerpen!$A$10,IF(C56&lt;=Onderwerpen!C$11,Onderwerpen!$A$11,IF(C56&lt;=Onderwerpen!C$12,Onderwerpen!$A$12,IF(C56&lt;=Onderwerpen!C$13,Onderwerpen!$A$13,IF(C56&lt;=Onderwerpen!$C$14,Onderwerpen!$A$14,IF(C56&lt;=Onderwerpen!$C$15,Onderwerpen!$A$15,IF(C56&lt;=Onderwerpen!$C$16,Onderwerpen!$A$16,IF(C56&lt;=Onderwerpen!$C$17,Onderwerpen!$A$17,IF(C56&lt;=Onderwerpen!$C$18,Onderwerpen!$A$18,IF(C56&lt;=Onderwerpen!$C$19,Onderwerpen!$A$19,IF(C56&lt;=Onderwerpen!$C$20,Onderwerpen!$A$20,IF(C56&lt;=Onderwerpen!$C$21,Onderwerpen!$A$21,IF(C56&lt;=Onderwerpen!$C$22,Onderwerpen!$A$22,IF(C56&lt;=Onderwerpen!$C$23,Onderwerpen!$A$22,""))))))))))))))))))))</f>
        <v>5 Ergonomie werkpost</v>
      </c>
      <c r="C56" s="7">
        <f>IF(Onderwerpen!$B$4+1=A56,Onderwerpen!$A$5,IF(SUM(Onderwerpen!$B$4:$B$5)+2=A56,Onderwerpen!$A$6,IF(SUM(Onderwerpen!$B$4:$B$6)+3=A56,Onderwerpen!$A$7,IF(SUM(Onderwerpen!$B$4:$B$7)+4=A56,Onderwerpen!$A$8,IF(SUM(Onderwerpen!$B$4:$B$8)+5=A56,Onderwerpen!$A$9,IF(SUM(Onderwerpen!$B$4:$B$9)+6=A56,Onderwerpen!$A$10,IF(SUM(Onderwerpen!$B$4:$B$10)+7=A56,Onderwerpen!$A$11,IF(SUM(Onderwerpen!$B$4:$B$11)+8=A56,Onderwerpen!$A$12,IF(SUM(Onderwerpen!$B$4:$B$12)+9=A56,Onderwerpen!$A$13,IF(SUM(Onderwerpen!$B$4:$B$13)+10=A56,Onderwerpen!$A$14,IF(SUM(Onderwerpen!$B$4:$B$14)+11=A56,Onderwerpen!$A$15,IF(SUM(Onderwerpen!$B$4:$B$15)+12=A56,Onderwerpen!$A$16,IF(SUM(Onderwerpen!$B$4:$B$16)+13=A56,Onderwerpen!$A$17,IF(SUM(Onderwerpen!$B$4:$B$17)+14=A56,Onderwerpen!$A$18,IF(SUM(Onderwerpen!$B$4:$B$18)+15=A56,Onderwerpen!$A$19,IF(SUM(Onderwerpen!$B$4:$B$19)+16=A56,Onderwerpen!$A$20,IF(SUM(Onderwerpen!$B$4:$B$20)+17=A56,Onderwerpen!$A$21,IF(SUM(Onderwerpen!$B$4:$B$21)+18=A56,Onderwerpen!$A$22,IF(SUM(Onderwerpen!$B$4:$B$22)+19=A56,Onderwerpen!$A$23,IFERROR((IF(A56&lt;Onderwerpen!$D$4,A56,IF(AND(A56&gt;Onderwerpen!$D$4,A56&lt;Onderwerpen!$D$5),A56-1,IF(AND(A56&gt;Onderwerpen!$D$5,A56&lt;Onderwerpen!$D$6),A56-2,IF(AND(A56&gt;Onderwerpen!$D$6,A56&lt;Onderwerpen!$D$7),A56-3,IF(AND(A56&gt;Onderwerpen!$D$7,A56&lt;Onderwerpen!$D$8),A56-4,IF(AND(A56&gt;Onderwerpen!$D$8,A56&lt;Onderwerpen!$D$9),A56-5,IF(AND(A56&gt;Onderwerpen!$D$9,A56&lt;Onderwerpen!$D$10),A56-6,IF(AND(A56&gt;Onderwerpen!$D$10,A56&lt;Onderwerpen!$D$11),A56-7,IF(AND(A56&gt;Onderwerpen!$D$11,A56&lt;Onderwerpen!$D$12),A56-8,IF(AND(A56&gt;Onderwerpen!$D$12,A56&lt;Onderwerpen!$D$13),A56-9,IF(AND(A56&gt;Onderwerpen!$D$13,A56&lt;Onderwerpen!$D$14),A56-10,IF(AND(A56&gt;Onderwerpen!$D$14,A56&lt;Onderwerpen!$D$15),A56-11,IF(AND(A56&gt;Onderwerpen!$D$15,A56&lt;Onderwerpen!$D$16),A56-12,IF(AND(A56&gt;Onderwerpen!$D$16,A56&lt;Onderwerpen!$D$17),A56-13,IF(AND(A56&gt;Onderwerpen!$D$17,A56&lt;Onderwerpen!$D$18),A56-14,IF(AND(A56&gt;Onderwerpen!$D$18,A56&lt;Onderwerpen!$D$19),A56-15,IF(AND(A56&gt;Onderwerpen!$D$19,A56&lt;Onderwerpen!$D$20),A56-16,IF(AND(A56&gt;Onderwerpen!$D$20,A56&lt;Onderwerpen!$D$21),A56-17,IF(AND(A56&gt;Onderwerpen!$D$21,A56&lt;Onderwerpen!$D$22),A56-18,IF(A56&gt;Onderwerpen!$D$22,A56-19,"X"))))))))))))))))))))),""))))))))))))))))))))</f>
        <v>44</v>
      </c>
      <c r="D56" s="83" t="str">
        <f>IF(B56="",""&amp;C56,LEFT(B56, FIND(" ",B56)-1) &amp; "."&amp;COUNTIF($B$8:B56,B56))</f>
        <v>5.6</v>
      </c>
      <c r="E56" s="33" t="s">
        <v>70</v>
      </c>
      <c r="F56" s="12"/>
      <c r="G56" s="12"/>
      <c r="H56" s="12"/>
      <c r="I56" s="13"/>
      <c r="J56" s="37" t="str">
        <f t="shared" si="6"/>
        <v/>
      </c>
      <c r="L56" s="12"/>
      <c r="M56" s="12"/>
      <c r="N56" s="12"/>
      <c r="O56" s="13"/>
      <c r="P56" s="39" t="str">
        <f t="shared" si="1"/>
        <v/>
      </c>
      <c r="R56" s="12"/>
      <c r="S56" s="12"/>
      <c r="T56" s="12"/>
      <c r="U56" s="13"/>
      <c r="V56" s="38" t="str">
        <f t="shared" si="2"/>
        <v/>
      </c>
      <c r="X56" s="38"/>
      <c r="Y56" s="38"/>
      <c r="Z56" s="38"/>
      <c r="AA56" s="13"/>
      <c r="AB56" s="38" t="str">
        <f t="shared" si="3"/>
        <v/>
      </c>
      <c r="AD56" s="38"/>
      <c r="AE56" s="38"/>
      <c r="AF56" s="38"/>
      <c r="AG56" s="13"/>
      <c r="AH56" s="38" t="str">
        <f t="shared" si="4"/>
        <v/>
      </c>
    </row>
    <row r="57" spans="1:34" x14ac:dyDescent="0.25">
      <c r="A57" s="1">
        <f>IFERROR(IF(A56=Onderwerpen!$C$23+19,"",A56+1),"")</f>
        <v>49</v>
      </c>
      <c r="B57" s="1" t="str">
        <f>IF(C57&lt;=Onderwerpen!$C$4,Onderwerpen!$A$4,IF(C57&lt;=Onderwerpen!$C$5,Onderwerpen!$A$5,IF(C57&lt;=Onderwerpen!$C$6,Onderwerpen!$A$6,IF(C57&lt;=Onderwerpen!$C$7,Onderwerpen!$A$7,IF(C57&lt;=Onderwerpen!$C$8,Onderwerpen!$A$8,IF(C57&lt;=Onderwerpen!$C$9,Onderwerpen!$A$9,IF(C57&lt;=Onderwerpen!C$10,Onderwerpen!$A$10,IF(C57&lt;=Onderwerpen!C$11,Onderwerpen!$A$11,IF(C57&lt;=Onderwerpen!C$12,Onderwerpen!$A$12,IF(C57&lt;=Onderwerpen!C$13,Onderwerpen!$A$13,IF(C57&lt;=Onderwerpen!$C$14,Onderwerpen!$A$14,IF(C57&lt;=Onderwerpen!$C$15,Onderwerpen!$A$15,IF(C57&lt;=Onderwerpen!$C$16,Onderwerpen!$A$16,IF(C57&lt;=Onderwerpen!$C$17,Onderwerpen!$A$17,IF(C57&lt;=Onderwerpen!$C$18,Onderwerpen!$A$18,IF(C57&lt;=Onderwerpen!$C$19,Onderwerpen!$A$19,IF(C57&lt;=Onderwerpen!$C$20,Onderwerpen!$A$20,IF(C57&lt;=Onderwerpen!$C$21,Onderwerpen!$A$21,IF(C57&lt;=Onderwerpen!$C$22,Onderwerpen!$A$22,IF(C57&lt;=Onderwerpen!$C$23,Onderwerpen!$A$22,""))))))))))))))))))))</f>
        <v>5 Ergonomie werkpost</v>
      </c>
      <c r="C57" s="7">
        <f>IF(Onderwerpen!$B$4+1=A57,Onderwerpen!$A$5,IF(SUM(Onderwerpen!$B$4:$B$5)+2=A57,Onderwerpen!$A$6,IF(SUM(Onderwerpen!$B$4:$B$6)+3=A57,Onderwerpen!$A$7,IF(SUM(Onderwerpen!$B$4:$B$7)+4=A57,Onderwerpen!$A$8,IF(SUM(Onderwerpen!$B$4:$B$8)+5=A57,Onderwerpen!$A$9,IF(SUM(Onderwerpen!$B$4:$B$9)+6=A57,Onderwerpen!$A$10,IF(SUM(Onderwerpen!$B$4:$B$10)+7=A57,Onderwerpen!$A$11,IF(SUM(Onderwerpen!$B$4:$B$11)+8=A57,Onderwerpen!$A$12,IF(SUM(Onderwerpen!$B$4:$B$12)+9=A57,Onderwerpen!$A$13,IF(SUM(Onderwerpen!$B$4:$B$13)+10=A57,Onderwerpen!$A$14,IF(SUM(Onderwerpen!$B$4:$B$14)+11=A57,Onderwerpen!$A$15,IF(SUM(Onderwerpen!$B$4:$B$15)+12=A57,Onderwerpen!$A$16,IF(SUM(Onderwerpen!$B$4:$B$16)+13=A57,Onderwerpen!$A$17,IF(SUM(Onderwerpen!$B$4:$B$17)+14=A57,Onderwerpen!$A$18,IF(SUM(Onderwerpen!$B$4:$B$18)+15=A57,Onderwerpen!$A$19,IF(SUM(Onderwerpen!$B$4:$B$19)+16=A57,Onderwerpen!$A$20,IF(SUM(Onderwerpen!$B$4:$B$20)+17=A57,Onderwerpen!$A$21,IF(SUM(Onderwerpen!$B$4:$B$21)+18=A57,Onderwerpen!$A$22,IF(SUM(Onderwerpen!$B$4:$B$22)+19=A57,Onderwerpen!$A$23,IFERROR((IF(A57&lt;Onderwerpen!$D$4,A57,IF(AND(A57&gt;Onderwerpen!$D$4,A57&lt;Onderwerpen!$D$5),A57-1,IF(AND(A57&gt;Onderwerpen!$D$5,A57&lt;Onderwerpen!$D$6),A57-2,IF(AND(A57&gt;Onderwerpen!$D$6,A57&lt;Onderwerpen!$D$7),A57-3,IF(AND(A57&gt;Onderwerpen!$D$7,A57&lt;Onderwerpen!$D$8),A57-4,IF(AND(A57&gt;Onderwerpen!$D$8,A57&lt;Onderwerpen!$D$9),A57-5,IF(AND(A57&gt;Onderwerpen!$D$9,A57&lt;Onderwerpen!$D$10),A57-6,IF(AND(A57&gt;Onderwerpen!$D$10,A57&lt;Onderwerpen!$D$11),A57-7,IF(AND(A57&gt;Onderwerpen!$D$11,A57&lt;Onderwerpen!$D$12),A57-8,IF(AND(A57&gt;Onderwerpen!$D$12,A57&lt;Onderwerpen!$D$13),A57-9,IF(AND(A57&gt;Onderwerpen!$D$13,A57&lt;Onderwerpen!$D$14),A57-10,IF(AND(A57&gt;Onderwerpen!$D$14,A57&lt;Onderwerpen!$D$15),A57-11,IF(AND(A57&gt;Onderwerpen!$D$15,A57&lt;Onderwerpen!$D$16),A57-12,IF(AND(A57&gt;Onderwerpen!$D$16,A57&lt;Onderwerpen!$D$17),A57-13,IF(AND(A57&gt;Onderwerpen!$D$17,A57&lt;Onderwerpen!$D$18),A57-14,IF(AND(A57&gt;Onderwerpen!$D$18,A57&lt;Onderwerpen!$D$19),A57-15,IF(AND(A57&gt;Onderwerpen!$D$19,A57&lt;Onderwerpen!$D$20),A57-16,IF(AND(A57&gt;Onderwerpen!$D$20,A57&lt;Onderwerpen!$D$21),A57-17,IF(AND(A57&gt;Onderwerpen!$D$21,A57&lt;Onderwerpen!$D$22),A57-18,IF(A57&gt;Onderwerpen!$D$22,A57-19,"X"))))))))))))))))))))),""))))))))))))))))))))</f>
        <v>45</v>
      </c>
      <c r="D57" s="83" t="str">
        <f>IF(B57="",""&amp;C57,LEFT(B57, FIND(" ",B57)-1) &amp; "."&amp;COUNTIF($B$8:B57,B57))</f>
        <v>5.7</v>
      </c>
      <c r="E57" s="33" t="s">
        <v>71</v>
      </c>
      <c r="F57" s="12"/>
      <c r="G57" s="12"/>
      <c r="H57" s="12"/>
      <c r="I57" s="13"/>
      <c r="J57" s="37" t="str">
        <f t="shared" si="6"/>
        <v/>
      </c>
      <c r="L57" s="12"/>
      <c r="M57" s="12"/>
      <c r="N57" s="12"/>
      <c r="O57" s="13"/>
      <c r="P57" s="39" t="str">
        <f t="shared" si="1"/>
        <v/>
      </c>
      <c r="R57" s="12"/>
      <c r="S57" s="12"/>
      <c r="T57" s="12"/>
      <c r="U57" s="13"/>
      <c r="V57" s="38" t="str">
        <f t="shared" si="2"/>
        <v/>
      </c>
      <c r="X57" s="38"/>
      <c r="Y57" s="38"/>
      <c r="Z57" s="38"/>
      <c r="AA57" s="13"/>
      <c r="AB57" s="38" t="str">
        <f t="shared" si="3"/>
        <v/>
      </c>
      <c r="AD57" s="38"/>
      <c r="AE57" s="38"/>
      <c r="AF57" s="38"/>
      <c r="AG57" s="13"/>
      <c r="AH57" s="38" t="str">
        <f t="shared" si="4"/>
        <v/>
      </c>
    </row>
    <row r="58" spans="1:34" x14ac:dyDescent="0.25">
      <c r="A58" s="1">
        <f>IFERROR(IF(A57=Onderwerpen!$C$23+19,"",A57+1),"")</f>
        <v>50</v>
      </c>
      <c r="B58" s="1" t="str">
        <f>IF(C58&lt;=Onderwerpen!$C$4,Onderwerpen!$A$4,IF(C58&lt;=Onderwerpen!$C$5,Onderwerpen!$A$5,IF(C58&lt;=Onderwerpen!$C$6,Onderwerpen!$A$6,IF(C58&lt;=Onderwerpen!$C$7,Onderwerpen!$A$7,IF(C58&lt;=Onderwerpen!$C$8,Onderwerpen!$A$8,IF(C58&lt;=Onderwerpen!$C$9,Onderwerpen!$A$9,IF(C58&lt;=Onderwerpen!C$10,Onderwerpen!$A$10,IF(C58&lt;=Onderwerpen!C$11,Onderwerpen!$A$11,IF(C58&lt;=Onderwerpen!C$12,Onderwerpen!$A$12,IF(C58&lt;=Onderwerpen!C$13,Onderwerpen!$A$13,IF(C58&lt;=Onderwerpen!$C$14,Onderwerpen!$A$14,IF(C58&lt;=Onderwerpen!$C$15,Onderwerpen!$A$15,IF(C58&lt;=Onderwerpen!$C$16,Onderwerpen!$A$16,IF(C58&lt;=Onderwerpen!$C$17,Onderwerpen!$A$17,IF(C58&lt;=Onderwerpen!$C$18,Onderwerpen!$A$18,IF(C58&lt;=Onderwerpen!$C$19,Onderwerpen!$A$19,IF(C58&lt;=Onderwerpen!$C$20,Onderwerpen!$A$20,IF(C58&lt;=Onderwerpen!$C$21,Onderwerpen!$A$21,IF(C58&lt;=Onderwerpen!$C$22,Onderwerpen!$A$22,IF(C58&lt;=Onderwerpen!$C$23,Onderwerpen!$A$22,""))))))))))))))))))))</f>
        <v/>
      </c>
      <c r="C58" s="7" t="str">
        <f>IF(Onderwerpen!$B$4+1=A58,Onderwerpen!$A$5,IF(SUM(Onderwerpen!$B$4:$B$5)+2=A58,Onderwerpen!$A$6,IF(SUM(Onderwerpen!$B$4:$B$6)+3=A58,Onderwerpen!$A$7,IF(SUM(Onderwerpen!$B$4:$B$7)+4=A58,Onderwerpen!$A$8,IF(SUM(Onderwerpen!$B$4:$B$8)+5=A58,Onderwerpen!$A$9,IF(SUM(Onderwerpen!$B$4:$B$9)+6=A58,Onderwerpen!$A$10,IF(SUM(Onderwerpen!$B$4:$B$10)+7=A58,Onderwerpen!$A$11,IF(SUM(Onderwerpen!$B$4:$B$11)+8=A58,Onderwerpen!$A$12,IF(SUM(Onderwerpen!$B$4:$B$12)+9=A58,Onderwerpen!$A$13,IF(SUM(Onderwerpen!$B$4:$B$13)+10=A58,Onderwerpen!$A$14,IF(SUM(Onderwerpen!$B$4:$B$14)+11=A58,Onderwerpen!$A$15,IF(SUM(Onderwerpen!$B$4:$B$15)+12=A58,Onderwerpen!$A$16,IF(SUM(Onderwerpen!$B$4:$B$16)+13=A58,Onderwerpen!$A$17,IF(SUM(Onderwerpen!$B$4:$B$17)+14=A58,Onderwerpen!$A$18,IF(SUM(Onderwerpen!$B$4:$B$18)+15=A58,Onderwerpen!$A$19,IF(SUM(Onderwerpen!$B$4:$B$19)+16=A58,Onderwerpen!$A$20,IF(SUM(Onderwerpen!$B$4:$B$20)+17=A58,Onderwerpen!$A$21,IF(SUM(Onderwerpen!$B$4:$B$21)+18=A58,Onderwerpen!$A$22,IF(SUM(Onderwerpen!$B$4:$B$22)+19=A58,Onderwerpen!$A$23,IFERROR((IF(A58&lt;Onderwerpen!$D$4,A58,IF(AND(A58&gt;Onderwerpen!$D$4,A58&lt;Onderwerpen!$D$5),A58-1,IF(AND(A58&gt;Onderwerpen!$D$5,A58&lt;Onderwerpen!$D$6),A58-2,IF(AND(A58&gt;Onderwerpen!$D$6,A58&lt;Onderwerpen!$D$7),A58-3,IF(AND(A58&gt;Onderwerpen!$D$7,A58&lt;Onderwerpen!$D$8),A58-4,IF(AND(A58&gt;Onderwerpen!$D$8,A58&lt;Onderwerpen!$D$9),A58-5,IF(AND(A58&gt;Onderwerpen!$D$9,A58&lt;Onderwerpen!$D$10),A58-6,IF(AND(A58&gt;Onderwerpen!$D$10,A58&lt;Onderwerpen!$D$11),A58-7,IF(AND(A58&gt;Onderwerpen!$D$11,A58&lt;Onderwerpen!$D$12),A58-8,IF(AND(A58&gt;Onderwerpen!$D$12,A58&lt;Onderwerpen!$D$13),A58-9,IF(AND(A58&gt;Onderwerpen!$D$13,A58&lt;Onderwerpen!$D$14),A58-10,IF(AND(A58&gt;Onderwerpen!$D$14,A58&lt;Onderwerpen!$D$15),A58-11,IF(AND(A58&gt;Onderwerpen!$D$15,A58&lt;Onderwerpen!$D$16),A58-12,IF(AND(A58&gt;Onderwerpen!$D$16,A58&lt;Onderwerpen!$D$17),A58-13,IF(AND(A58&gt;Onderwerpen!$D$17,A58&lt;Onderwerpen!$D$18),A58-14,IF(AND(A58&gt;Onderwerpen!$D$18,A58&lt;Onderwerpen!$D$19),A58-15,IF(AND(A58&gt;Onderwerpen!$D$19,A58&lt;Onderwerpen!$D$20),A58-16,IF(AND(A58&gt;Onderwerpen!$D$20,A58&lt;Onderwerpen!$D$21),A58-17,IF(AND(A58&gt;Onderwerpen!$D$21,A58&lt;Onderwerpen!$D$22),A58-18,IF(A58&gt;Onderwerpen!$D$22,A58-19,"X"))))))))))))))))))))),""))))))))))))))))))))</f>
        <v>6 Psycho-sociale belasting</v>
      </c>
      <c r="D58" s="83" t="str">
        <f>IF(B58="",""&amp;C58,LEFT(B58, FIND(" ",B58)-1) &amp; "."&amp;COUNTIF($B$8:B58,B58))</f>
        <v>6 Psycho-sociale belasting</v>
      </c>
      <c r="E58" s="33"/>
      <c r="F58" s="12"/>
      <c r="G58" s="12"/>
      <c r="H58" s="12"/>
      <c r="I58" s="13"/>
      <c r="J58" s="37" t="str">
        <f t="shared" si="6"/>
        <v/>
      </c>
      <c r="L58" s="12"/>
      <c r="M58" s="12"/>
      <c r="N58" s="12"/>
      <c r="O58" s="13"/>
      <c r="P58" s="39" t="str">
        <f t="shared" si="1"/>
        <v/>
      </c>
      <c r="R58" s="12"/>
      <c r="S58" s="12"/>
      <c r="T58" s="12"/>
      <c r="U58" s="13"/>
      <c r="V58" s="38" t="str">
        <f t="shared" si="2"/>
        <v/>
      </c>
      <c r="X58" s="38"/>
      <c r="Y58" s="38"/>
      <c r="Z58" s="38"/>
      <c r="AA58" s="13"/>
      <c r="AB58" s="38" t="str">
        <f t="shared" si="3"/>
        <v/>
      </c>
      <c r="AD58" s="38"/>
      <c r="AE58" s="38"/>
      <c r="AF58" s="38"/>
      <c r="AG58" s="13"/>
      <c r="AH58" s="38" t="str">
        <f t="shared" si="4"/>
        <v/>
      </c>
    </row>
    <row r="59" spans="1:34" x14ac:dyDescent="0.25">
      <c r="A59" s="1">
        <f>IFERROR(IF(A58=Onderwerpen!$C$23+19,"",A58+1),"")</f>
        <v>51</v>
      </c>
      <c r="B59" s="1" t="str">
        <f>IF(C59&lt;=Onderwerpen!$C$4,Onderwerpen!$A$4,IF(C59&lt;=Onderwerpen!$C$5,Onderwerpen!$A$5,IF(C59&lt;=Onderwerpen!$C$6,Onderwerpen!$A$6,IF(C59&lt;=Onderwerpen!$C$7,Onderwerpen!$A$7,IF(C59&lt;=Onderwerpen!$C$8,Onderwerpen!$A$8,IF(C59&lt;=Onderwerpen!$C$9,Onderwerpen!$A$9,IF(C59&lt;=Onderwerpen!C$10,Onderwerpen!$A$10,IF(C59&lt;=Onderwerpen!C$11,Onderwerpen!$A$11,IF(C59&lt;=Onderwerpen!C$12,Onderwerpen!$A$12,IF(C59&lt;=Onderwerpen!C$13,Onderwerpen!$A$13,IF(C59&lt;=Onderwerpen!$C$14,Onderwerpen!$A$14,IF(C59&lt;=Onderwerpen!$C$15,Onderwerpen!$A$15,IF(C59&lt;=Onderwerpen!$C$16,Onderwerpen!$A$16,IF(C59&lt;=Onderwerpen!$C$17,Onderwerpen!$A$17,IF(C59&lt;=Onderwerpen!$C$18,Onderwerpen!$A$18,IF(C59&lt;=Onderwerpen!$C$19,Onderwerpen!$A$19,IF(C59&lt;=Onderwerpen!$C$20,Onderwerpen!$A$20,IF(C59&lt;=Onderwerpen!$C$21,Onderwerpen!$A$21,IF(C59&lt;=Onderwerpen!$C$22,Onderwerpen!$A$22,IF(C59&lt;=Onderwerpen!$C$23,Onderwerpen!$A$22,""))))))))))))))))))))</f>
        <v>6 Psycho-sociale belasting</v>
      </c>
      <c r="C59" s="7">
        <f>IF(Onderwerpen!$B$4+1=A59,Onderwerpen!$A$5,IF(SUM(Onderwerpen!$B$4:$B$5)+2=A59,Onderwerpen!$A$6,IF(SUM(Onderwerpen!$B$4:$B$6)+3=A59,Onderwerpen!$A$7,IF(SUM(Onderwerpen!$B$4:$B$7)+4=A59,Onderwerpen!$A$8,IF(SUM(Onderwerpen!$B$4:$B$8)+5=A59,Onderwerpen!$A$9,IF(SUM(Onderwerpen!$B$4:$B$9)+6=A59,Onderwerpen!$A$10,IF(SUM(Onderwerpen!$B$4:$B$10)+7=A59,Onderwerpen!$A$11,IF(SUM(Onderwerpen!$B$4:$B$11)+8=A59,Onderwerpen!$A$12,IF(SUM(Onderwerpen!$B$4:$B$12)+9=A59,Onderwerpen!$A$13,IF(SUM(Onderwerpen!$B$4:$B$13)+10=A59,Onderwerpen!$A$14,IF(SUM(Onderwerpen!$B$4:$B$14)+11=A59,Onderwerpen!$A$15,IF(SUM(Onderwerpen!$B$4:$B$15)+12=A59,Onderwerpen!$A$16,IF(SUM(Onderwerpen!$B$4:$B$16)+13=A59,Onderwerpen!$A$17,IF(SUM(Onderwerpen!$B$4:$B$17)+14=A59,Onderwerpen!$A$18,IF(SUM(Onderwerpen!$B$4:$B$18)+15=A59,Onderwerpen!$A$19,IF(SUM(Onderwerpen!$B$4:$B$19)+16=A59,Onderwerpen!$A$20,IF(SUM(Onderwerpen!$B$4:$B$20)+17=A59,Onderwerpen!$A$21,IF(SUM(Onderwerpen!$B$4:$B$21)+18=A59,Onderwerpen!$A$22,IF(SUM(Onderwerpen!$B$4:$B$22)+19=A59,Onderwerpen!$A$23,IFERROR((IF(A59&lt;Onderwerpen!$D$4,A59,IF(AND(A59&gt;Onderwerpen!$D$4,A59&lt;Onderwerpen!$D$5),A59-1,IF(AND(A59&gt;Onderwerpen!$D$5,A59&lt;Onderwerpen!$D$6),A59-2,IF(AND(A59&gt;Onderwerpen!$D$6,A59&lt;Onderwerpen!$D$7),A59-3,IF(AND(A59&gt;Onderwerpen!$D$7,A59&lt;Onderwerpen!$D$8),A59-4,IF(AND(A59&gt;Onderwerpen!$D$8,A59&lt;Onderwerpen!$D$9),A59-5,IF(AND(A59&gt;Onderwerpen!$D$9,A59&lt;Onderwerpen!$D$10),A59-6,IF(AND(A59&gt;Onderwerpen!$D$10,A59&lt;Onderwerpen!$D$11),A59-7,IF(AND(A59&gt;Onderwerpen!$D$11,A59&lt;Onderwerpen!$D$12),A59-8,IF(AND(A59&gt;Onderwerpen!$D$12,A59&lt;Onderwerpen!$D$13),A59-9,IF(AND(A59&gt;Onderwerpen!$D$13,A59&lt;Onderwerpen!$D$14),A59-10,IF(AND(A59&gt;Onderwerpen!$D$14,A59&lt;Onderwerpen!$D$15),A59-11,IF(AND(A59&gt;Onderwerpen!$D$15,A59&lt;Onderwerpen!$D$16),A59-12,IF(AND(A59&gt;Onderwerpen!$D$16,A59&lt;Onderwerpen!$D$17),A59-13,IF(AND(A59&gt;Onderwerpen!$D$17,A59&lt;Onderwerpen!$D$18),A59-14,IF(AND(A59&gt;Onderwerpen!$D$18,A59&lt;Onderwerpen!$D$19),A59-15,IF(AND(A59&gt;Onderwerpen!$D$19,A59&lt;Onderwerpen!$D$20),A59-16,IF(AND(A59&gt;Onderwerpen!$D$20,A59&lt;Onderwerpen!$D$21),A59-17,IF(AND(A59&gt;Onderwerpen!$D$21,A59&lt;Onderwerpen!$D$22),A59-18,IF(A59&gt;Onderwerpen!$D$22,A59-19,"X"))))))))))))))))))))),""))))))))))))))))))))</f>
        <v>46</v>
      </c>
      <c r="D59" s="83" t="str">
        <f>IF(B59="",""&amp;C59,LEFT(B59, FIND(" ",B59)-1) &amp; "."&amp;COUNTIF($B$8:B59,B59))</f>
        <v>6.1</v>
      </c>
      <c r="E59" s="33" t="s">
        <v>73</v>
      </c>
      <c r="F59" s="12"/>
      <c r="G59" s="12"/>
      <c r="H59" s="12"/>
      <c r="I59" s="13"/>
      <c r="J59" s="37" t="str">
        <f t="shared" si="6"/>
        <v/>
      </c>
      <c r="L59" s="12"/>
      <c r="M59" s="12"/>
      <c r="N59" s="12"/>
      <c r="O59" s="13"/>
      <c r="P59" s="39" t="str">
        <f t="shared" si="1"/>
        <v/>
      </c>
      <c r="R59" s="12"/>
      <c r="S59" s="12"/>
      <c r="T59" s="12"/>
      <c r="U59" s="13"/>
      <c r="V59" s="38" t="str">
        <f t="shared" si="2"/>
        <v/>
      </c>
      <c r="X59" s="38"/>
      <c r="Y59" s="38"/>
      <c r="Z59" s="38"/>
      <c r="AA59" s="13"/>
      <c r="AB59" s="38" t="str">
        <f t="shared" si="3"/>
        <v/>
      </c>
      <c r="AD59" s="38"/>
      <c r="AE59" s="38"/>
      <c r="AF59" s="38"/>
      <c r="AG59" s="13"/>
      <c r="AH59" s="38" t="str">
        <f t="shared" si="4"/>
        <v/>
      </c>
    </row>
    <row r="60" spans="1:34" ht="30" x14ac:dyDescent="0.25">
      <c r="A60" s="1">
        <f>IFERROR(IF(A59=Onderwerpen!$C$23+19,"",A59+1),"")</f>
        <v>52</v>
      </c>
      <c r="B60" s="1" t="str">
        <f>IF(C60&lt;=Onderwerpen!$C$4,Onderwerpen!$A$4,IF(C60&lt;=Onderwerpen!$C$5,Onderwerpen!$A$5,IF(C60&lt;=Onderwerpen!$C$6,Onderwerpen!$A$6,IF(C60&lt;=Onderwerpen!$C$7,Onderwerpen!$A$7,IF(C60&lt;=Onderwerpen!$C$8,Onderwerpen!$A$8,IF(C60&lt;=Onderwerpen!$C$9,Onderwerpen!$A$9,IF(C60&lt;=Onderwerpen!C$10,Onderwerpen!$A$10,IF(C60&lt;=Onderwerpen!C$11,Onderwerpen!$A$11,IF(C60&lt;=Onderwerpen!C$12,Onderwerpen!$A$12,IF(C60&lt;=Onderwerpen!C$13,Onderwerpen!$A$13,IF(C60&lt;=Onderwerpen!$C$14,Onderwerpen!$A$14,IF(C60&lt;=Onderwerpen!$C$15,Onderwerpen!$A$15,IF(C60&lt;=Onderwerpen!$C$16,Onderwerpen!$A$16,IF(C60&lt;=Onderwerpen!$C$17,Onderwerpen!$A$17,IF(C60&lt;=Onderwerpen!$C$18,Onderwerpen!$A$18,IF(C60&lt;=Onderwerpen!$C$19,Onderwerpen!$A$19,IF(C60&lt;=Onderwerpen!$C$20,Onderwerpen!$A$20,IF(C60&lt;=Onderwerpen!$C$21,Onderwerpen!$A$21,IF(C60&lt;=Onderwerpen!$C$22,Onderwerpen!$A$22,IF(C60&lt;=Onderwerpen!$C$23,Onderwerpen!$A$22,""))))))))))))))))))))</f>
        <v>6 Psycho-sociale belasting</v>
      </c>
      <c r="C60" s="7">
        <f>IF(Onderwerpen!$B$4+1=A60,Onderwerpen!$A$5,IF(SUM(Onderwerpen!$B$4:$B$5)+2=A60,Onderwerpen!$A$6,IF(SUM(Onderwerpen!$B$4:$B$6)+3=A60,Onderwerpen!$A$7,IF(SUM(Onderwerpen!$B$4:$B$7)+4=A60,Onderwerpen!$A$8,IF(SUM(Onderwerpen!$B$4:$B$8)+5=A60,Onderwerpen!$A$9,IF(SUM(Onderwerpen!$B$4:$B$9)+6=A60,Onderwerpen!$A$10,IF(SUM(Onderwerpen!$B$4:$B$10)+7=A60,Onderwerpen!$A$11,IF(SUM(Onderwerpen!$B$4:$B$11)+8=A60,Onderwerpen!$A$12,IF(SUM(Onderwerpen!$B$4:$B$12)+9=A60,Onderwerpen!$A$13,IF(SUM(Onderwerpen!$B$4:$B$13)+10=A60,Onderwerpen!$A$14,IF(SUM(Onderwerpen!$B$4:$B$14)+11=A60,Onderwerpen!$A$15,IF(SUM(Onderwerpen!$B$4:$B$15)+12=A60,Onderwerpen!$A$16,IF(SUM(Onderwerpen!$B$4:$B$16)+13=A60,Onderwerpen!$A$17,IF(SUM(Onderwerpen!$B$4:$B$17)+14=A60,Onderwerpen!$A$18,IF(SUM(Onderwerpen!$B$4:$B$18)+15=A60,Onderwerpen!$A$19,IF(SUM(Onderwerpen!$B$4:$B$19)+16=A60,Onderwerpen!$A$20,IF(SUM(Onderwerpen!$B$4:$B$20)+17=A60,Onderwerpen!$A$21,IF(SUM(Onderwerpen!$B$4:$B$21)+18=A60,Onderwerpen!$A$22,IF(SUM(Onderwerpen!$B$4:$B$22)+19=A60,Onderwerpen!$A$23,IFERROR((IF(A60&lt;Onderwerpen!$D$4,A60,IF(AND(A60&gt;Onderwerpen!$D$4,A60&lt;Onderwerpen!$D$5),A60-1,IF(AND(A60&gt;Onderwerpen!$D$5,A60&lt;Onderwerpen!$D$6),A60-2,IF(AND(A60&gt;Onderwerpen!$D$6,A60&lt;Onderwerpen!$D$7),A60-3,IF(AND(A60&gt;Onderwerpen!$D$7,A60&lt;Onderwerpen!$D$8),A60-4,IF(AND(A60&gt;Onderwerpen!$D$8,A60&lt;Onderwerpen!$D$9),A60-5,IF(AND(A60&gt;Onderwerpen!$D$9,A60&lt;Onderwerpen!$D$10),A60-6,IF(AND(A60&gt;Onderwerpen!$D$10,A60&lt;Onderwerpen!$D$11),A60-7,IF(AND(A60&gt;Onderwerpen!$D$11,A60&lt;Onderwerpen!$D$12),A60-8,IF(AND(A60&gt;Onderwerpen!$D$12,A60&lt;Onderwerpen!$D$13),A60-9,IF(AND(A60&gt;Onderwerpen!$D$13,A60&lt;Onderwerpen!$D$14),A60-10,IF(AND(A60&gt;Onderwerpen!$D$14,A60&lt;Onderwerpen!$D$15),A60-11,IF(AND(A60&gt;Onderwerpen!$D$15,A60&lt;Onderwerpen!$D$16),A60-12,IF(AND(A60&gt;Onderwerpen!$D$16,A60&lt;Onderwerpen!$D$17),A60-13,IF(AND(A60&gt;Onderwerpen!$D$17,A60&lt;Onderwerpen!$D$18),A60-14,IF(AND(A60&gt;Onderwerpen!$D$18,A60&lt;Onderwerpen!$D$19),A60-15,IF(AND(A60&gt;Onderwerpen!$D$19,A60&lt;Onderwerpen!$D$20),A60-16,IF(AND(A60&gt;Onderwerpen!$D$20,A60&lt;Onderwerpen!$D$21),A60-17,IF(AND(A60&gt;Onderwerpen!$D$21,A60&lt;Onderwerpen!$D$22),A60-18,IF(A60&gt;Onderwerpen!$D$22,A60-19,"X"))))))))))))))))))))),""))))))))))))))))))))</f>
        <v>47</v>
      </c>
      <c r="D60" s="83" t="str">
        <f>IF(B60="",""&amp;C60,LEFT(B60, FIND(" ",B60)-1) &amp; "."&amp;COUNTIF($B$8:B60,B60))</f>
        <v>6.2</v>
      </c>
      <c r="E60" s="33" t="s">
        <v>74</v>
      </c>
      <c r="F60" s="12"/>
      <c r="G60" s="12"/>
      <c r="H60" s="12"/>
      <c r="I60" s="13"/>
      <c r="J60" s="37" t="str">
        <f t="shared" si="6"/>
        <v/>
      </c>
      <c r="L60" s="12"/>
      <c r="M60" s="12"/>
      <c r="N60" s="12"/>
      <c r="O60" s="13"/>
      <c r="P60" s="39" t="str">
        <f t="shared" si="1"/>
        <v/>
      </c>
      <c r="R60" s="12"/>
      <c r="S60" s="12"/>
      <c r="T60" s="12"/>
      <c r="U60" s="13"/>
      <c r="V60" s="38" t="str">
        <f t="shared" si="2"/>
        <v/>
      </c>
      <c r="X60" s="38"/>
      <c r="Y60" s="38"/>
      <c r="Z60" s="38"/>
      <c r="AA60" s="13"/>
      <c r="AB60" s="38" t="str">
        <f t="shared" si="3"/>
        <v/>
      </c>
      <c r="AD60" s="38"/>
      <c r="AE60" s="38"/>
      <c r="AF60" s="38"/>
      <c r="AG60" s="13"/>
      <c r="AH60" s="38" t="str">
        <f t="shared" si="4"/>
        <v/>
      </c>
    </row>
    <row r="61" spans="1:34" ht="30" x14ac:dyDescent="0.25">
      <c r="A61" s="1">
        <f>IFERROR(IF(A60=Onderwerpen!$C$23+19,"",A60+1),"")</f>
        <v>53</v>
      </c>
      <c r="B61" s="1" t="str">
        <f>IF(C61&lt;=Onderwerpen!$C$4,Onderwerpen!$A$4,IF(C61&lt;=Onderwerpen!$C$5,Onderwerpen!$A$5,IF(C61&lt;=Onderwerpen!$C$6,Onderwerpen!$A$6,IF(C61&lt;=Onderwerpen!$C$7,Onderwerpen!$A$7,IF(C61&lt;=Onderwerpen!$C$8,Onderwerpen!$A$8,IF(C61&lt;=Onderwerpen!$C$9,Onderwerpen!$A$9,IF(C61&lt;=Onderwerpen!C$10,Onderwerpen!$A$10,IF(C61&lt;=Onderwerpen!C$11,Onderwerpen!$A$11,IF(C61&lt;=Onderwerpen!C$12,Onderwerpen!$A$12,IF(C61&lt;=Onderwerpen!C$13,Onderwerpen!$A$13,IF(C61&lt;=Onderwerpen!$C$14,Onderwerpen!$A$14,IF(C61&lt;=Onderwerpen!$C$15,Onderwerpen!$A$15,IF(C61&lt;=Onderwerpen!$C$16,Onderwerpen!$A$16,IF(C61&lt;=Onderwerpen!$C$17,Onderwerpen!$A$17,IF(C61&lt;=Onderwerpen!$C$18,Onderwerpen!$A$18,IF(C61&lt;=Onderwerpen!$C$19,Onderwerpen!$A$19,IF(C61&lt;=Onderwerpen!$C$20,Onderwerpen!$A$20,IF(C61&lt;=Onderwerpen!$C$21,Onderwerpen!$A$21,IF(C61&lt;=Onderwerpen!$C$22,Onderwerpen!$A$22,IF(C61&lt;=Onderwerpen!$C$23,Onderwerpen!$A$22,""))))))))))))))))))))</f>
        <v>6 Psycho-sociale belasting</v>
      </c>
      <c r="C61" s="7">
        <f>IF(Onderwerpen!$B$4+1=A61,Onderwerpen!$A$5,IF(SUM(Onderwerpen!$B$4:$B$5)+2=A61,Onderwerpen!$A$6,IF(SUM(Onderwerpen!$B$4:$B$6)+3=A61,Onderwerpen!$A$7,IF(SUM(Onderwerpen!$B$4:$B$7)+4=A61,Onderwerpen!$A$8,IF(SUM(Onderwerpen!$B$4:$B$8)+5=A61,Onderwerpen!$A$9,IF(SUM(Onderwerpen!$B$4:$B$9)+6=A61,Onderwerpen!$A$10,IF(SUM(Onderwerpen!$B$4:$B$10)+7=A61,Onderwerpen!$A$11,IF(SUM(Onderwerpen!$B$4:$B$11)+8=A61,Onderwerpen!$A$12,IF(SUM(Onderwerpen!$B$4:$B$12)+9=A61,Onderwerpen!$A$13,IF(SUM(Onderwerpen!$B$4:$B$13)+10=A61,Onderwerpen!$A$14,IF(SUM(Onderwerpen!$B$4:$B$14)+11=A61,Onderwerpen!$A$15,IF(SUM(Onderwerpen!$B$4:$B$15)+12=A61,Onderwerpen!$A$16,IF(SUM(Onderwerpen!$B$4:$B$16)+13=A61,Onderwerpen!$A$17,IF(SUM(Onderwerpen!$B$4:$B$17)+14=A61,Onderwerpen!$A$18,IF(SUM(Onderwerpen!$B$4:$B$18)+15=A61,Onderwerpen!$A$19,IF(SUM(Onderwerpen!$B$4:$B$19)+16=A61,Onderwerpen!$A$20,IF(SUM(Onderwerpen!$B$4:$B$20)+17=A61,Onderwerpen!$A$21,IF(SUM(Onderwerpen!$B$4:$B$21)+18=A61,Onderwerpen!$A$22,IF(SUM(Onderwerpen!$B$4:$B$22)+19=A61,Onderwerpen!$A$23,IFERROR((IF(A61&lt;Onderwerpen!$D$4,A61,IF(AND(A61&gt;Onderwerpen!$D$4,A61&lt;Onderwerpen!$D$5),A61-1,IF(AND(A61&gt;Onderwerpen!$D$5,A61&lt;Onderwerpen!$D$6),A61-2,IF(AND(A61&gt;Onderwerpen!$D$6,A61&lt;Onderwerpen!$D$7),A61-3,IF(AND(A61&gt;Onderwerpen!$D$7,A61&lt;Onderwerpen!$D$8),A61-4,IF(AND(A61&gt;Onderwerpen!$D$8,A61&lt;Onderwerpen!$D$9),A61-5,IF(AND(A61&gt;Onderwerpen!$D$9,A61&lt;Onderwerpen!$D$10),A61-6,IF(AND(A61&gt;Onderwerpen!$D$10,A61&lt;Onderwerpen!$D$11),A61-7,IF(AND(A61&gt;Onderwerpen!$D$11,A61&lt;Onderwerpen!$D$12),A61-8,IF(AND(A61&gt;Onderwerpen!$D$12,A61&lt;Onderwerpen!$D$13),A61-9,IF(AND(A61&gt;Onderwerpen!$D$13,A61&lt;Onderwerpen!$D$14),A61-10,IF(AND(A61&gt;Onderwerpen!$D$14,A61&lt;Onderwerpen!$D$15),A61-11,IF(AND(A61&gt;Onderwerpen!$D$15,A61&lt;Onderwerpen!$D$16),A61-12,IF(AND(A61&gt;Onderwerpen!$D$16,A61&lt;Onderwerpen!$D$17),A61-13,IF(AND(A61&gt;Onderwerpen!$D$17,A61&lt;Onderwerpen!$D$18),A61-14,IF(AND(A61&gt;Onderwerpen!$D$18,A61&lt;Onderwerpen!$D$19),A61-15,IF(AND(A61&gt;Onderwerpen!$D$19,A61&lt;Onderwerpen!$D$20),A61-16,IF(AND(A61&gt;Onderwerpen!$D$20,A61&lt;Onderwerpen!$D$21),A61-17,IF(AND(A61&gt;Onderwerpen!$D$21,A61&lt;Onderwerpen!$D$22),A61-18,IF(A61&gt;Onderwerpen!$D$22,A61-19,"X"))))))))))))))))))))),""))))))))))))))))))))</f>
        <v>48</v>
      </c>
      <c r="D61" s="83" t="str">
        <f>IF(B61="",""&amp;C61,LEFT(B61, FIND(" ",B61)-1) &amp; "."&amp;COUNTIF($B$8:B61,B61))</f>
        <v>6.3</v>
      </c>
      <c r="E61" s="33" t="s">
        <v>78</v>
      </c>
      <c r="F61" s="12"/>
      <c r="G61" s="12"/>
      <c r="H61" s="12"/>
      <c r="I61" s="13"/>
      <c r="J61" s="37" t="str">
        <f t="shared" si="6"/>
        <v/>
      </c>
      <c r="L61" s="12"/>
      <c r="M61" s="12"/>
      <c r="N61" s="12"/>
      <c r="O61" s="13"/>
      <c r="P61" s="39" t="str">
        <f t="shared" si="1"/>
        <v/>
      </c>
      <c r="R61" s="12"/>
      <c r="S61" s="12"/>
      <c r="T61" s="12"/>
      <c r="U61" s="13"/>
      <c r="V61" s="38" t="str">
        <f t="shared" si="2"/>
        <v/>
      </c>
      <c r="X61" s="38"/>
      <c r="Y61" s="38"/>
      <c r="Z61" s="38"/>
      <c r="AA61" s="13"/>
      <c r="AB61" s="38" t="str">
        <f t="shared" si="3"/>
        <v/>
      </c>
      <c r="AD61" s="38"/>
      <c r="AE61" s="38"/>
      <c r="AF61" s="38"/>
      <c r="AG61" s="13"/>
      <c r="AH61" s="38" t="str">
        <f t="shared" si="4"/>
        <v/>
      </c>
    </row>
    <row r="62" spans="1:34" ht="30" x14ac:dyDescent="0.25">
      <c r="A62" s="1">
        <f>IFERROR(IF(A61=Onderwerpen!$C$23+19,"",A61+1),"")</f>
        <v>54</v>
      </c>
      <c r="B62" s="1" t="str">
        <f>IF(C62&lt;=Onderwerpen!$C$4,Onderwerpen!$A$4,IF(C62&lt;=Onderwerpen!$C$5,Onderwerpen!$A$5,IF(C62&lt;=Onderwerpen!$C$6,Onderwerpen!$A$6,IF(C62&lt;=Onderwerpen!$C$7,Onderwerpen!$A$7,IF(C62&lt;=Onderwerpen!$C$8,Onderwerpen!$A$8,IF(C62&lt;=Onderwerpen!$C$9,Onderwerpen!$A$9,IF(C62&lt;=Onderwerpen!C$10,Onderwerpen!$A$10,IF(C62&lt;=Onderwerpen!C$11,Onderwerpen!$A$11,IF(C62&lt;=Onderwerpen!C$12,Onderwerpen!$A$12,IF(C62&lt;=Onderwerpen!C$13,Onderwerpen!$A$13,IF(C62&lt;=Onderwerpen!$C$14,Onderwerpen!$A$14,IF(C62&lt;=Onderwerpen!$C$15,Onderwerpen!$A$15,IF(C62&lt;=Onderwerpen!$C$16,Onderwerpen!$A$16,IF(C62&lt;=Onderwerpen!$C$17,Onderwerpen!$A$17,IF(C62&lt;=Onderwerpen!$C$18,Onderwerpen!$A$18,IF(C62&lt;=Onderwerpen!$C$19,Onderwerpen!$A$19,IF(C62&lt;=Onderwerpen!$C$20,Onderwerpen!$A$20,IF(C62&lt;=Onderwerpen!$C$21,Onderwerpen!$A$21,IF(C62&lt;=Onderwerpen!$C$22,Onderwerpen!$A$22,IF(C62&lt;=Onderwerpen!$C$23,Onderwerpen!$A$22,""))))))))))))))))))))</f>
        <v>6 Psycho-sociale belasting</v>
      </c>
      <c r="C62" s="7">
        <f>IF(Onderwerpen!$B$4+1=A62,Onderwerpen!$A$5,IF(SUM(Onderwerpen!$B$4:$B$5)+2=A62,Onderwerpen!$A$6,IF(SUM(Onderwerpen!$B$4:$B$6)+3=A62,Onderwerpen!$A$7,IF(SUM(Onderwerpen!$B$4:$B$7)+4=A62,Onderwerpen!$A$8,IF(SUM(Onderwerpen!$B$4:$B$8)+5=A62,Onderwerpen!$A$9,IF(SUM(Onderwerpen!$B$4:$B$9)+6=A62,Onderwerpen!$A$10,IF(SUM(Onderwerpen!$B$4:$B$10)+7=A62,Onderwerpen!$A$11,IF(SUM(Onderwerpen!$B$4:$B$11)+8=A62,Onderwerpen!$A$12,IF(SUM(Onderwerpen!$B$4:$B$12)+9=A62,Onderwerpen!$A$13,IF(SUM(Onderwerpen!$B$4:$B$13)+10=A62,Onderwerpen!$A$14,IF(SUM(Onderwerpen!$B$4:$B$14)+11=A62,Onderwerpen!$A$15,IF(SUM(Onderwerpen!$B$4:$B$15)+12=A62,Onderwerpen!$A$16,IF(SUM(Onderwerpen!$B$4:$B$16)+13=A62,Onderwerpen!$A$17,IF(SUM(Onderwerpen!$B$4:$B$17)+14=A62,Onderwerpen!$A$18,IF(SUM(Onderwerpen!$B$4:$B$18)+15=A62,Onderwerpen!$A$19,IF(SUM(Onderwerpen!$B$4:$B$19)+16=A62,Onderwerpen!$A$20,IF(SUM(Onderwerpen!$B$4:$B$20)+17=A62,Onderwerpen!$A$21,IF(SUM(Onderwerpen!$B$4:$B$21)+18=A62,Onderwerpen!$A$22,IF(SUM(Onderwerpen!$B$4:$B$22)+19=A62,Onderwerpen!$A$23,IFERROR((IF(A62&lt;Onderwerpen!$D$4,A62,IF(AND(A62&gt;Onderwerpen!$D$4,A62&lt;Onderwerpen!$D$5),A62-1,IF(AND(A62&gt;Onderwerpen!$D$5,A62&lt;Onderwerpen!$D$6),A62-2,IF(AND(A62&gt;Onderwerpen!$D$6,A62&lt;Onderwerpen!$D$7),A62-3,IF(AND(A62&gt;Onderwerpen!$D$7,A62&lt;Onderwerpen!$D$8),A62-4,IF(AND(A62&gt;Onderwerpen!$D$8,A62&lt;Onderwerpen!$D$9),A62-5,IF(AND(A62&gt;Onderwerpen!$D$9,A62&lt;Onderwerpen!$D$10),A62-6,IF(AND(A62&gt;Onderwerpen!$D$10,A62&lt;Onderwerpen!$D$11),A62-7,IF(AND(A62&gt;Onderwerpen!$D$11,A62&lt;Onderwerpen!$D$12),A62-8,IF(AND(A62&gt;Onderwerpen!$D$12,A62&lt;Onderwerpen!$D$13),A62-9,IF(AND(A62&gt;Onderwerpen!$D$13,A62&lt;Onderwerpen!$D$14),A62-10,IF(AND(A62&gt;Onderwerpen!$D$14,A62&lt;Onderwerpen!$D$15),A62-11,IF(AND(A62&gt;Onderwerpen!$D$15,A62&lt;Onderwerpen!$D$16),A62-12,IF(AND(A62&gt;Onderwerpen!$D$16,A62&lt;Onderwerpen!$D$17),A62-13,IF(AND(A62&gt;Onderwerpen!$D$17,A62&lt;Onderwerpen!$D$18),A62-14,IF(AND(A62&gt;Onderwerpen!$D$18,A62&lt;Onderwerpen!$D$19),A62-15,IF(AND(A62&gt;Onderwerpen!$D$19,A62&lt;Onderwerpen!$D$20),A62-16,IF(AND(A62&gt;Onderwerpen!$D$20,A62&lt;Onderwerpen!$D$21),A62-17,IF(AND(A62&gt;Onderwerpen!$D$21,A62&lt;Onderwerpen!$D$22),A62-18,IF(A62&gt;Onderwerpen!$D$22,A62-19,"X"))))))))))))))))))))),""))))))))))))))))))))</f>
        <v>49</v>
      </c>
      <c r="D62" s="83" t="str">
        <f>IF(B62="",""&amp;C62,LEFT(B62, FIND(" ",B62)-1) &amp; "."&amp;COUNTIF($B$8:B62,B62))</f>
        <v>6.4</v>
      </c>
      <c r="E62" s="33" t="s">
        <v>79</v>
      </c>
      <c r="F62" s="12"/>
      <c r="G62" s="12"/>
      <c r="H62" s="12"/>
      <c r="I62" s="13"/>
      <c r="J62" s="37" t="str">
        <f t="shared" si="6"/>
        <v/>
      </c>
      <c r="L62" s="12"/>
      <c r="M62" s="12"/>
      <c r="N62" s="12"/>
      <c r="O62" s="13"/>
      <c r="P62" s="39" t="str">
        <f t="shared" si="1"/>
        <v/>
      </c>
      <c r="R62" s="12"/>
      <c r="S62" s="12"/>
      <c r="T62" s="12"/>
      <c r="U62" s="13"/>
      <c r="V62" s="38" t="str">
        <f t="shared" si="2"/>
        <v/>
      </c>
      <c r="X62" s="38"/>
      <c r="Y62" s="38"/>
      <c r="Z62" s="38"/>
      <c r="AA62" s="13"/>
      <c r="AB62" s="38" t="str">
        <f t="shared" si="3"/>
        <v/>
      </c>
      <c r="AD62" s="38"/>
      <c r="AE62" s="38"/>
      <c r="AF62" s="38"/>
      <c r="AG62" s="13"/>
      <c r="AH62" s="38" t="str">
        <f t="shared" si="4"/>
        <v/>
      </c>
    </row>
    <row r="63" spans="1:34" ht="30" x14ac:dyDescent="0.25">
      <c r="A63" s="1">
        <f>IFERROR(IF(A62=Onderwerpen!$C$23+19,"",A62+1),"")</f>
        <v>55</v>
      </c>
      <c r="B63" s="1" t="str">
        <f>IF(C63&lt;=Onderwerpen!$C$4,Onderwerpen!$A$4,IF(C63&lt;=Onderwerpen!$C$5,Onderwerpen!$A$5,IF(C63&lt;=Onderwerpen!$C$6,Onderwerpen!$A$6,IF(C63&lt;=Onderwerpen!$C$7,Onderwerpen!$A$7,IF(C63&lt;=Onderwerpen!$C$8,Onderwerpen!$A$8,IF(C63&lt;=Onderwerpen!$C$9,Onderwerpen!$A$9,IF(C63&lt;=Onderwerpen!C$10,Onderwerpen!$A$10,IF(C63&lt;=Onderwerpen!C$11,Onderwerpen!$A$11,IF(C63&lt;=Onderwerpen!C$12,Onderwerpen!$A$12,IF(C63&lt;=Onderwerpen!C$13,Onderwerpen!$A$13,IF(C63&lt;=Onderwerpen!$C$14,Onderwerpen!$A$14,IF(C63&lt;=Onderwerpen!$C$15,Onderwerpen!$A$15,IF(C63&lt;=Onderwerpen!$C$16,Onderwerpen!$A$16,IF(C63&lt;=Onderwerpen!$C$17,Onderwerpen!$A$17,IF(C63&lt;=Onderwerpen!$C$18,Onderwerpen!$A$18,IF(C63&lt;=Onderwerpen!$C$19,Onderwerpen!$A$19,IF(C63&lt;=Onderwerpen!$C$20,Onderwerpen!$A$20,IF(C63&lt;=Onderwerpen!$C$21,Onderwerpen!$A$21,IF(C63&lt;=Onderwerpen!$C$22,Onderwerpen!$A$22,IF(C63&lt;=Onderwerpen!$C$23,Onderwerpen!$A$22,""))))))))))))))))))))</f>
        <v>6 Psycho-sociale belasting</v>
      </c>
      <c r="C63" s="7">
        <f>IF(Onderwerpen!$B$4+1=A63,Onderwerpen!$A$5,IF(SUM(Onderwerpen!$B$4:$B$5)+2=A63,Onderwerpen!$A$6,IF(SUM(Onderwerpen!$B$4:$B$6)+3=A63,Onderwerpen!$A$7,IF(SUM(Onderwerpen!$B$4:$B$7)+4=A63,Onderwerpen!$A$8,IF(SUM(Onderwerpen!$B$4:$B$8)+5=A63,Onderwerpen!$A$9,IF(SUM(Onderwerpen!$B$4:$B$9)+6=A63,Onderwerpen!$A$10,IF(SUM(Onderwerpen!$B$4:$B$10)+7=A63,Onderwerpen!$A$11,IF(SUM(Onderwerpen!$B$4:$B$11)+8=A63,Onderwerpen!$A$12,IF(SUM(Onderwerpen!$B$4:$B$12)+9=A63,Onderwerpen!$A$13,IF(SUM(Onderwerpen!$B$4:$B$13)+10=A63,Onderwerpen!$A$14,IF(SUM(Onderwerpen!$B$4:$B$14)+11=A63,Onderwerpen!$A$15,IF(SUM(Onderwerpen!$B$4:$B$15)+12=A63,Onderwerpen!$A$16,IF(SUM(Onderwerpen!$B$4:$B$16)+13=A63,Onderwerpen!$A$17,IF(SUM(Onderwerpen!$B$4:$B$17)+14=A63,Onderwerpen!$A$18,IF(SUM(Onderwerpen!$B$4:$B$18)+15=A63,Onderwerpen!$A$19,IF(SUM(Onderwerpen!$B$4:$B$19)+16=A63,Onderwerpen!$A$20,IF(SUM(Onderwerpen!$B$4:$B$20)+17=A63,Onderwerpen!$A$21,IF(SUM(Onderwerpen!$B$4:$B$21)+18=A63,Onderwerpen!$A$22,IF(SUM(Onderwerpen!$B$4:$B$22)+19=A63,Onderwerpen!$A$23,IFERROR((IF(A63&lt;Onderwerpen!$D$4,A63,IF(AND(A63&gt;Onderwerpen!$D$4,A63&lt;Onderwerpen!$D$5),A63-1,IF(AND(A63&gt;Onderwerpen!$D$5,A63&lt;Onderwerpen!$D$6),A63-2,IF(AND(A63&gt;Onderwerpen!$D$6,A63&lt;Onderwerpen!$D$7),A63-3,IF(AND(A63&gt;Onderwerpen!$D$7,A63&lt;Onderwerpen!$D$8),A63-4,IF(AND(A63&gt;Onderwerpen!$D$8,A63&lt;Onderwerpen!$D$9),A63-5,IF(AND(A63&gt;Onderwerpen!$D$9,A63&lt;Onderwerpen!$D$10),A63-6,IF(AND(A63&gt;Onderwerpen!$D$10,A63&lt;Onderwerpen!$D$11),A63-7,IF(AND(A63&gt;Onderwerpen!$D$11,A63&lt;Onderwerpen!$D$12),A63-8,IF(AND(A63&gt;Onderwerpen!$D$12,A63&lt;Onderwerpen!$D$13),A63-9,IF(AND(A63&gt;Onderwerpen!$D$13,A63&lt;Onderwerpen!$D$14),A63-10,IF(AND(A63&gt;Onderwerpen!$D$14,A63&lt;Onderwerpen!$D$15),A63-11,IF(AND(A63&gt;Onderwerpen!$D$15,A63&lt;Onderwerpen!$D$16),A63-12,IF(AND(A63&gt;Onderwerpen!$D$16,A63&lt;Onderwerpen!$D$17),A63-13,IF(AND(A63&gt;Onderwerpen!$D$17,A63&lt;Onderwerpen!$D$18),A63-14,IF(AND(A63&gt;Onderwerpen!$D$18,A63&lt;Onderwerpen!$D$19),A63-15,IF(AND(A63&gt;Onderwerpen!$D$19,A63&lt;Onderwerpen!$D$20),A63-16,IF(AND(A63&gt;Onderwerpen!$D$20,A63&lt;Onderwerpen!$D$21),A63-17,IF(AND(A63&gt;Onderwerpen!$D$21,A63&lt;Onderwerpen!$D$22),A63-18,IF(A63&gt;Onderwerpen!$D$22,A63-19,"X"))))))))))))))))))))),""))))))))))))))))))))</f>
        <v>50</v>
      </c>
      <c r="D63" s="83" t="str">
        <f>IF(B63="",""&amp;C63,LEFT(B63, FIND(" ",B63)-1) &amp; "."&amp;COUNTIF($B$8:B63,B63))</f>
        <v>6.5</v>
      </c>
      <c r="E63" s="33" t="s">
        <v>75</v>
      </c>
      <c r="F63" s="12"/>
      <c r="G63" s="12"/>
      <c r="H63" s="12"/>
      <c r="I63" s="13"/>
      <c r="J63" s="37" t="str">
        <f t="shared" si="6"/>
        <v/>
      </c>
      <c r="L63" s="12"/>
      <c r="M63" s="12"/>
      <c r="N63" s="12"/>
      <c r="O63" s="13"/>
      <c r="P63" s="39" t="str">
        <f t="shared" si="1"/>
        <v/>
      </c>
      <c r="R63" s="12"/>
      <c r="S63" s="12"/>
      <c r="T63" s="12"/>
      <c r="U63" s="13"/>
      <c r="V63" s="38" t="str">
        <f t="shared" si="2"/>
        <v/>
      </c>
      <c r="X63" s="38"/>
      <c r="Y63" s="38"/>
      <c r="Z63" s="38"/>
      <c r="AA63" s="13"/>
      <c r="AB63" s="38" t="str">
        <f t="shared" si="3"/>
        <v/>
      </c>
      <c r="AD63" s="38"/>
      <c r="AE63" s="38"/>
      <c r="AF63" s="38"/>
      <c r="AG63" s="13"/>
      <c r="AH63" s="38" t="str">
        <f t="shared" si="4"/>
        <v/>
      </c>
    </row>
    <row r="64" spans="1:34" ht="30" x14ac:dyDescent="0.25">
      <c r="A64" s="1">
        <f>IFERROR(IF(A63=Onderwerpen!$C$23+19,"",A63+1),"")</f>
        <v>56</v>
      </c>
      <c r="B64" s="1" t="str">
        <f>IF(C64&lt;=Onderwerpen!$C$4,Onderwerpen!$A$4,IF(C64&lt;=Onderwerpen!$C$5,Onderwerpen!$A$5,IF(C64&lt;=Onderwerpen!$C$6,Onderwerpen!$A$6,IF(C64&lt;=Onderwerpen!$C$7,Onderwerpen!$A$7,IF(C64&lt;=Onderwerpen!$C$8,Onderwerpen!$A$8,IF(C64&lt;=Onderwerpen!$C$9,Onderwerpen!$A$9,IF(C64&lt;=Onderwerpen!C$10,Onderwerpen!$A$10,IF(C64&lt;=Onderwerpen!C$11,Onderwerpen!$A$11,IF(C64&lt;=Onderwerpen!C$12,Onderwerpen!$A$12,IF(C64&lt;=Onderwerpen!C$13,Onderwerpen!$A$13,IF(C64&lt;=Onderwerpen!$C$14,Onderwerpen!$A$14,IF(C64&lt;=Onderwerpen!$C$15,Onderwerpen!$A$15,IF(C64&lt;=Onderwerpen!$C$16,Onderwerpen!$A$16,IF(C64&lt;=Onderwerpen!$C$17,Onderwerpen!$A$17,IF(C64&lt;=Onderwerpen!$C$18,Onderwerpen!$A$18,IF(C64&lt;=Onderwerpen!$C$19,Onderwerpen!$A$19,IF(C64&lt;=Onderwerpen!$C$20,Onderwerpen!$A$20,IF(C64&lt;=Onderwerpen!$C$21,Onderwerpen!$A$21,IF(C64&lt;=Onderwerpen!$C$22,Onderwerpen!$A$22,IF(C64&lt;=Onderwerpen!$C$23,Onderwerpen!$A$22,""))))))))))))))))))))</f>
        <v>6 Psycho-sociale belasting</v>
      </c>
      <c r="C64" s="7">
        <f>IF(Onderwerpen!$B$4+1=A64,Onderwerpen!$A$5,IF(SUM(Onderwerpen!$B$4:$B$5)+2=A64,Onderwerpen!$A$6,IF(SUM(Onderwerpen!$B$4:$B$6)+3=A64,Onderwerpen!$A$7,IF(SUM(Onderwerpen!$B$4:$B$7)+4=A64,Onderwerpen!$A$8,IF(SUM(Onderwerpen!$B$4:$B$8)+5=A64,Onderwerpen!$A$9,IF(SUM(Onderwerpen!$B$4:$B$9)+6=A64,Onderwerpen!$A$10,IF(SUM(Onderwerpen!$B$4:$B$10)+7=A64,Onderwerpen!$A$11,IF(SUM(Onderwerpen!$B$4:$B$11)+8=A64,Onderwerpen!$A$12,IF(SUM(Onderwerpen!$B$4:$B$12)+9=A64,Onderwerpen!$A$13,IF(SUM(Onderwerpen!$B$4:$B$13)+10=A64,Onderwerpen!$A$14,IF(SUM(Onderwerpen!$B$4:$B$14)+11=A64,Onderwerpen!$A$15,IF(SUM(Onderwerpen!$B$4:$B$15)+12=A64,Onderwerpen!$A$16,IF(SUM(Onderwerpen!$B$4:$B$16)+13=A64,Onderwerpen!$A$17,IF(SUM(Onderwerpen!$B$4:$B$17)+14=A64,Onderwerpen!$A$18,IF(SUM(Onderwerpen!$B$4:$B$18)+15=A64,Onderwerpen!$A$19,IF(SUM(Onderwerpen!$B$4:$B$19)+16=A64,Onderwerpen!$A$20,IF(SUM(Onderwerpen!$B$4:$B$20)+17=A64,Onderwerpen!$A$21,IF(SUM(Onderwerpen!$B$4:$B$21)+18=A64,Onderwerpen!$A$22,IF(SUM(Onderwerpen!$B$4:$B$22)+19=A64,Onderwerpen!$A$23,IFERROR((IF(A64&lt;Onderwerpen!$D$4,A64,IF(AND(A64&gt;Onderwerpen!$D$4,A64&lt;Onderwerpen!$D$5),A64-1,IF(AND(A64&gt;Onderwerpen!$D$5,A64&lt;Onderwerpen!$D$6),A64-2,IF(AND(A64&gt;Onderwerpen!$D$6,A64&lt;Onderwerpen!$D$7),A64-3,IF(AND(A64&gt;Onderwerpen!$D$7,A64&lt;Onderwerpen!$D$8),A64-4,IF(AND(A64&gt;Onderwerpen!$D$8,A64&lt;Onderwerpen!$D$9),A64-5,IF(AND(A64&gt;Onderwerpen!$D$9,A64&lt;Onderwerpen!$D$10),A64-6,IF(AND(A64&gt;Onderwerpen!$D$10,A64&lt;Onderwerpen!$D$11),A64-7,IF(AND(A64&gt;Onderwerpen!$D$11,A64&lt;Onderwerpen!$D$12),A64-8,IF(AND(A64&gt;Onderwerpen!$D$12,A64&lt;Onderwerpen!$D$13),A64-9,IF(AND(A64&gt;Onderwerpen!$D$13,A64&lt;Onderwerpen!$D$14),A64-10,IF(AND(A64&gt;Onderwerpen!$D$14,A64&lt;Onderwerpen!$D$15),A64-11,IF(AND(A64&gt;Onderwerpen!$D$15,A64&lt;Onderwerpen!$D$16),A64-12,IF(AND(A64&gt;Onderwerpen!$D$16,A64&lt;Onderwerpen!$D$17),A64-13,IF(AND(A64&gt;Onderwerpen!$D$17,A64&lt;Onderwerpen!$D$18),A64-14,IF(AND(A64&gt;Onderwerpen!$D$18,A64&lt;Onderwerpen!$D$19),A64-15,IF(AND(A64&gt;Onderwerpen!$D$19,A64&lt;Onderwerpen!$D$20),A64-16,IF(AND(A64&gt;Onderwerpen!$D$20,A64&lt;Onderwerpen!$D$21),A64-17,IF(AND(A64&gt;Onderwerpen!$D$21,A64&lt;Onderwerpen!$D$22),A64-18,IF(A64&gt;Onderwerpen!$D$22,A64-19,"X"))))))))))))))))))))),""))))))))))))))))))))</f>
        <v>51</v>
      </c>
      <c r="D64" s="83" t="str">
        <f>IF(B64="",""&amp;C64,LEFT(B64, FIND(" ",B64)-1) &amp; "."&amp;COUNTIF($B$8:B64,B64))</f>
        <v>6.6</v>
      </c>
      <c r="E64" s="33" t="s">
        <v>80</v>
      </c>
      <c r="F64" s="12"/>
      <c r="G64" s="12"/>
      <c r="H64" s="12"/>
      <c r="I64" s="13"/>
      <c r="J64" s="37" t="str">
        <f t="shared" si="6"/>
        <v/>
      </c>
      <c r="L64" s="12"/>
      <c r="M64" s="12"/>
      <c r="N64" s="12"/>
      <c r="O64" s="13"/>
      <c r="P64" s="39" t="str">
        <f t="shared" si="1"/>
        <v/>
      </c>
      <c r="R64" s="12"/>
      <c r="S64" s="12"/>
      <c r="T64" s="12"/>
      <c r="U64" s="13"/>
      <c r="V64" s="38" t="str">
        <f t="shared" si="2"/>
        <v/>
      </c>
      <c r="X64" s="38"/>
      <c r="Y64" s="38"/>
      <c r="Z64" s="38"/>
      <c r="AA64" s="13"/>
      <c r="AB64" s="38" t="str">
        <f t="shared" si="3"/>
        <v/>
      </c>
      <c r="AD64" s="38"/>
      <c r="AE64" s="38"/>
      <c r="AF64" s="38"/>
      <c r="AG64" s="13"/>
      <c r="AH64" s="38" t="str">
        <f t="shared" si="4"/>
        <v/>
      </c>
    </row>
    <row r="65" spans="1:34" x14ac:dyDescent="0.25">
      <c r="A65" s="1">
        <f>IFERROR(IF(A64=Onderwerpen!$C$23+19,"",A64+1),"")</f>
        <v>57</v>
      </c>
      <c r="B65" s="1" t="str">
        <f>IF(C65&lt;=Onderwerpen!$C$4,Onderwerpen!$A$4,IF(C65&lt;=Onderwerpen!$C$5,Onderwerpen!$A$5,IF(C65&lt;=Onderwerpen!$C$6,Onderwerpen!$A$6,IF(C65&lt;=Onderwerpen!$C$7,Onderwerpen!$A$7,IF(C65&lt;=Onderwerpen!$C$8,Onderwerpen!$A$8,IF(C65&lt;=Onderwerpen!$C$9,Onderwerpen!$A$9,IF(C65&lt;=Onderwerpen!C$10,Onderwerpen!$A$10,IF(C65&lt;=Onderwerpen!C$11,Onderwerpen!$A$11,IF(C65&lt;=Onderwerpen!C$12,Onderwerpen!$A$12,IF(C65&lt;=Onderwerpen!C$13,Onderwerpen!$A$13,IF(C65&lt;=Onderwerpen!$C$14,Onderwerpen!$A$14,IF(C65&lt;=Onderwerpen!$C$15,Onderwerpen!$A$15,IF(C65&lt;=Onderwerpen!$C$16,Onderwerpen!$A$16,IF(C65&lt;=Onderwerpen!$C$17,Onderwerpen!$A$17,IF(C65&lt;=Onderwerpen!$C$18,Onderwerpen!$A$18,IF(C65&lt;=Onderwerpen!$C$19,Onderwerpen!$A$19,IF(C65&lt;=Onderwerpen!$C$20,Onderwerpen!$A$20,IF(C65&lt;=Onderwerpen!$C$21,Onderwerpen!$A$21,IF(C65&lt;=Onderwerpen!$C$22,Onderwerpen!$A$22,IF(C65&lt;=Onderwerpen!$C$23,Onderwerpen!$A$22,""))))))))))))))))))))</f>
        <v>6 Psycho-sociale belasting</v>
      </c>
      <c r="C65" s="7">
        <f>IF(Onderwerpen!$B$4+1=A65,Onderwerpen!$A$5,IF(SUM(Onderwerpen!$B$4:$B$5)+2=A65,Onderwerpen!$A$6,IF(SUM(Onderwerpen!$B$4:$B$6)+3=A65,Onderwerpen!$A$7,IF(SUM(Onderwerpen!$B$4:$B$7)+4=A65,Onderwerpen!$A$8,IF(SUM(Onderwerpen!$B$4:$B$8)+5=A65,Onderwerpen!$A$9,IF(SUM(Onderwerpen!$B$4:$B$9)+6=A65,Onderwerpen!$A$10,IF(SUM(Onderwerpen!$B$4:$B$10)+7=A65,Onderwerpen!$A$11,IF(SUM(Onderwerpen!$B$4:$B$11)+8=A65,Onderwerpen!$A$12,IF(SUM(Onderwerpen!$B$4:$B$12)+9=A65,Onderwerpen!$A$13,IF(SUM(Onderwerpen!$B$4:$B$13)+10=A65,Onderwerpen!$A$14,IF(SUM(Onderwerpen!$B$4:$B$14)+11=A65,Onderwerpen!$A$15,IF(SUM(Onderwerpen!$B$4:$B$15)+12=A65,Onderwerpen!$A$16,IF(SUM(Onderwerpen!$B$4:$B$16)+13=A65,Onderwerpen!$A$17,IF(SUM(Onderwerpen!$B$4:$B$17)+14=A65,Onderwerpen!$A$18,IF(SUM(Onderwerpen!$B$4:$B$18)+15=A65,Onderwerpen!$A$19,IF(SUM(Onderwerpen!$B$4:$B$19)+16=A65,Onderwerpen!$A$20,IF(SUM(Onderwerpen!$B$4:$B$20)+17=A65,Onderwerpen!$A$21,IF(SUM(Onderwerpen!$B$4:$B$21)+18=A65,Onderwerpen!$A$22,IF(SUM(Onderwerpen!$B$4:$B$22)+19=A65,Onderwerpen!$A$23,IFERROR((IF(A65&lt;Onderwerpen!$D$4,A65,IF(AND(A65&gt;Onderwerpen!$D$4,A65&lt;Onderwerpen!$D$5),A65-1,IF(AND(A65&gt;Onderwerpen!$D$5,A65&lt;Onderwerpen!$D$6),A65-2,IF(AND(A65&gt;Onderwerpen!$D$6,A65&lt;Onderwerpen!$D$7),A65-3,IF(AND(A65&gt;Onderwerpen!$D$7,A65&lt;Onderwerpen!$D$8),A65-4,IF(AND(A65&gt;Onderwerpen!$D$8,A65&lt;Onderwerpen!$D$9),A65-5,IF(AND(A65&gt;Onderwerpen!$D$9,A65&lt;Onderwerpen!$D$10),A65-6,IF(AND(A65&gt;Onderwerpen!$D$10,A65&lt;Onderwerpen!$D$11),A65-7,IF(AND(A65&gt;Onderwerpen!$D$11,A65&lt;Onderwerpen!$D$12),A65-8,IF(AND(A65&gt;Onderwerpen!$D$12,A65&lt;Onderwerpen!$D$13),A65-9,IF(AND(A65&gt;Onderwerpen!$D$13,A65&lt;Onderwerpen!$D$14),A65-10,IF(AND(A65&gt;Onderwerpen!$D$14,A65&lt;Onderwerpen!$D$15),A65-11,IF(AND(A65&gt;Onderwerpen!$D$15,A65&lt;Onderwerpen!$D$16),A65-12,IF(AND(A65&gt;Onderwerpen!$D$16,A65&lt;Onderwerpen!$D$17),A65-13,IF(AND(A65&gt;Onderwerpen!$D$17,A65&lt;Onderwerpen!$D$18),A65-14,IF(AND(A65&gt;Onderwerpen!$D$18,A65&lt;Onderwerpen!$D$19),A65-15,IF(AND(A65&gt;Onderwerpen!$D$19,A65&lt;Onderwerpen!$D$20),A65-16,IF(AND(A65&gt;Onderwerpen!$D$20,A65&lt;Onderwerpen!$D$21),A65-17,IF(AND(A65&gt;Onderwerpen!$D$21,A65&lt;Onderwerpen!$D$22),A65-18,IF(A65&gt;Onderwerpen!$D$22,A65-19,"X"))))))))))))))))))))),""))))))))))))))))))))</f>
        <v>52</v>
      </c>
      <c r="D65" s="83" t="str">
        <f>IF(B65="",""&amp;C65,LEFT(B65, FIND(" ",B65)-1) &amp; "."&amp;COUNTIF($B$8:B65,B65))</f>
        <v>6.7</v>
      </c>
      <c r="E65" s="33" t="s">
        <v>76</v>
      </c>
      <c r="F65" s="12"/>
      <c r="G65" s="12"/>
      <c r="H65" s="12"/>
      <c r="I65" s="13"/>
      <c r="J65" s="37" t="str">
        <f t="shared" si="6"/>
        <v/>
      </c>
      <c r="L65" s="12"/>
      <c r="M65" s="12"/>
      <c r="N65" s="12"/>
      <c r="O65" s="13"/>
      <c r="P65" s="39" t="str">
        <f t="shared" si="1"/>
        <v/>
      </c>
      <c r="R65" s="12"/>
      <c r="S65" s="12"/>
      <c r="T65" s="12"/>
      <c r="U65" s="13"/>
      <c r="V65" s="38" t="str">
        <f t="shared" si="2"/>
        <v/>
      </c>
      <c r="X65" s="38"/>
      <c r="Y65" s="38"/>
      <c r="Z65" s="38"/>
      <c r="AA65" s="13"/>
      <c r="AB65" s="38" t="str">
        <f t="shared" si="3"/>
        <v/>
      </c>
      <c r="AD65" s="38"/>
      <c r="AE65" s="38"/>
      <c r="AF65" s="38"/>
      <c r="AG65" s="13"/>
      <c r="AH65" s="38" t="str">
        <f t="shared" si="4"/>
        <v/>
      </c>
    </row>
    <row r="66" spans="1:34" x14ac:dyDescent="0.25">
      <c r="A66" s="1">
        <f>IFERROR(IF(A65=Onderwerpen!$C$23+19,"",A65+1),"")</f>
        <v>58</v>
      </c>
      <c r="B66" s="1" t="str">
        <f>IF(C66&lt;=Onderwerpen!$C$4,Onderwerpen!$A$4,IF(C66&lt;=Onderwerpen!$C$5,Onderwerpen!$A$5,IF(C66&lt;=Onderwerpen!$C$6,Onderwerpen!$A$6,IF(C66&lt;=Onderwerpen!$C$7,Onderwerpen!$A$7,IF(C66&lt;=Onderwerpen!$C$8,Onderwerpen!$A$8,IF(C66&lt;=Onderwerpen!$C$9,Onderwerpen!$A$9,IF(C66&lt;=Onderwerpen!C$10,Onderwerpen!$A$10,IF(C66&lt;=Onderwerpen!C$11,Onderwerpen!$A$11,IF(C66&lt;=Onderwerpen!C$12,Onderwerpen!$A$12,IF(C66&lt;=Onderwerpen!C$13,Onderwerpen!$A$13,IF(C66&lt;=Onderwerpen!$C$14,Onderwerpen!$A$14,IF(C66&lt;=Onderwerpen!$C$15,Onderwerpen!$A$15,IF(C66&lt;=Onderwerpen!$C$16,Onderwerpen!$A$16,IF(C66&lt;=Onderwerpen!$C$17,Onderwerpen!$A$17,IF(C66&lt;=Onderwerpen!$C$18,Onderwerpen!$A$18,IF(C66&lt;=Onderwerpen!$C$19,Onderwerpen!$A$19,IF(C66&lt;=Onderwerpen!$C$20,Onderwerpen!$A$20,IF(C66&lt;=Onderwerpen!$C$21,Onderwerpen!$A$21,IF(C66&lt;=Onderwerpen!$C$22,Onderwerpen!$A$22,IF(C66&lt;=Onderwerpen!$C$23,Onderwerpen!$A$22,""))))))))))))))))))))</f>
        <v/>
      </c>
      <c r="C66" s="7" t="str">
        <f>IF(Onderwerpen!$B$4+1=A66,Onderwerpen!$A$5,IF(SUM(Onderwerpen!$B$4:$B$5)+2=A66,Onderwerpen!$A$6,IF(SUM(Onderwerpen!$B$4:$B$6)+3=A66,Onderwerpen!$A$7,IF(SUM(Onderwerpen!$B$4:$B$7)+4=A66,Onderwerpen!$A$8,IF(SUM(Onderwerpen!$B$4:$B$8)+5=A66,Onderwerpen!$A$9,IF(SUM(Onderwerpen!$B$4:$B$9)+6=A66,Onderwerpen!$A$10,IF(SUM(Onderwerpen!$B$4:$B$10)+7=A66,Onderwerpen!$A$11,IF(SUM(Onderwerpen!$B$4:$B$11)+8=A66,Onderwerpen!$A$12,IF(SUM(Onderwerpen!$B$4:$B$12)+9=A66,Onderwerpen!$A$13,IF(SUM(Onderwerpen!$B$4:$B$13)+10=A66,Onderwerpen!$A$14,IF(SUM(Onderwerpen!$B$4:$B$14)+11=A66,Onderwerpen!$A$15,IF(SUM(Onderwerpen!$B$4:$B$15)+12=A66,Onderwerpen!$A$16,IF(SUM(Onderwerpen!$B$4:$B$16)+13=A66,Onderwerpen!$A$17,IF(SUM(Onderwerpen!$B$4:$B$17)+14=A66,Onderwerpen!$A$18,IF(SUM(Onderwerpen!$B$4:$B$18)+15=A66,Onderwerpen!$A$19,IF(SUM(Onderwerpen!$B$4:$B$19)+16=A66,Onderwerpen!$A$20,IF(SUM(Onderwerpen!$B$4:$B$20)+17=A66,Onderwerpen!$A$21,IF(SUM(Onderwerpen!$B$4:$B$21)+18=A66,Onderwerpen!$A$22,IF(SUM(Onderwerpen!$B$4:$B$22)+19=A66,Onderwerpen!$A$23,IFERROR((IF(A66&lt;Onderwerpen!$D$4,A66,IF(AND(A66&gt;Onderwerpen!$D$4,A66&lt;Onderwerpen!$D$5),A66-1,IF(AND(A66&gt;Onderwerpen!$D$5,A66&lt;Onderwerpen!$D$6),A66-2,IF(AND(A66&gt;Onderwerpen!$D$6,A66&lt;Onderwerpen!$D$7),A66-3,IF(AND(A66&gt;Onderwerpen!$D$7,A66&lt;Onderwerpen!$D$8),A66-4,IF(AND(A66&gt;Onderwerpen!$D$8,A66&lt;Onderwerpen!$D$9),A66-5,IF(AND(A66&gt;Onderwerpen!$D$9,A66&lt;Onderwerpen!$D$10),A66-6,IF(AND(A66&gt;Onderwerpen!$D$10,A66&lt;Onderwerpen!$D$11),A66-7,IF(AND(A66&gt;Onderwerpen!$D$11,A66&lt;Onderwerpen!$D$12),A66-8,IF(AND(A66&gt;Onderwerpen!$D$12,A66&lt;Onderwerpen!$D$13),A66-9,IF(AND(A66&gt;Onderwerpen!$D$13,A66&lt;Onderwerpen!$D$14),A66-10,IF(AND(A66&gt;Onderwerpen!$D$14,A66&lt;Onderwerpen!$D$15),A66-11,IF(AND(A66&gt;Onderwerpen!$D$15,A66&lt;Onderwerpen!$D$16),A66-12,IF(AND(A66&gt;Onderwerpen!$D$16,A66&lt;Onderwerpen!$D$17),A66-13,IF(AND(A66&gt;Onderwerpen!$D$17,A66&lt;Onderwerpen!$D$18),A66-14,IF(AND(A66&gt;Onderwerpen!$D$18,A66&lt;Onderwerpen!$D$19),A66-15,IF(AND(A66&gt;Onderwerpen!$D$19,A66&lt;Onderwerpen!$D$20),A66-16,IF(AND(A66&gt;Onderwerpen!$D$20,A66&lt;Onderwerpen!$D$21),A66-17,IF(AND(A66&gt;Onderwerpen!$D$21,A66&lt;Onderwerpen!$D$22),A66-18,IF(A66&gt;Onderwerpen!$D$22,A66-19,"X"))))))))))))))))))))),""))))))))))))))))))))</f>
        <v>7 Sociale ruimten</v>
      </c>
      <c r="D66" s="83" t="str">
        <f>IF(B66="",""&amp;C66,LEFT(B66, FIND(" ",B66)-1) &amp; "."&amp;COUNTIF($B$8:B66,B66))</f>
        <v>7 Sociale ruimten</v>
      </c>
      <c r="E66" s="33"/>
      <c r="F66" s="12"/>
      <c r="G66" s="12"/>
      <c r="H66" s="12"/>
      <c r="I66" s="13"/>
      <c r="J66" s="37" t="str">
        <f t="shared" si="6"/>
        <v/>
      </c>
      <c r="L66" s="12"/>
      <c r="M66" s="12"/>
      <c r="N66" s="12"/>
      <c r="O66" s="13"/>
      <c r="P66" s="39" t="str">
        <f t="shared" si="1"/>
        <v/>
      </c>
      <c r="R66" s="12"/>
      <c r="S66" s="12"/>
      <c r="T66" s="12"/>
      <c r="U66" s="13"/>
      <c r="V66" s="38" t="str">
        <f t="shared" si="2"/>
        <v/>
      </c>
      <c r="X66" s="38"/>
      <c r="Y66" s="38"/>
      <c r="Z66" s="38"/>
      <c r="AA66" s="13"/>
      <c r="AB66" s="38" t="str">
        <f t="shared" si="3"/>
        <v/>
      </c>
      <c r="AD66" s="38"/>
      <c r="AE66" s="38"/>
      <c r="AF66" s="38"/>
      <c r="AG66" s="13"/>
      <c r="AH66" s="38" t="str">
        <f t="shared" si="4"/>
        <v/>
      </c>
    </row>
    <row r="67" spans="1:34" x14ac:dyDescent="0.25">
      <c r="A67" s="1">
        <f>IFERROR(IF(A66=Onderwerpen!$C$23+19,"",A66+1),"")</f>
        <v>59</v>
      </c>
      <c r="B67" s="1" t="str">
        <f>IF(C67&lt;=Onderwerpen!$C$4,Onderwerpen!$A$4,IF(C67&lt;=Onderwerpen!$C$5,Onderwerpen!$A$5,IF(C67&lt;=Onderwerpen!$C$6,Onderwerpen!$A$6,IF(C67&lt;=Onderwerpen!$C$7,Onderwerpen!$A$7,IF(C67&lt;=Onderwerpen!$C$8,Onderwerpen!$A$8,IF(C67&lt;=Onderwerpen!$C$9,Onderwerpen!$A$9,IF(C67&lt;=Onderwerpen!C$10,Onderwerpen!$A$10,IF(C67&lt;=Onderwerpen!C$11,Onderwerpen!$A$11,IF(C67&lt;=Onderwerpen!C$12,Onderwerpen!$A$12,IF(C67&lt;=Onderwerpen!C$13,Onderwerpen!$A$13,IF(C67&lt;=Onderwerpen!$C$14,Onderwerpen!$A$14,IF(C67&lt;=Onderwerpen!$C$15,Onderwerpen!$A$15,IF(C67&lt;=Onderwerpen!$C$16,Onderwerpen!$A$16,IF(C67&lt;=Onderwerpen!$C$17,Onderwerpen!$A$17,IF(C67&lt;=Onderwerpen!$C$18,Onderwerpen!$A$18,IF(C67&lt;=Onderwerpen!$C$19,Onderwerpen!$A$19,IF(C67&lt;=Onderwerpen!$C$20,Onderwerpen!$A$20,IF(C67&lt;=Onderwerpen!$C$21,Onderwerpen!$A$21,IF(C67&lt;=Onderwerpen!$C$22,Onderwerpen!$A$22,IF(C67&lt;=Onderwerpen!$C$23,Onderwerpen!$A$22,""))))))))))))))))))))</f>
        <v>7 Sociale ruimten</v>
      </c>
      <c r="C67" s="7">
        <f>IF(Onderwerpen!$B$4+1=A67,Onderwerpen!$A$5,IF(SUM(Onderwerpen!$B$4:$B$5)+2=A67,Onderwerpen!$A$6,IF(SUM(Onderwerpen!$B$4:$B$6)+3=A67,Onderwerpen!$A$7,IF(SUM(Onderwerpen!$B$4:$B$7)+4=A67,Onderwerpen!$A$8,IF(SUM(Onderwerpen!$B$4:$B$8)+5=A67,Onderwerpen!$A$9,IF(SUM(Onderwerpen!$B$4:$B$9)+6=A67,Onderwerpen!$A$10,IF(SUM(Onderwerpen!$B$4:$B$10)+7=A67,Onderwerpen!$A$11,IF(SUM(Onderwerpen!$B$4:$B$11)+8=A67,Onderwerpen!$A$12,IF(SUM(Onderwerpen!$B$4:$B$12)+9=A67,Onderwerpen!$A$13,IF(SUM(Onderwerpen!$B$4:$B$13)+10=A67,Onderwerpen!$A$14,IF(SUM(Onderwerpen!$B$4:$B$14)+11=A67,Onderwerpen!$A$15,IF(SUM(Onderwerpen!$B$4:$B$15)+12=A67,Onderwerpen!$A$16,IF(SUM(Onderwerpen!$B$4:$B$16)+13=A67,Onderwerpen!$A$17,IF(SUM(Onderwerpen!$B$4:$B$17)+14=A67,Onderwerpen!$A$18,IF(SUM(Onderwerpen!$B$4:$B$18)+15=A67,Onderwerpen!$A$19,IF(SUM(Onderwerpen!$B$4:$B$19)+16=A67,Onderwerpen!$A$20,IF(SUM(Onderwerpen!$B$4:$B$20)+17=A67,Onderwerpen!$A$21,IF(SUM(Onderwerpen!$B$4:$B$21)+18=A67,Onderwerpen!$A$22,IF(SUM(Onderwerpen!$B$4:$B$22)+19=A67,Onderwerpen!$A$23,IFERROR((IF(A67&lt;Onderwerpen!$D$4,A67,IF(AND(A67&gt;Onderwerpen!$D$4,A67&lt;Onderwerpen!$D$5),A67-1,IF(AND(A67&gt;Onderwerpen!$D$5,A67&lt;Onderwerpen!$D$6),A67-2,IF(AND(A67&gt;Onderwerpen!$D$6,A67&lt;Onderwerpen!$D$7),A67-3,IF(AND(A67&gt;Onderwerpen!$D$7,A67&lt;Onderwerpen!$D$8),A67-4,IF(AND(A67&gt;Onderwerpen!$D$8,A67&lt;Onderwerpen!$D$9),A67-5,IF(AND(A67&gt;Onderwerpen!$D$9,A67&lt;Onderwerpen!$D$10),A67-6,IF(AND(A67&gt;Onderwerpen!$D$10,A67&lt;Onderwerpen!$D$11),A67-7,IF(AND(A67&gt;Onderwerpen!$D$11,A67&lt;Onderwerpen!$D$12),A67-8,IF(AND(A67&gt;Onderwerpen!$D$12,A67&lt;Onderwerpen!$D$13),A67-9,IF(AND(A67&gt;Onderwerpen!$D$13,A67&lt;Onderwerpen!$D$14),A67-10,IF(AND(A67&gt;Onderwerpen!$D$14,A67&lt;Onderwerpen!$D$15),A67-11,IF(AND(A67&gt;Onderwerpen!$D$15,A67&lt;Onderwerpen!$D$16),A67-12,IF(AND(A67&gt;Onderwerpen!$D$16,A67&lt;Onderwerpen!$D$17),A67-13,IF(AND(A67&gt;Onderwerpen!$D$17,A67&lt;Onderwerpen!$D$18),A67-14,IF(AND(A67&gt;Onderwerpen!$D$18,A67&lt;Onderwerpen!$D$19),A67-15,IF(AND(A67&gt;Onderwerpen!$D$19,A67&lt;Onderwerpen!$D$20),A67-16,IF(AND(A67&gt;Onderwerpen!$D$20,A67&lt;Onderwerpen!$D$21),A67-17,IF(AND(A67&gt;Onderwerpen!$D$21,A67&lt;Onderwerpen!$D$22),A67-18,IF(A67&gt;Onderwerpen!$D$22,A67-19,"X"))))))))))))))))))))),""))))))))))))))))))))</f>
        <v>53</v>
      </c>
      <c r="D67" s="83" t="str">
        <f>IF(B67="",""&amp;C67,LEFT(B67, FIND(" ",B67)-1) &amp; "."&amp;COUNTIF($B$8:B67,B67))</f>
        <v>7.1</v>
      </c>
      <c r="E67" s="33" t="s">
        <v>90</v>
      </c>
      <c r="F67" s="12"/>
      <c r="G67" s="12"/>
      <c r="H67" s="12"/>
      <c r="I67" s="13"/>
      <c r="J67" s="37" t="str">
        <f t="shared" si="6"/>
        <v/>
      </c>
      <c r="L67" s="12"/>
      <c r="M67" s="12"/>
      <c r="N67" s="12"/>
      <c r="O67" s="13"/>
      <c r="P67" s="39" t="str">
        <f t="shared" si="1"/>
        <v/>
      </c>
      <c r="R67" s="12"/>
      <c r="S67" s="12"/>
      <c r="T67" s="12"/>
      <c r="U67" s="13"/>
      <c r="V67" s="38" t="str">
        <f t="shared" si="2"/>
        <v/>
      </c>
      <c r="X67" s="38"/>
      <c r="Y67" s="38"/>
      <c r="Z67" s="38"/>
      <c r="AA67" s="13"/>
      <c r="AB67" s="38" t="str">
        <f t="shared" si="3"/>
        <v/>
      </c>
      <c r="AD67" s="38"/>
      <c r="AE67" s="38"/>
      <c r="AF67" s="38"/>
      <c r="AG67" s="13"/>
      <c r="AH67" s="38" t="str">
        <f t="shared" si="4"/>
        <v/>
      </c>
    </row>
    <row r="68" spans="1:34" x14ac:dyDescent="0.25">
      <c r="A68" s="1">
        <f>IFERROR(IF(A67=Onderwerpen!$C$23+19,"",A67+1),"")</f>
        <v>60</v>
      </c>
      <c r="B68" s="1" t="str">
        <f>IF(C68&lt;=Onderwerpen!$C$4,Onderwerpen!$A$4,IF(C68&lt;=Onderwerpen!$C$5,Onderwerpen!$A$5,IF(C68&lt;=Onderwerpen!$C$6,Onderwerpen!$A$6,IF(C68&lt;=Onderwerpen!$C$7,Onderwerpen!$A$7,IF(C68&lt;=Onderwerpen!$C$8,Onderwerpen!$A$8,IF(C68&lt;=Onderwerpen!$C$9,Onderwerpen!$A$9,IF(C68&lt;=Onderwerpen!C$10,Onderwerpen!$A$10,IF(C68&lt;=Onderwerpen!C$11,Onderwerpen!$A$11,IF(C68&lt;=Onderwerpen!C$12,Onderwerpen!$A$12,IF(C68&lt;=Onderwerpen!C$13,Onderwerpen!$A$13,IF(C68&lt;=Onderwerpen!$C$14,Onderwerpen!$A$14,IF(C68&lt;=Onderwerpen!$C$15,Onderwerpen!$A$15,IF(C68&lt;=Onderwerpen!$C$16,Onderwerpen!$A$16,IF(C68&lt;=Onderwerpen!$C$17,Onderwerpen!$A$17,IF(C68&lt;=Onderwerpen!$C$18,Onderwerpen!$A$18,IF(C68&lt;=Onderwerpen!$C$19,Onderwerpen!$A$19,IF(C68&lt;=Onderwerpen!$C$20,Onderwerpen!$A$20,IF(C68&lt;=Onderwerpen!$C$21,Onderwerpen!$A$21,IF(C68&lt;=Onderwerpen!$C$22,Onderwerpen!$A$22,IF(C68&lt;=Onderwerpen!$C$23,Onderwerpen!$A$22,""))))))))))))))))))))</f>
        <v>7 Sociale ruimten</v>
      </c>
      <c r="C68" s="7">
        <f>IF(Onderwerpen!$B$4+1=A68,Onderwerpen!$A$5,IF(SUM(Onderwerpen!$B$4:$B$5)+2=A68,Onderwerpen!$A$6,IF(SUM(Onderwerpen!$B$4:$B$6)+3=A68,Onderwerpen!$A$7,IF(SUM(Onderwerpen!$B$4:$B$7)+4=A68,Onderwerpen!$A$8,IF(SUM(Onderwerpen!$B$4:$B$8)+5=A68,Onderwerpen!$A$9,IF(SUM(Onderwerpen!$B$4:$B$9)+6=A68,Onderwerpen!$A$10,IF(SUM(Onderwerpen!$B$4:$B$10)+7=A68,Onderwerpen!$A$11,IF(SUM(Onderwerpen!$B$4:$B$11)+8=A68,Onderwerpen!$A$12,IF(SUM(Onderwerpen!$B$4:$B$12)+9=A68,Onderwerpen!$A$13,IF(SUM(Onderwerpen!$B$4:$B$13)+10=A68,Onderwerpen!$A$14,IF(SUM(Onderwerpen!$B$4:$B$14)+11=A68,Onderwerpen!$A$15,IF(SUM(Onderwerpen!$B$4:$B$15)+12=A68,Onderwerpen!$A$16,IF(SUM(Onderwerpen!$B$4:$B$16)+13=A68,Onderwerpen!$A$17,IF(SUM(Onderwerpen!$B$4:$B$17)+14=A68,Onderwerpen!$A$18,IF(SUM(Onderwerpen!$B$4:$B$18)+15=A68,Onderwerpen!$A$19,IF(SUM(Onderwerpen!$B$4:$B$19)+16=A68,Onderwerpen!$A$20,IF(SUM(Onderwerpen!$B$4:$B$20)+17=A68,Onderwerpen!$A$21,IF(SUM(Onderwerpen!$B$4:$B$21)+18=A68,Onderwerpen!$A$22,IF(SUM(Onderwerpen!$B$4:$B$22)+19=A68,Onderwerpen!$A$23,IFERROR((IF(A68&lt;Onderwerpen!$D$4,A68,IF(AND(A68&gt;Onderwerpen!$D$4,A68&lt;Onderwerpen!$D$5),A68-1,IF(AND(A68&gt;Onderwerpen!$D$5,A68&lt;Onderwerpen!$D$6),A68-2,IF(AND(A68&gt;Onderwerpen!$D$6,A68&lt;Onderwerpen!$D$7),A68-3,IF(AND(A68&gt;Onderwerpen!$D$7,A68&lt;Onderwerpen!$D$8),A68-4,IF(AND(A68&gt;Onderwerpen!$D$8,A68&lt;Onderwerpen!$D$9),A68-5,IF(AND(A68&gt;Onderwerpen!$D$9,A68&lt;Onderwerpen!$D$10),A68-6,IF(AND(A68&gt;Onderwerpen!$D$10,A68&lt;Onderwerpen!$D$11),A68-7,IF(AND(A68&gt;Onderwerpen!$D$11,A68&lt;Onderwerpen!$D$12),A68-8,IF(AND(A68&gt;Onderwerpen!$D$12,A68&lt;Onderwerpen!$D$13),A68-9,IF(AND(A68&gt;Onderwerpen!$D$13,A68&lt;Onderwerpen!$D$14),A68-10,IF(AND(A68&gt;Onderwerpen!$D$14,A68&lt;Onderwerpen!$D$15),A68-11,IF(AND(A68&gt;Onderwerpen!$D$15,A68&lt;Onderwerpen!$D$16),A68-12,IF(AND(A68&gt;Onderwerpen!$D$16,A68&lt;Onderwerpen!$D$17),A68-13,IF(AND(A68&gt;Onderwerpen!$D$17,A68&lt;Onderwerpen!$D$18),A68-14,IF(AND(A68&gt;Onderwerpen!$D$18,A68&lt;Onderwerpen!$D$19),A68-15,IF(AND(A68&gt;Onderwerpen!$D$19,A68&lt;Onderwerpen!$D$20),A68-16,IF(AND(A68&gt;Onderwerpen!$D$20,A68&lt;Onderwerpen!$D$21),A68-17,IF(AND(A68&gt;Onderwerpen!$D$21,A68&lt;Onderwerpen!$D$22),A68-18,IF(A68&gt;Onderwerpen!$D$22,A68-19,"X"))))))))))))))))))))),""))))))))))))))))))))</f>
        <v>54</v>
      </c>
      <c r="D68" s="83" t="str">
        <f>IF(B68="",""&amp;C68,LEFT(B68, FIND(" ",B68)-1) &amp; "."&amp;COUNTIF($B$8:B68,B68))</f>
        <v>7.2</v>
      </c>
      <c r="E68" s="33" t="s">
        <v>91</v>
      </c>
      <c r="F68" s="12"/>
      <c r="G68" s="12"/>
      <c r="H68" s="12"/>
      <c r="I68" s="13"/>
      <c r="J68" s="37" t="str">
        <f t="shared" si="6"/>
        <v/>
      </c>
      <c r="L68" s="12"/>
      <c r="M68" s="12"/>
      <c r="N68" s="12"/>
      <c r="O68" s="13"/>
      <c r="P68" s="39" t="str">
        <f t="shared" si="1"/>
        <v/>
      </c>
      <c r="R68" s="12"/>
      <c r="S68" s="12"/>
      <c r="T68" s="12"/>
      <c r="U68" s="13"/>
      <c r="V68" s="38" t="str">
        <f t="shared" si="2"/>
        <v/>
      </c>
      <c r="X68" s="38"/>
      <c r="Y68" s="38"/>
      <c r="Z68" s="38"/>
      <c r="AA68" s="13"/>
      <c r="AB68" s="38" t="str">
        <f t="shared" si="3"/>
        <v/>
      </c>
      <c r="AD68" s="38"/>
      <c r="AE68" s="38"/>
      <c r="AF68" s="38"/>
      <c r="AG68" s="13"/>
      <c r="AH68" s="38" t="str">
        <f t="shared" si="4"/>
        <v/>
      </c>
    </row>
    <row r="69" spans="1:34" x14ac:dyDescent="0.25">
      <c r="A69" s="1">
        <f>IFERROR(IF(A68=Onderwerpen!$C$23+19,"",A68+1),"")</f>
        <v>61</v>
      </c>
      <c r="B69" s="1" t="str">
        <f>IF(C69&lt;=Onderwerpen!$C$4,Onderwerpen!$A$4,IF(C69&lt;=Onderwerpen!$C$5,Onderwerpen!$A$5,IF(C69&lt;=Onderwerpen!$C$6,Onderwerpen!$A$6,IF(C69&lt;=Onderwerpen!$C$7,Onderwerpen!$A$7,IF(C69&lt;=Onderwerpen!$C$8,Onderwerpen!$A$8,IF(C69&lt;=Onderwerpen!$C$9,Onderwerpen!$A$9,IF(C69&lt;=Onderwerpen!C$10,Onderwerpen!$A$10,IF(C69&lt;=Onderwerpen!C$11,Onderwerpen!$A$11,IF(C69&lt;=Onderwerpen!C$12,Onderwerpen!$A$12,IF(C69&lt;=Onderwerpen!C$13,Onderwerpen!$A$13,IF(C69&lt;=Onderwerpen!$C$14,Onderwerpen!$A$14,IF(C69&lt;=Onderwerpen!$C$15,Onderwerpen!$A$15,IF(C69&lt;=Onderwerpen!$C$16,Onderwerpen!$A$16,IF(C69&lt;=Onderwerpen!$C$17,Onderwerpen!$A$17,IF(C69&lt;=Onderwerpen!$C$18,Onderwerpen!$A$18,IF(C69&lt;=Onderwerpen!$C$19,Onderwerpen!$A$19,IF(C69&lt;=Onderwerpen!$C$20,Onderwerpen!$A$20,IF(C69&lt;=Onderwerpen!$C$21,Onderwerpen!$A$21,IF(C69&lt;=Onderwerpen!$C$22,Onderwerpen!$A$22,IF(C69&lt;=Onderwerpen!$C$23,Onderwerpen!$A$22,""))))))))))))))))))))</f>
        <v>7 Sociale ruimten</v>
      </c>
      <c r="C69" s="7">
        <f>IF(Onderwerpen!$B$4+1=A69,Onderwerpen!$A$5,IF(SUM(Onderwerpen!$B$4:$B$5)+2=A69,Onderwerpen!$A$6,IF(SUM(Onderwerpen!$B$4:$B$6)+3=A69,Onderwerpen!$A$7,IF(SUM(Onderwerpen!$B$4:$B$7)+4=A69,Onderwerpen!$A$8,IF(SUM(Onderwerpen!$B$4:$B$8)+5=A69,Onderwerpen!$A$9,IF(SUM(Onderwerpen!$B$4:$B$9)+6=A69,Onderwerpen!$A$10,IF(SUM(Onderwerpen!$B$4:$B$10)+7=A69,Onderwerpen!$A$11,IF(SUM(Onderwerpen!$B$4:$B$11)+8=A69,Onderwerpen!$A$12,IF(SUM(Onderwerpen!$B$4:$B$12)+9=A69,Onderwerpen!$A$13,IF(SUM(Onderwerpen!$B$4:$B$13)+10=A69,Onderwerpen!$A$14,IF(SUM(Onderwerpen!$B$4:$B$14)+11=A69,Onderwerpen!$A$15,IF(SUM(Onderwerpen!$B$4:$B$15)+12=A69,Onderwerpen!$A$16,IF(SUM(Onderwerpen!$B$4:$B$16)+13=A69,Onderwerpen!$A$17,IF(SUM(Onderwerpen!$B$4:$B$17)+14=A69,Onderwerpen!$A$18,IF(SUM(Onderwerpen!$B$4:$B$18)+15=A69,Onderwerpen!$A$19,IF(SUM(Onderwerpen!$B$4:$B$19)+16=A69,Onderwerpen!$A$20,IF(SUM(Onderwerpen!$B$4:$B$20)+17=A69,Onderwerpen!$A$21,IF(SUM(Onderwerpen!$B$4:$B$21)+18=A69,Onderwerpen!$A$22,IF(SUM(Onderwerpen!$B$4:$B$22)+19=A69,Onderwerpen!$A$23,IFERROR((IF(A69&lt;Onderwerpen!$D$4,A69,IF(AND(A69&gt;Onderwerpen!$D$4,A69&lt;Onderwerpen!$D$5),A69-1,IF(AND(A69&gt;Onderwerpen!$D$5,A69&lt;Onderwerpen!$D$6),A69-2,IF(AND(A69&gt;Onderwerpen!$D$6,A69&lt;Onderwerpen!$D$7),A69-3,IF(AND(A69&gt;Onderwerpen!$D$7,A69&lt;Onderwerpen!$D$8),A69-4,IF(AND(A69&gt;Onderwerpen!$D$8,A69&lt;Onderwerpen!$D$9),A69-5,IF(AND(A69&gt;Onderwerpen!$D$9,A69&lt;Onderwerpen!$D$10),A69-6,IF(AND(A69&gt;Onderwerpen!$D$10,A69&lt;Onderwerpen!$D$11),A69-7,IF(AND(A69&gt;Onderwerpen!$D$11,A69&lt;Onderwerpen!$D$12),A69-8,IF(AND(A69&gt;Onderwerpen!$D$12,A69&lt;Onderwerpen!$D$13),A69-9,IF(AND(A69&gt;Onderwerpen!$D$13,A69&lt;Onderwerpen!$D$14),A69-10,IF(AND(A69&gt;Onderwerpen!$D$14,A69&lt;Onderwerpen!$D$15),A69-11,IF(AND(A69&gt;Onderwerpen!$D$15,A69&lt;Onderwerpen!$D$16),A69-12,IF(AND(A69&gt;Onderwerpen!$D$16,A69&lt;Onderwerpen!$D$17),A69-13,IF(AND(A69&gt;Onderwerpen!$D$17,A69&lt;Onderwerpen!$D$18),A69-14,IF(AND(A69&gt;Onderwerpen!$D$18,A69&lt;Onderwerpen!$D$19),A69-15,IF(AND(A69&gt;Onderwerpen!$D$19,A69&lt;Onderwerpen!$D$20),A69-16,IF(AND(A69&gt;Onderwerpen!$D$20,A69&lt;Onderwerpen!$D$21),A69-17,IF(AND(A69&gt;Onderwerpen!$D$21,A69&lt;Onderwerpen!$D$22),A69-18,IF(A69&gt;Onderwerpen!$D$22,A69-19,"X"))))))))))))))))))))),""))))))))))))))))))))</f>
        <v>55</v>
      </c>
      <c r="D69" s="83" t="str">
        <f>IF(B69="",""&amp;C69,LEFT(B69, FIND(" ",B69)-1) &amp; "."&amp;COUNTIF($B$8:B69,B69))</f>
        <v>7.3</v>
      </c>
      <c r="E69" s="33" t="s">
        <v>92</v>
      </c>
      <c r="F69" s="12"/>
      <c r="G69" s="12"/>
      <c r="H69" s="12"/>
      <c r="I69" s="13"/>
      <c r="J69" s="37" t="str">
        <f t="shared" si="6"/>
        <v/>
      </c>
      <c r="L69" s="12"/>
      <c r="M69" s="12"/>
      <c r="N69" s="12"/>
      <c r="O69" s="13"/>
      <c r="P69" s="39" t="str">
        <f t="shared" si="1"/>
        <v/>
      </c>
      <c r="R69" s="12"/>
      <c r="S69" s="12"/>
      <c r="T69" s="12"/>
      <c r="U69" s="13"/>
      <c r="V69" s="38" t="str">
        <f t="shared" si="2"/>
        <v/>
      </c>
      <c r="X69" s="38"/>
      <c r="Y69" s="38"/>
      <c r="Z69" s="38"/>
      <c r="AA69" s="13"/>
      <c r="AB69" s="38" t="str">
        <f t="shared" si="3"/>
        <v/>
      </c>
      <c r="AD69" s="38"/>
      <c r="AE69" s="38"/>
      <c r="AF69" s="38"/>
      <c r="AG69" s="13"/>
      <c r="AH69" s="38" t="str">
        <f t="shared" si="4"/>
        <v/>
      </c>
    </row>
    <row r="70" spans="1:34" x14ac:dyDescent="0.25">
      <c r="A70" s="1">
        <f>IFERROR(IF(A69=Onderwerpen!$C$23+19,"",A69+1),"")</f>
        <v>62</v>
      </c>
      <c r="B70" s="1" t="str">
        <f>IF(C70&lt;=Onderwerpen!$C$4,Onderwerpen!$A$4,IF(C70&lt;=Onderwerpen!$C$5,Onderwerpen!$A$5,IF(C70&lt;=Onderwerpen!$C$6,Onderwerpen!$A$6,IF(C70&lt;=Onderwerpen!$C$7,Onderwerpen!$A$7,IF(C70&lt;=Onderwerpen!$C$8,Onderwerpen!$A$8,IF(C70&lt;=Onderwerpen!$C$9,Onderwerpen!$A$9,IF(C70&lt;=Onderwerpen!C$10,Onderwerpen!$A$10,IF(C70&lt;=Onderwerpen!C$11,Onderwerpen!$A$11,IF(C70&lt;=Onderwerpen!C$12,Onderwerpen!$A$12,IF(C70&lt;=Onderwerpen!C$13,Onderwerpen!$A$13,IF(C70&lt;=Onderwerpen!$C$14,Onderwerpen!$A$14,IF(C70&lt;=Onderwerpen!$C$15,Onderwerpen!$A$15,IF(C70&lt;=Onderwerpen!$C$16,Onderwerpen!$A$16,IF(C70&lt;=Onderwerpen!$C$17,Onderwerpen!$A$17,IF(C70&lt;=Onderwerpen!$C$18,Onderwerpen!$A$18,IF(C70&lt;=Onderwerpen!$C$19,Onderwerpen!$A$19,IF(C70&lt;=Onderwerpen!$C$20,Onderwerpen!$A$20,IF(C70&lt;=Onderwerpen!$C$21,Onderwerpen!$A$21,IF(C70&lt;=Onderwerpen!$C$22,Onderwerpen!$A$22,IF(C70&lt;=Onderwerpen!$C$23,Onderwerpen!$A$22,""))))))))))))))))))))</f>
        <v>7 Sociale ruimten</v>
      </c>
      <c r="C70" s="7">
        <f>IF(Onderwerpen!$B$4+1=A70,Onderwerpen!$A$5,IF(SUM(Onderwerpen!$B$4:$B$5)+2=A70,Onderwerpen!$A$6,IF(SUM(Onderwerpen!$B$4:$B$6)+3=A70,Onderwerpen!$A$7,IF(SUM(Onderwerpen!$B$4:$B$7)+4=A70,Onderwerpen!$A$8,IF(SUM(Onderwerpen!$B$4:$B$8)+5=A70,Onderwerpen!$A$9,IF(SUM(Onderwerpen!$B$4:$B$9)+6=A70,Onderwerpen!$A$10,IF(SUM(Onderwerpen!$B$4:$B$10)+7=A70,Onderwerpen!$A$11,IF(SUM(Onderwerpen!$B$4:$B$11)+8=A70,Onderwerpen!$A$12,IF(SUM(Onderwerpen!$B$4:$B$12)+9=A70,Onderwerpen!$A$13,IF(SUM(Onderwerpen!$B$4:$B$13)+10=A70,Onderwerpen!$A$14,IF(SUM(Onderwerpen!$B$4:$B$14)+11=A70,Onderwerpen!$A$15,IF(SUM(Onderwerpen!$B$4:$B$15)+12=A70,Onderwerpen!$A$16,IF(SUM(Onderwerpen!$B$4:$B$16)+13=A70,Onderwerpen!$A$17,IF(SUM(Onderwerpen!$B$4:$B$17)+14=A70,Onderwerpen!$A$18,IF(SUM(Onderwerpen!$B$4:$B$18)+15=A70,Onderwerpen!$A$19,IF(SUM(Onderwerpen!$B$4:$B$19)+16=A70,Onderwerpen!$A$20,IF(SUM(Onderwerpen!$B$4:$B$20)+17=A70,Onderwerpen!$A$21,IF(SUM(Onderwerpen!$B$4:$B$21)+18=A70,Onderwerpen!$A$22,IF(SUM(Onderwerpen!$B$4:$B$22)+19=A70,Onderwerpen!$A$23,IFERROR((IF(A70&lt;Onderwerpen!$D$4,A70,IF(AND(A70&gt;Onderwerpen!$D$4,A70&lt;Onderwerpen!$D$5),A70-1,IF(AND(A70&gt;Onderwerpen!$D$5,A70&lt;Onderwerpen!$D$6),A70-2,IF(AND(A70&gt;Onderwerpen!$D$6,A70&lt;Onderwerpen!$D$7),A70-3,IF(AND(A70&gt;Onderwerpen!$D$7,A70&lt;Onderwerpen!$D$8),A70-4,IF(AND(A70&gt;Onderwerpen!$D$8,A70&lt;Onderwerpen!$D$9),A70-5,IF(AND(A70&gt;Onderwerpen!$D$9,A70&lt;Onderwerpen!$D$10),A70-6,IF(AND(A70&gt;Onderwerpen!$D$10,A70&lt;Onderwerpen!$D$11),A70-7,IF(AND(A70&gt;Onderwerpen!$D$11,A70&lt;Onderwerpen!$D$12),A70-8,IF(AND(A70&gt;Onderwerpen!$D$12,A70&lt;Onderwerpen!$D$13),A70-9,IF(AND(A70&gt;Onderwerpen!$D$13,A70&lt;Onderwerpen!$D$14),A70-10,IF(AND(A70&gt;Onderwerpen!$D$14,A70&lt;Onderwerpen!$D$15),A70-11,IF(AND(A70&gt;Onderwerpen!$D$15,A70&lt;Onderwerpen!$D$16),A70-12,IF(AND(A70&gt;Onderwerpen!$D$16,A70&lt;Onderwerpen!$D$17),A70-13,IF(AND(A70&gt;Onderwerpen!$D$17,A70&lt;Onderwerpen!$D$18),A70-14,IF(AND(A70&gt;Onderwerpen!$D$18,A70&lt;Onderwerpen!$D$19),A70-15,IF(AND(A70&gt;Onderwerpen!$D$19,A70&lt;Onderwerpen!$D$20),A70-16,IF(AND(A70&gt;Onderwerpen!$D$20,A70&lt;Onderwerpen!$D$21),A70-17,IF(AND(A70&gt;Onderwerpen!$D$21,A70&lt;Onderwerpen!$D$22),A70-18,IF(A70&gt;Onderwerpen!$D$22,A70-19,"X"))))))))))))))))))))),""))))))))))))))))))))</f>
        <v>56</v>
      </c>
      <c r="D70" s="83" t="str">
        <f>IF(B70="",""&amp;C70,LEFT(B70, FIND(" ",B70)-1) &amp; "."&amp;COUNTIF($B$8:B70,B70))</f>
        <v>7.4</v>
      </c>
      <c r="E70" s="33" t="s">
        <v>93</v>
      </c>
      <c r="F70" s="12"/>
      <c r="G70" s="12"/>
      <c r="H70" s="12"/>
      <c r="I70" s="13"/>
      <c r="J70" s="37" t="str">
        <f t="shared" si="6"/>
        <v/>
      </c>
      <c r="L70" s="12"/>
      <c r="M70" s="12"/>
      <c r="N70" s="12"/>
      <c r="O70" s="13"/>
      <c r="P70" s="39" t="str">
        <f t="shared" si="1"/>
        <v/>
      </c>
      <c r="R70" s="12"/>
      <c r="S70" s="12"/>
      <c r="T70" s="12"/>
      <c r="U70" s="13"/>
      <c r="V70" s="38" t="str">
        <f t="shared" si="2"/>
        <v/>
      </c>
      <c r="X70" s="38"/>
      <c r="Y70" s="38"/>
      <c r="Z70" s="38"/>
      <c r="AA70" s="13"/>
      <c r="AB70" s="38" t="str">
        <f t="shared" si="3"/>
        <v/>
      </c>
      <c r="AD70" s="38"/>
      <c r="AE70" s="38"/>
      <c r="AF70" s="38"/>
      <c r="AG70" s="13"/>
      <c r="AH70" s="38" t="str">
        <f t="shared" si="4"/>
        <v/>
      </c>
    </row>
    <row r="71" spans="1:34" x14ac:dyDescent="0.25">
      <c r="A71" s="1">
        <f>IFERROR(IF(A70=Onderwerpen!$C$23+19,"",A70+1),"")</f>
        <v>63</v>
      </c>
      <c r="B71" s="1" t="str">
        <f>IF(C71&lt;=Onderwerpen!$C$4,Onderwerpen!$A$4,IF(C71&lt;=Onderwerpen!$C$5,Onderwerpen!$A$5,IF(C71&lt;=Onderwerpen!$C$6,Onderwerpen!$A$6,IF(C71&lt;=Onderwerpen!$C$7,Onderwerpen!$A$7,IF(C71&lt;=Onderwerpen!$C$8,Onderwerpen!$A$8,IF(C71&lt;=Onderwerpen!$C$9,Onderwerpen!$A$9,IF(C71&lt;=Onderwerpen!C$10,Onderwerpen!$A$10,IF(C71&lt;=Onderwerpen!C$11,Onderwerpen!$A$11,IF(C71&lt;=Onderwerpen!C$12,Onderwerpen!$A$12,IF(C71&lt;=Onderwerpen!C$13,Onderwerpen!$A$13,IF(C71&lt;=Onderwerpen!$C$14,Onderwerpen!$A$14,IF(C71&lt;=Onderwerpen!$C$15,Onderwerpen!$A$15,IF(C71&lt;=Onderwerpen!$C$16,Onderwerpen!$A$16,IF(C71&lt;=Onderwerpen!$C$17,Onderwerpen!$A$17,IF(C71&lt;=Onderwerpen!$C$18,Onderwerpen!$A$18,IF(C71&lt;=Onderwerpen!$C$19,Onderwerpen!$A$19,IF(C71&lt;=Onderwerpen!$C$20,Onderwerpen!$A$20,IF(C71&lt;=Onderwerpen!$C$21,Onderwerpen!$A$21,IF(C71&lt;=Onderwerpen!$C$22,Onderwerpen!$A$22,IF(C71&lt;=Onderwerpen!$C$23,Onderwerpen!$A$22,""))))))))))))))))))))</f>
        <v>7 Sociale ruimten</v>
      </c>
      <c r="C71" s="7">
        <f>IF(Onderwerpen!$B$4+1=A71,Onderwerpen!$A$5,IF(SUM(Onderwerpen!$B$4:$B$5)+2=A71,Onderwerpen!$A$6,IF(SUM(Onderwerpen!$B$4:$B$6)+3=A71,Onderwerpen!$A$7,IF(SUM(Onderwerpen!$B$4:$B$7)+4=A71,Onderwerpen!$A$8,IF(SUM(Onderwerpen!$B$4:$B$8)+5=A71,Onderwerpen!$A$9,IF(SUM(Onderwerpen!$B$4:$B$9)+6=A71,Onderwerpen!$A$10,IF(SUM(Onderwerpen!$B$4:$B$10)+7=A71,Onderwerpen!$A$11,IF(SUM(Onderwerpen!$B$4:$B$11)+8=A71,Onderwerpen!$A$12,IF(SUM(Onderwerpen!$B$4:$B$12)+9=A71,Onderwerpen!$A$13,IF(SUM(Onderwerpen!$B$4:$B$13)+10=A71,Onderwerpen!$A$14,IF(SUM(Onderwerpen!$B$4:$B$14)+11=A71,Onderwerpen!$A$15,IF(SUM(Onderwerpen!$B$4:$B$15)+12=A71,Onderwerpen!$A$16,IF(SUM(Onderwerpen!$B$4:$B$16)+13=A71,Onderwerpen!$A$17,IF(SUM(Onderwerpen!$B$4:$B$17)+14=A71,Onderwerpen!$A$18,IF(SUM(Onderwerpen!$B$4:$B$18)+15=A71,Onderwerpen!$A$19,IF(SUM(Onderwerpen!$B$4:$B$19)+16=A71,Onderwerpen!$A$20,IF(SUM(Onderwerpen!$B$4:$B$20)+17=A71,Onderwerpen!$A$21,IF(SUM(Onderwerpen!$B$4:$B$21)+18=A71,Onderwerpen!$A$22,IF(SUM(Onderwerpen!$B$4:$B$22)+19=A71,Onderwerpen!$A$23,IFERROR((IF(A71&lt;Onderwerpen!$D$4,A71,IF(AND(A71&gt;Onderwerpen!$D$4,A71&lt;Onderwerpen!$D$5),A71-1,IF(AND(A71&gt;Onderwerpen!$D$5,A71&lt;Onderwerpen!$D$6),A71-2,IF(AND(A71&gt;Onderwerpen!$D$6,A71&lt;Onderwerpen!$D$7),A71-3,IF(AND(A71&gt;Onderwerpen!$D$7,A71&lt;Onderwerpen!$D$8),A71-4,IF(AND(A71&gt;Onderwerpen!$D$8,A71&lt;Onderwerpen!$D$9),A71-5,IF(AND(A71&gt;Onderwerpen!$D$9,A71&lt;Onderwerpen!$D$10),A71-6,IF(AND(A71&gt;Onderwerpen!$D$10,A71&lt;Onderwerpen!$D$11),A71-7,IF(AND(A71&gt;Onderwerpen!$D$11,A71&lt;Onderwerpen!$D$12),A71-8,IF(AND(A71&gt;Onderwerpen!$D$12,A71&lt;Onderwerpen!$D$13),A71-9,IF(AND(A71&gt;Onderwerpen!$D$13,A71&lt;Onderwerpen!$D$14),A71-10,IF(AND(A71&gt;Onderwerpen!$D$14,A71&lt;Onderwerpen!$D$15),A71-11,IF(AND(A71&gt;Onderwerpen!$D$15,A71&lt;Onderwerpen!$D$16),A71-12,IF(AND(A71&gt;Onderwerpen!$D$16,A71&lt;Onderwerpen!$D$17),A71-13,IF(AND(A71&gt;Onderwerpen!$D$17,A71&lt;Onderwerpen!$D$18),A71-14,IF(AND(A71&gt;Onderwerpen!$D$18,A71&lt;Onderwerpen!$D$19),A71-15,IF(AND(A71&gt;Onderwerpen!$D$19,A71&lt;Onderwerpen!$D$20),A71-16,IF(AND(A71&gt;Onderwerpen!$D$20,A71&lt;Onderwerpen!$D$21),A71-17,IF(AND(A71&gt;Onderwerpen!$D$21,A71&lt;Onderwerpen!$D$22),A71-18,IF(A71&gt;Onderwerpen!$D$22,A71-19,"X"))))))))))))))))))))),""))))))))))))))))))))</f>
        <v>57</v>
      </c>
      <c r="D71" s="83" t="str">
        <f>IF(B71="",""&amp;C71,LEFT(B71, FIND(" ",B71)-1) &amp; "."&amp;COUNTIF($B$8:B71,B71))</f>
        <v>7.5</v>
      </c>
      <c r="E71" s="33" t="s">
        <v>94</v>
      </c>
      <c r="F71" s="12"/>
      <c r="G71" s="12"/>
      <c r="H71" s="12"/>
      <c r="I71" s="13"/>
      <c r="J71" s="37" t="str">
        <f t="shared" si="6"/>
        <v/>
      </c>
      <c r="L71" s="12"/>
      <c r="M71" s="12"/>
      <c r="N71" s="12"/>
      <c r="O71" s="13"/>
      <c r="P71" s="39" t="str">
        <f t="shared" si="1"/>
        <v/>
      </c>
      <c r="R71" s="12"/>
      <c r="S71" s="12"/>
      <c r="T71" s="12"/>
      <c r="U71" s="13"/>
      <c r="V71" s="38" t="str">
        <f t="shared" si="2"/>
        <v/>
      </c>
      <c r="X71" s="38"/>
      <c r="Y71" s="38"/>
      <c r="Z71" s="38"/>
      <c r="AA71" s="13"/>
      <c r="AB71" s="38" t="str">
        <f t="shared" si="3"/>
        <v/>
      </c>
      <c r="AD71" s="38"/>
      <c r="AE71" s="38"/>
      <c r="AF71" s="38"/>
      <c r="AG71" s="13"/>
      <c r="AH71" s="38" t="str">
        <f t="shared" si="4"/>
        <v/>
      </c>
    </row>
    <row r="72" spans="1:34" x14ac:dyDescent="0.25">
      <c r="A72" s="1">
        <f>IFERROR(IF(A71=Onderwerpen!$C$23+19,"",A71+1),"")</f>
        <v>64</v>
      </c>
      <c r="B72" s="1" t="str">
        <f>IF(C72&lt;=Onderwerpen!$C$4,Onderwerpen!$A$4,IF(C72&lt;=Onderwerpen!$C$5,Onderwerpen!$A$5,IF(C72&lt;=Onderwerpen!$C$6,Onderwerpen!$A$6,IF(C72&lt;=Onderwerpen!$C$7,Onderwerpen!$A$7,IF(C72&lt;=Onderwerpen!$C$8,Onderwerpen!$A$8,IF(C72&lt;=Onderwerpen!$C$9,Onderwerpen!$A$9,IF(C72&lt;=Onderwerpen!C$10,Onderwerpen!$A$10,IF(C72&lt;=Onderwerpen!C$11,Onderwerpen!$A$11,IF(C72&lt;=Onderwerpen!C$12,Onderwerpen!$A$12,IF(C72&lt;=Onderwerpen!C$13,Onderwerpen!$A$13,IF(C72&lt;=Onderwerpen!$C$14,Onderwerpen!$A$14,IF(C72&lt;=Onderwerpen!$C$15,Onderwerpen!$A$15,IF(C72&lt;=Onderwerpen!$C$16,Onderwerpen!$A$16,IF(C72&lt;=Onderwerpen!$C$17,Onderwerpen!$A$17,IF(C72&lt;=Onderwerpen!$C$18,Onderwerpen!$A$18,IF(C72&lt;=Onderwerpen!$C$19,Onderwerpen!$A$19,IF(C72&lt;=Onderwerpen!$C$20,Onderwerpen!$A$20,IF(C72&lt;=Onderwerpen!$C$21,Onderwerpen!$A$21,IF(C72&lt;=Onderwerpen!$C$22,Onderwerpen!$A$22,IF(C72&lt;=Onderwerpen!$C$23,Onderwerpen!$A$22,""))))))))))))))))))))</f>
        <v>7 Sociale ruimten</v>
      </c>
      <c r="C72" s="7">
        <f>IF(Onderwerpen!$B$4+1=A72,Onderwerpen!$A$5,IF(SUM(Onderwerpen!$B$4:$B$5)+2=A72,Onderwerpen!$A$6,IF(SUM(Onderwerpen!$B$4:$B$6)+3=A72,Onderwerpen!$A$7,IF(SUM(Onderwerpen!$B$4:$B$7)+4=A72,Onderwerpen!$A$8,IF(SUM(Onderwerpen!$B$4:$B$8)+5=A72,Onderwerpen!$A$9,IF(SUM(Onderwerpen!$B$4:$B$9)+6=A72,Onderwerpen!$A$10,IF(SUM(Onderwerpen!$B$4:$B$10)+7=A72,Onderwerpen!$A$11,IF(SUM(Onderwerpen!$B$4:$B$11)+8=A72,Onderwerpen!$A$12,IF(SUM(Onderwerpen!$B$4:$B$12)+9=A72,Onderwerpen!$A$13,IF(SUM(Onderwerpen!$B$4:$B$13)+10=A72,Onderwerpen!$A$14,IF(SUM(Onderwerpen!$B$4:$B$14)+11=A72,Onderwerpen!$A$15,IF(SUM(Onderwerpen!$B$4:$B$15)+12=A72,Onderwerpen!$A$16,IF(SUM(Onderwerpen!$B$4:$B$16)+13=A72,Onderwerpen!$A$17,IF(SUM(Onderwerpen!$B$4:$B$17)+14=A72,Onderwerpen!$A$18,IF(SUM(Onderwerpen!$B$4:$B$18)+15=A72,Onderwerpen!$A$19,IF(SUM(Onderwerpen!$B$4:$B$19)+16=A72,Onderwerpen!$A$20,IF(SUM(Onderwerpen!$B$4:$B$20)+17=A72,Onderwerpen!$A$21,IF(SUM(Onderwerpen!$B$4:$B$21)+18=A72,Onderwerpen!$A$22,IF(SUM(Onderwerpen!$B$4:$B$22)+19=A72,Onderwerpen!$A$23,IFERROR((IF(A72&lt;Onderwerpen!$D$4,A72,IF(AND(A72&gt;Onderwerpen!$D$4,A72&lt;Onderwerpen!$D$5),A72-1,IF(AND(A72&gt;Onderwerpen!$D$5,A72&lt;Onderwerpen!$D$6),A72-2,IF(AND(A72&gt;Onderwerpen!$D$6,A72&lt;Onderwerpen!$D$7),A72-3,IF(AND(A72&gt;Onderwerpen!$D$7,A72&lt;Onderwerpen!$D$8),A72-4,IF(AND(A72&gt;Onderwerpen!$D$8,A72&lt;Onderwerpen!$D$9),A72-5,IF(AND(A72&gt;Onderwerpen!$D$9,A72&lt;Onderwerpen!$D$10),A72-6,IF(AND(A72&gt;Onderwerpen!$D$10,A72&lt;Onderwerpen!$D$11),A72-7,IF(AND(A72&gt;Onderwerpen!$D$11,A72&lt;Onderwerpen!$D$12),A72-8,IF(AND(A72&gt;Onderwerpen!$D$12,A72&lt;Onderwerpen!$D$13),A72-9,IF(AND(A72&gt;Onderwerpen!$D$13,A72&lt;Onderwerpen!$D$14),A72-10,IF(AND(A72&gt;Onderwerpen!$D$14,A72&lt;Onderwerpen!$D$15),A72-11,IF(AND(A72&gt;Onderwerpen!$D$15,A72&lt;Onderwerpen!$D$16),A72-12,IF(AND(A72&gt;Onderwerpen!$D$16,A72&lt;Onderwerpen!$D$17),A72-13,IF(AND(A72&gt;Onderwerpen!$D$17,A72&lt;Onderwerpen!$D$18),A72-14,IF(AND(A72&gt;Onderwerpen!$D$18,A72&lt;Onderwerpen!$D$19),A72-15,IF(AND(A72&gt;Onderwerpen!$D$19,A72&lt;Onderwerpen!$D$20),A72-16,IF(AND(A72&gt;Onderwerpen!$D$20,A72&lt;Onderwerpen!$D$21),A72-17,IF(AND(A72&gt;Onderwerpen!$D$21,A72&lt;Onderwerpen!$D$22),A72-18,IF(A72&gt;Onderwerpen!$D$22,A72-19,"X"))))))))))))))))))))),""))))))))))))))))))))</f>
        <v>58</v>
      </c>
      <c r="D72" s="83" t="str">
        <f>IF(B72="",""&amp;C72,LEFT(B72, FIND(" ",B72)-1) &amp; "."&amp;COUNTIF($B$8:B72,B72))</f>
        <v>7.6</v>
      </c>
      <c r="E72" s="1" t="s">
        <v>96</v>
      </c>
      <c r="F72" s="12"/>
      <c r="G72" s="12"/>
      <c r="H72" s="12"/>
      <c r="I72" s="13"/>
      <c r="J72" s="37" t="str">
        <f t="shared" si="6"/>
        <v/>
      </c>
      <c r="L72" s="12"/>
      <c r="M72" s="12"/>
      <c r="N72" s="12"/>
      <c r="O72" s="13"/>
      <c r="P72" s="39" t="str">
        <f t="shared" si="1"/>
        <v/>
      </c>
      <c r="R72" s="12"/>
      <c r="S72" s="12"/>
      <c r="T72" s="12"/>
      <c r="U72" s="13"/>
      <c r="V72" s="38" t="str">
        <f t="shared" si="2"/>
        <v/>
      </c>
      <c r="X72" s="38"/>
      <c r="Y72" s="38"/>
      <c r="Z72" s="38"/>
      <c r="AA72" s="13"/>
      <c r="AB72" s="38" t="str">
        <f t="shared" si="3"/>
        <v/>
      </c>
      <c r="AD72" s="38"/>
      <c r="AE72" s="38"/>
      <c r="AF72" s="38"/>
      <c r="AG72" s="13"/>
      <c r="AH72" s="38" t="str">
        <f t="shared" si="4"/>
        <v/>
      </c>
    </row>
    <row r="73" spans="1:34" x14ac:dyDescent="0.25">
      <c r="A73" s="1">
        <f>IFERROR(IF(A72=Onderwerpen!$C$23+19,"",A72+1),"")</f>
        <v>65</v>
      </c>
      <c r="B73" s="1" t="str">
        <f>IF(C73&lt;=Onderwerpen!$C$4,Onderwerpen!$A$4,IF(C73&lt;=Onderwerpen!$C$5,Onderwerpen!$A$5,IF(C73&lt;=Onderwerpen!$C$6,Onderwerpen!$A$6,IF(C73&lt;=Onderwerpen!$C$7,Onderwerpen!$A$7,IF(C73&lt;=Onderwerpen!$C$8,Onderwerpen!$A$8,IF(C73&lt;=Onderwerpen!$C$9,Onderwerpen!$A$9,IF(C73&lt;=Onderwerpen!C$10,Onderwerpen!$A$10,IF(C73&lt;=Onderwerpen!C$11,Onderwerpen!$A$11,IF(C73&lt;=Onderwerpen!C$12,Onderwerpen!$A$12,IF(C73&lt;=Onderwerpen!C$13,Onderwerpen!$A$13,IF(C73&lt;=Onderwerpen!$C$14,Onderwerpen!$A$14,IF(C73&lt;=Onderwerpen!$C$15,Onderwerpen!$A$15,IF(C73&lt;=Onderwerpen!$C$16,Onderwerpen!$A$16,IF(C73&lt;=Onderwerpen!$C$17,Onderwerpen!$A$17,IF(C73&lt;=Onderwerpen!$C$18,Onderwerpen!$A$18,IF(C73&lt;=Onderwerpen!$C$19,Onderwerpen!$A$19,IF(C73&lt;=Onderwerpen!$C$20,Onderwerpen!$A$20,IF(C73&lt;=Onderwerpen!$C$21,Onderwerpen!$A$21,IF(C73&lt;=Onderwerpen!$C$22,Onderwerpen!$A$22,IF(C73&lt;=Onderwerpen!$C$23,Onderwerpen!$A$22,""))))))))))))))))))))</f>
        <v>7 Sociale ruimten</v>
      </c>
      <c r="C73" s="7">
        <f>IF(Onderwerpen!$B$4+1=A73,Onderwerpen!$A$5,IF(SUM(Onderwerpen!$B$4:$B$5)+2=A73,Onderwerpen!$A$6,IF(SUM(Onderwerpen!$B$4:$B$6)+3=A73,Onderwerpen!$A$7,IF(SUM(Onderwerpen!$B$4:$B$7)+4=A73,Onderwerpen!$A$8,IF(SUM(Onderwerpen!$B$4:$B$8)+5=A73,Onderwerpen!$A$9,IF(SUM(Onderwerpen!$B$4:$B$9)+6=A73,Onderwerpen!$A$10,IF(SUM(Onderwerpen!$B$4:$B$10)+7=A73,Onderwerpen!$A$11,IF(SUM(Onderwerpen!$B$4:$B$11)+8=A73,Onderwerpen!$A$12,IF(SUM(Onderwerpen!$B$4:$B$12)+9=A73,Onderwerpen!$A$13,IF(SUM(Onderwerpen!$B$4:$B$13)+10=A73,Onderwerpen!$A$14,IF(SUM(Onderwerpen!$B$4:$B$14)+11=A73,Onderwerpen!$A$15,IF(SUM(Onderwerpen!$B$4:$B$15)+12=A73,Onderwerpen!$A$16,IF(SUM(Onderwerpen!$B$4:$B$16)+13=A73,Onderwerpen!$A$17,IF(SUM(Onderwerpen!$B$4:$B$17)+14=A73,Onderwerpen!$A$18,IF(SUM(Onderwerpen!$B$4:$B$18)+15=A73,Onderwerpen!$A$19,IF(SUM(Onderwerpen!$B$4:$B$19)+16=A73,Onderwerpen!$A$20,IF(SUM(Onderwerpen!$B$4:$B$20)+17=A73,Onderwerpen!$A$21,IF(SUM(Onderwerpen!$B$4:$B$21)+18=A73,Onderwerpen!$A$22,IF(SUM(Onderwerpen!$B$4:$B$22)+19=A73,Onderwerpen!$A$23,IFERROR((IF(A73&lt;Onderwerpen!$D$4,A73,IF(AND(A73&gt;Onderwerpen!$D$4,A73&lt;Onderwerpen!$D$5),A73-1,IF(AND(A73&gt;Onderwerpen!$D$5,A73&lt;Onderwerpen!$D$6),A73-2,IF(AND(A73&gt;Onderwerpen!$D$6,A73&lt;Onderwerpen!$D$7),A73-3,IF(AND(A73&gt;Onderwerpen!$D$7,A73&lt;Onderwerpen!$D$8),A73-4,IF(AND(A73&gt;Onderwerpen!$D$8,A73&lt;Onderwerpen!$D$9),A73-5,IF(AND(A73&gt;Onderwerpen!$D$9,A73&lt;Onderwerpen!$D$10),A73-6,IF(AND(A73&gt;Onderwerpen!$D$10,A73&lt;Onderwerpen!$D$11),A73-7,IF(AND(A73&gt;Onderwerpen!$D$11,A73&lt;Onderwerpen!$D$12),A73-8,IF(AND(A73&gt;Onderwerpen!$D$12,A73&lt;Onderwerpen!$D$13),A73-9,IF(AND(A73&gt;Onderwerpen!$D$13,A73&lt;Onderwerpen!$D$14),A73-10,IF(AND(A73&gt;Onderwerpen!$D$14,A73&lt;Onderwerpen!$D$15),A73-11,IF(AND(A73&gt;Onderwerpen!$D$15,A73&lt;Onderwerpen!$D$16),A73-12,IF(AND(A73&gt;Onderwerpen!$D$16,A73&lt;Onderwerpen!$D$17),A73-13,IF(AND(A73&gt;Onderwerpen!$D$17,A73&lt;Onderwerpen!$D$18),A73-14,IF(AND(A73&gt;Onderwerpen!$D$18,A73&lt;Onderwerpen!$D$19),A73-15,IF(AND(A73&gt;Onderwerpen!$D$19,A73&lt;Onderwerpen!$D$20),A73-16,IF(AND(A73&gt;Onderwerpen!$D$20,A73&lt;Onderwerpen!$D$21),A73-17,IF(AND(A73&gt;Onderwerpen!$D$21,A73&lt;Onderwerpen!$D$22),A73-18,IF(A73&gt;Onderwerpen!$D$22,A73-19,"X"))))))))))))))))))))),""))))))))))))))))))))</f>
        <v>59</v>
      </c>
      <c r="D73" s="83" t="str">
        <f>IF(B73="",""&amp;C73,LEFT(B73, FIND(" ",B73)-1) &amp; "."&amp;COUNTIF($B$8:B73,B73))</f>
        <v>7.7</v>
      </c>
      <c r="E73" s="33" t="s">
        <v>95</v>
      </c>
      <c r="F73" s="12"/>
      <c r="G73" s="12"/>
      <c r="H73" s="12"/>
      <c r="I73" s="13"/>
      <c r="J73" s="37" t="str">
        <f t="shared" si="6"/>
        <v/>
      </c>
      <c r="L73" s="12"/>
      <c r="M73" s="12"/>
      <c r="N73" s="12"/>
      <c r="O73" s="13"/>
      <c r="P73" s="39" t="str">
        <f t="shared" si="1"/>
        <v/>
      </c>
      <c r="R73" s="12"/>
      <c r="S73" s="12"/>
      <c r="T73" s="12"/>
      <c r="U73" s="13"/>
      <c r="V73" s="38" t="str">
        <f t="shared" si="2"/>
        <v/>
      </c>
      <c r="X73" s="38"/>
      <c r="Y73" s="38"/>
      <c r="Z73" s="38"/>
      <c r="AA73" s="13"/>
      <c r="AB73" s="38" t="str">
        <f t="shared" si="3"/>
        <v/>
      </c>
      <c r="AD73" s="38"/>
      <c r="AE73" s="38"/>
      <c r="AF73" s="38"/>
      <c r="AG73" s="13"/>
      <c r="AH73" s="38" t="str">
        <f t="shared" si="4"/>
        <v/>
      </c>
    </row>
    <row r="74" spans="1:34" x14ac:dyDescent="0.25">
      <c r="A74" s="1">
        <f>IFERROR(IF(A73=Onderwerpen!$C$23+19,"",A73+1),"")</f>
        <v>66</v>
      </c>
      <c r="B74" s="1" t="str">
        <f>IF(C74&lt;=Onderwerpen!$C$4,Onderwerpen!$A$4,IF(C74&lt;=Onderwerpen!$C$5,Onderwerpen!$A$5,IF(C74&lt;=Onderwerpen!$C$6,Onderwerpen!$A$6,IF(C74&lt;=Onderwerpen!$C$7,Onderwerpen!$A$7,IF(C74&lt;=Onderwerpen!$C$8,Onderwerpen!$A$8,IF(C74&lt;=Onderwerpen!$C$9,Onderwerpen!$A$9,IF(C74&lt;=Onderwerpen!C$10,Onderwerpen!$A$10,IF(C74&lt;=Onderwerpen!C$11,Onderwerpen!$A$11,IF(C74&lt;=Onderwerpen!C$12,Onderwerpen!$A$12,IF(C74&lt;=Onderwerpen!C$13,Onderwerpen!$A$13,IF(C74&lt;=Onderwerpen!$C$14,Onderwerpen!$A$14,IF(C74&lt;=Onderwerpen!$C$15,Onderwerpen!$A$15,IF(C74&lt;=Onderwerpen!$C$16,Onderwerpen!$A$16,IF(C74&lt;=Onderwerpen!$C$17,Onderwerpen!$A$17,IF(C74&lt;=Onderwerpen!$C$18,Onderwerpen!$A$18,IF(C74&lt;=Onderwerpen!$C$19,Onderwerpen!$A$19,IF(C74&lt;=Onderwerpen!$C$20,Onderwerpen!$A$20,IF(C74&lt;=Onderwerpen!$C$21,Onderwerpen!$A$21,IF(C74&lt;=Onderwerpen!$C$22,Onderwerpen!$A$22,IF(C74&lt;=Onderwerpen!$C$23,Onderwerpen!$A$22,""))))))))))))))))))))</f>
        <v/>
      </c>
      <c r="C74" s="7" t="str">
        <f>IF(Onderwerpen!$B$4+1=A74,Onderwerpen!$A$5,IF(SUM(Onderwerpen!$B$4:$B$5)+2=A74,Onderwerpen!$A$6,IF(SUM(Onderwerpen!$B$4:$B$6)+3=A74,Onderwerpen!$A$7,IF(SUM(Onderwerpen!$B$4:$B$7)+4=A74,Onderwerpen!$A$8,IF(SUM(Onderwerpen!$B$4:$B$8)+5=A74,Onderwerpen!$A$9,IF(SUM(Onderwerpen!$B$4:$B$9)+6=A74,Onderwerpen!$A$10,IF(SUM(Onderwerpen!$B$4:$B$10)+7=A74,Onderwerpen!$A$11,IF(SUM(Onderwerpen!$B$4:$B$11)+8=A74,Onderwerpen!$A$12,IF(SUM(Onderwerpen!$B$4:$B$12)+9=A74,Onderwerpen!$A$13,IF(SUM(Onderwerpen!$B$4:$B$13)+10=A74,Onderwerpen!$A$14,IF(SUM(Onderwerpen!$B$4:$B$14)+11=A74,Onderwerpen!$A$15,IF(SUM(Onderwerpen!$B$4:$B$15)+12=A74,Onderwerpen!$A$16,IF(SUM(Onderwerpen!$B$4:$B$16)+13=A74,Onderwerpen!$A$17,IF(SUM(Onderwerpen!$B$4:$B$17)+14=A74,Onderwerpen!$A$18,IF(SUM(Onderwerpen!$B$4:$B$18)+15=A74,Onderwerpen!$A$19,IF(SUM(Onderwerpen!$B$4:$B$19)+16=A74,Onderwerpen!$A$20,IF(SUM(Onderwerpen!$B$4:$B$20)+17=A74,Onderwerpen!$A$21,IF(SUM(Onderwerpen!$B$4:$B$21)+18=A74,Onderwerpen!$A$22,IF(SUM(Onderwerpen!$B$4:$B$22)+19=A74,Onderwerpen!$A$23,IFERROR((IF(A74&lt;Onderwerpen!$D$4,A74,IF(AND(A74&gt;Onderwerpen!$D$4,A74&lt;Onderwerpen!$D$5),A74-1,IF(AND(A74&gt;Onderwerpen!$D$5,A74&lt;Onderwerpen!$D$6),A74-2,IF(AND(A74&gt;Onderwerpen!$D$6,A74&lt;Onderwerpen!$D$7),A74-3,IF(AND(A74&gt;Onderwerpen!$D$7,A74&lt;Onderwerpen!$D$8),A74-4,IF(AND(A74&gt;Onderwerpen!$D$8,A74&lt;Onderwerpen!$D$9),A74-5,IF(AND(A74&gt;Onderwerpen!$D$9,A74&lt;Onderwerpen!$D$10),A74-6,IF(AND(A74&gt;Onderwerpen!$D$10,A74&lt;Onderwerpen!$D$11),A74-7,IF(AND(A74&gt;Onderwerpen!$D$11,A74&lt;Onderwerpen!$D$12),A74-8,IF(AND(A74&gt;Onderwerpen!$D$12,A74&lt;Onderwerpen!$D$13),A74-9,IF(AND(A74&gt;Onderwerpen!$D$13,A74&lt;Onderwerpen!$D$14),A74-10,IF(AND(A74&gt;Onderwerpen!$D$14,A74&lt;Onderwerpen!$D$15),A74-11,IF(AND(A74&gt;Onderwerpen!$D$15,A74&lt;Onderwerpen!$D$16),A74-12,IF(AND(A74&gt;Onderwerpen!$D$16,A74&lt;Onderwerpen!$D$17),A74-13,IF(AND(A74&gt;Onderwerpen!$D$17,A74&lt;Onderwerpen!$D$18),A74-14,IF(AND(A74&gt;Onderwerpen!$D$18,A74&lt;Onderwerpen!$D$19),A74-15,IF(AND(A74&gt;Onderwerpen!$D$19,A74&lt;Onderwerpen!$D$20),A74-16,IF(AND(A74&gt;Onderwerpen!$D$20,A74&lt;Onderwerpen!$D$21),A74-17,IF(AND(A74&gt;Onderwerpen!$D$21,A74&lt;Onderwerpen!$D$22),A74-18,IF(A74&gt;Onderwerpen!$D$22,A74-19,"X"))))))))))))))))))))),""))))))))))))))))))))</f>
        <v>8 Gevaarlijke producten</v>
      </c>
      <c r="D74" s="83" t="str">
        <f>IF(B74="",""&amp;C74,LEFT(B74, FIND(" ",B74)-1) &amp; "."&amp;COUNTIF($B$8:B74,B74))</f>
        <v>8 Gevaarlijke producten</v>
      </c>
      <c r="E74" s="33"/>
      <c r="F74" s="12"/>
      <c r="G74" s="12"/>
      <c r="H74" s="12"/>
      <c r="I74" s="13"/>
      <c r="J74" s="37" t="str">
        <f t="shared" ref="J74:J137" si="7">IF(G74="x",D74,"")</f>
        <v/>
      </c>
      <c r="L74" s="12"/>
      <c r="M74" s="12"/>
      <c r="N74" s="12"/>
      <c r="O74" s="13"/>
      <c r="P74" s="39" t="str">
        <f t="shared" ref="P74:P137" si="8">IF(M74="x",D74,"")</f>
        <v/>
      </c>
      <c r="R74" s="12"/>
      <c r="S74" s="12"/>
      <c r="T74" s="12"/>
      <c r="U74" s="13"/>
      <c r="V74" s="38" t="str">
        <f t="shared" ref="V74:V137" si="9">IF(S74="x",D74,"")</f>
        <v/>
      </c>
      <c r="X74" s="38"/>
      <c r="Y74" s="38"/>
      <c r="Z74" s="38"/>
      <c r="AA74" s="13"/>
      <c r="AB74" s="38" t="str">
        <f t="shared" ref="AB74:AB137" si="10">IF(Y74="x",D74,"")</f>
        <v/>
      </c>
      <c r="AD74" s="38"/>
      <c r="AE74" s="38"/>
      <c r="AF74" s="38"/>
      <c r="AG74" s="13"/>
      <c r="AH74" s="38" t="str">
        <f t="shared" ref="AH74:AH137" si="11">IF(AE74="x",D74,"")</f>
        <v/>
      </c>
    </row>
    <row r="75" spans="1:34" x14ac:dyDescent="0.25">
      <c r="A75" s="1">
        <f>IFERROR(IF(A74=Onderwerpen!$C$23+19,"",A74+1),"")</f>
        <v>67</v>
      </c>
      <c r="B75" s="1" t="str">
        <f>IF(C75&lt;=Onderwerpen!$C$4,Onderwerpen!$A$4,IF(C75&lt;=Onderwerpen!$C$5,Onderwerpen!$A$5,IF(C75&lt;=Onderwerpen!$C$6,Onderwerpen!$A$6,IF(C75&lt;=Onderwerpen!$C$7,Onderwerpen!$A$7,IF(C75&lt;=Onderwerpen!$C$8,Onderwerpen!$A$8,IF(C75&lt;=Onderwerpen!$C$9,Onderwerpen!$A$9,IF(C75&lt;=Onderwerpen!C$10,Onderwerpen!$A$10,IF(C75&lt;=Onderwerpen!C$11,Onderwerpen!$A$11,IF(C75&lt;=Onderwerpen!C$12,Onderwerpen!$A$12,IF(C75&lt;=Onderwerpen!C$13,Onderwerpen!$A$13,IF(C75&lt;=Onderwerpen!$C$14,Onderwerpen!$A$14,IF(C75&lt;=Onderwerpen!$C$15,Onderwerpen!$A$15,IF(C75&lt;=Onderwerpen!$C$16,Onderwerpen!$A$16,IF(C75&lt;=Onderwerpen!$C$17,Onderwerpen!$A$17,IF(C75&lt;=Onderwerpen!$C$18,Onderwerpen!$A$18,IF(C75&lt;=Onderwerpen!$C$19,Onderwerpen!$A$19,IF(C75&lt;=Onderwerpen!$C$20,Onderwerpen!$A$20,IF(C75&lt;=Onderwerpen!$C$21,Onderwerpen!$A$21,IF(C75&lt;=Onderwerpen!$C$22,Onderwerpen!$A$22,IF(C75&lt;=Onderwerpen!$C$23,Onderwerpen!$A$22,""))))))))))))))))))))</f>
        <v>8 Gevaarlijke producten</v>
      </c>
      <c r="C75" s="7">
        <f>IF(Onderwerpen!$B$4+1=A75,Onderwerpen!$A$5,IF(SUM(Onderwerpen!$B$4:$B$5)+2=A75,Onderwerpen!$A$6,IF(SUM(Onderwerpen!$B$4:$B$6)+3=A75,Onderwerpen!$A$7,IF(SUM(Onderwerpen!$B$4:$B$7)+4=A75,Onderwerpen!$A$8,IF(SUM(Onderwerpen!$B$4:$B$8)+5=A75,Onderwerpen!$A$9,IF(SUM(Onderwerpen!$B$4:$B$9)+6=A75,Onderwerpen!$A$10,IF(SUM(Onderwerpen!$B$4:$B$10)+7=A75,Onderwerpen!$A$11,IF(SUM(Onderwerpen!$B$4:$B$11)+8=A75,Onderwerpen!$A$12,IF(SUM(Onderwerpen!$B$4:$B$12)+9=A75,Onderwerpen!$A$13,IF(SUM(Onderwerpen!$B$4:$B$13)+10=A75,Onderwerpen!$A$14,IF(SUM(Onderwerpen!$B$4:$B$14)+11=A75,Onderwerpen!$A$15,IF(SUM(Onderwerpen!$B$4:$B$15)+12=A75,Onderwerpen!$A$16,IF(SUM(Onderwerpen!$B$4:$B$16)+13=A75,Onderwerpen!$A$17,IF(SUM(Onderwerpen!$B$4:$B$17)+14=A75,Onderwerpen!$A$18,IF(SUM(Onderwerpen!$B$4:$B$18)+15=A75,Onderwerpen!$A$19,IF(SUM(Onderwerpen!$B$4:$B$19)+16=A75,Onderwerpen!$A$20,IF(SUM(Onderwerpen!$B$4:$B$20)+17=A75,Onderwerpen!$A$21,IF(SUM(Onderwerpen!$B$4:$B$21)+18=A75,Onderwerpen!$A$22,IF(SUM(Onderwerpen!$B$4:$B$22)+19=A75,Onderwerpen!$A$23,IFERROR((IF(A75&lt;Onderwerpen!$D$4,A75,IF(AND(A75&gt;Onderwerpen!$D$4,A75&lt;Onderwerpen!$D$5),A75-1,IF(AND(A75&gt;Onderwerpen!$D$5,A75&lt;Onderwerpen!$D$6),A75-2,IF(AND(A75&gt;Onderwerpen!$D$6,A75&lt;Onderwerpen!$D$7),A75-3,IF(AND(A75&gt;Onderwerpen!$D$7,A75&lt;Onderwerpen!$D$8),A75-4,IF(AND(A75&gt;Onderwerpen!$D$8,A75&lt;Onderwerpen!$D$9),A75-5,IF(AND(A75&gt;Onderwerpen!$D$9,A75&lt;Onderwerpen!$D$10),A75-6,IF(AND(A75&gt;Onderwerpen!$D$10,A75&lt;Onderwerpen!$D$11),A75-7,IF(AND(A75&gt;Onderwerpen!$D$11,A75&lt;Onderwerpen!$D$12),A75-8,IF(AND(A75&gt;Onderwerpen!$D$12,A75&lt;Onderwerpen!$D$13),A75-9,IF(AND(A75&gt;Onderwerpen!$D$13,A75&lt;Onderwerpen!$D$14),A75-10,IF(AND(A75&gt;Onderwerpen!$D$14,A75&lt;Onderwerpen!$D$15),A75-11,IF(AND(A75&gt;Onderwerpen!$D$15,A75&lt;Onderwerpen!$D$16),A75-12,IF(AND(A75&gt;Onderwerpen!$D$16,A75&lt;Onderwerpen!$D$17),A75-13,IF(AND(A75&gt;Onderwerpen!$D$17,A75&lt;Onderwerpen!$D$18),A75-14,IF(AND(A75&gt;Onderwerpen!$D$18,A75&lt;Onderwerpen!$D$19),A75-15,IF(AND(A75&gt;Onderwerpen!$D$19,A75&lt;Onderwerpen!$D$20),A75-16,IF(AND(A75&gt;Onderwerpen!$D$20,A75&lt;Onderwerpen!$D$21),A75-17,IF(AND(A75&gt;Onderwerpen!$D$21,A75&lt;Onderwerpen!$D$22),A75-18,IF(A75&gt;Onderwerpen!$D$22,A75-19,"X"))))))))))))))))))))),""))))))))))))))))))))</f>
        <v>60</v>
      </c>
      <c r="D75" s="83" t="str">
        <f>IF(B75="",""&amp;C75,LEFT(B75, FIND(" ",B75)-1) &amp; "."&amp;COUNTIF($B$8:B75,B75))</f>
        <v>8.1</v>
      </c>
      <c r="E75" s="33" t="s">
        <v>88</v>
      </c>
      <c r="F75" s="12"/>
      <c r="G75" s="12"/>
      <c r="H75" s="12"/>
      <c r="I75" s="13"/>
      <c r="J75" s="37" t="str">
        <f t="shared" si="7"/>
        <v/>
      </c>
      <c r="L75" s="12"/>
      <c r="M75" s="12"/>
      <c r="N75" s="12"/>
      <c r="O75" s="13"/>
      <c r="P75" s="39" t="str">
        <f t="shared" si="8"/>
        <v/>
      </c>
      <c r="R75" s="12"/>
      <c r="S75" s="12"/>
      <c r="T75" s="12"/>
      <c r="U75" s="13"/>
      <c r="V75" s="38" t="str">
        <f t="shared" si="9"/>
        <v/>
      </c>
      <c r="X75" s="38"/>
      <c r="Y75" s="38"/>
      <c r="Z75" s="38"/>
      <c r="AA75" s="13"/>
      <c r="AB75" s="38" t="str">
        <f t="shared" si="10"/>
        <v/>
      </c>
      <c r="AD75" s="38"/>
      <c r="AE75" s="38"/>
      <c r="AF75" s="38"/>
      <c r="AG75" s="13"/>
      <c r="AH75" s="38" t="str">
        <f t="shared" si="11"/>
        <v/>
      </c>
    </row>
    <row r="76" spans="1:34" ht="30" x14ac:dyDescent="0.25">
      <c r="A76" s="1">
        <f>IFERROR(IF(A75=Onderwerpen!$C$23+19,"",A75+1),"")</f>
        <v>68</v>
      </c>
      <c r="B76" s="1" t="str">
        <f>IF(C76&lt;=Onderwerpen!$C$4,Onderwerpen!$A$4,IF(C76&lt;=Onderwerpen!$C$5,Onderwerpen!$A$5,IF(C76&lt;=Onderwerpen!$C$6,Onderwerpen!$A$6,IF(C76&lt;=Onderwerpen!$C$7,Onderwerpen!$A$7,IF(C76&lt;=Onderwerpen!$C$8,Onderwerpen!$A$8,IF(C76&lt;=Onderwerpen!$C$9,Onderwerpen!$A$9,IF(C76&lt;=Onderwerpen!C$10,Onderwerpen!$A$10,IF(C76&lt;=Onderwerpen!C$11,Onderwerpen!$A$11,IF(C76&lt;=Onderwerpen!C$12,Onderwerpen!$A$12,IF(C76&lt;=Onderwerpen!C$13,Onderwerpen!$A$13,IF(C76&lt;=Onderwerpen!$C$14,Onderwerpen!$A$14,IF(C76&lt;=Onderwerpen!$C$15,Onderwerpen!$A$15,IF(C76&lt;=Onderwerpen!$C$16,Onderwerpen!$A$16,IF(C76&lt;=Onderwerpen!$C$17,Onderwerpen!$A$17,IF(C76&lt;=Onderwerpen!$C$18,Onderwerpen!$A$18,IF(C76&lt;=Onderwerpen!$C$19,Onderwerpen!$A$19,IF(C76&lt;=Onderwerpen!$C$20,Onderwerpen!$A$20,IF(C76&lt;=Onderwerpen!$C$21,Onderwerpen!$A$21,IF(C76&lt;=Onderwerpen!$C$22,Onderwerpen!$A$22,IF(C76&lt;=Onderwerpen!$C$23,Onderwerpen!$A$22,""))))))))))))))))))))</f>
        <v>8 Gevaarlijke producten</v>
      </c>
      <c r="C76" s="7">
        <f>IF(Onderwerpen!$B$4+1=A76,Onderwerpen!$A$5,IF(SUM(Onderwerpen!$B$4:$B$5)+2=A76,Onderwerpen!$A$6,IF(SUM(Onderwerpen!$B$4:$B$6)+3=A76,Onderwerpen!$A$7,IF(SUM(Onderwerpen!$B$4:$B$7)+4=A76,Onderwerpen!$A$8,IF(SUM(Onderwerpen!$B$4:$B$8)+5=A76,Onderwerpen!$A$9,IF(SUM(Onderwerpen!$B$4:$B$9)+6=A76,Onderwerpen!$A$10,IF(SUM(Onderwerpen!$B$4:$B$10)+7=A76,Onderwerpen!$A$11,IF(SUM(Onderwerpen!$B$4:$B$11)+8=A76,Onderwerpen!$A$12,IF(SUM(Onderwerpen!$B$4:$B$12)+9=A76,Onderwerpen!$A$13,IF(SUM(Onderwerpen!$B$4:$B$13)+10=A76,Onderwerpen!$A$14,IF(SUM(Onderwerpen!$B$4:$B$14)+11=A76,Onderwerpen!$A$15,IF(SUM(Onderwerpen!$B$4:$B$15)+12=A76,Onderwerpen!$A$16,IF(SUM(Onderwerpen!$B$4:$B$16)+13=A76,Onderwerpen!$A$17,IF(SUM(Onderwerpen!$B$4:$B$17)+14=A76,Onderwerpen!$A$18,IF(SUM(Onderwerpen!$B$4:$B$18)+15=A76,Onderwerpen!$A$19,IF(SUM(Onderwerpen!$B$4:$B$19)+16=A76,Onderwerpen!$A$20,IF(SUM(Onderwerpen!$B$4:$B$20)+17=A76,Onderwerpen!$A$21,IF(SUM(Onderwerpen!$B$4:$B$21)+18=A76,Onderwerpen!$A$22,IF(SUM(Onderwerpen!$B$4:$B$22)+19=A76,Onderwerpen!$A$23,IFERROR((IF(A76&lt;Onderwerpen!$D$4,A76,IF(AND(A76&gt;Onderwerpen!$D$4,A76&lt;Onderwerpen!$D$5),A76-1,IF(AND(A76&gt;Onderwerpen!$D$5,A76&lt;Onderwerpen!$D$6),A76-2,IF(AND(A76&gt;Onderwerpen!$D$6,A76&lt;Onderwerpen!$D$7),A76-3,IF(AND(A76&gt;Onderwerpen!$D$7,A76&lt;Onderwerpen!$D$8),A76-4,IF(AND(A76&gt;Onderwerpen!$D$8,A76&lt;Onderwerpen!$D$9),A76-5,IF(AND(A76&gt;Onderwerpen!$D$9,A76&lt;Onderwerpen!$D$10),A76-6,IF(AND(A76&gt;Onderwerpen!$D$10,A76&lt;Onderwerpen!$D$11),A76-7,IF(AND(A76&gt;Onderwerpen!$D$11,A76&lt;Onderwerpen!$D$12),A76-8,IF(AND(A76&gt;Onderwerpen!$D$12,A76&lt;Onderwerpen!$D$13),A76-9,IF(AND(A76&gt;Onderwerpen!$D$13,A76&lt;Onderwerpen!$D$14),A76-10,IF(AND(A76&gt;Onderwerpen!$D$14,A76&lt;Onderwerpen!$D$15),A76-11,IF(AND(A76&gt;Onderwerpen!$D$15,A76&lt;Onderwerpen!$D$16),A76-12,IF(AND(A76&gt;Onderwerpen!$D$16,A76&lt;Onderwerpen!$D$17),A76-13,IF(AND(A76&gt;Onderwerpen!$D$17,A76&lt;Onderwerpen!$D$18),A76-14,IF(AND(A76&gt;Onderwerpen!$D$18,A76&lt;Onderwerpen!$D$19),A76-15,IF(AND(A76&gt;Onderwerpen!$D$19,A76&lt;Onderwerpen!$D$20),A76-16,IF(AND(A76&gt;Onderwerpen!$D$20,A76&lt;Onderwerpen!$D$21),A76-17,IF(AND(A76&gt;Onderwerpen!$D$21,A76&lt;Onderwerpen!$D$22),A76-18,IF(A76&gt;Onderwerpen!$D$22,A76-19,"X"))))))))))))))))))))),""))))))))))))))))))))</f>
        <v>61</v>
      </c>
      <c r="D76" s="83" t="str">
        <f>IF(B76="",""&amp;C76,LEFT(B76, FIND(" ",B76)-1) &amp; "."&amp;COUNTIF($B$8:B76,B76))</f>
        <v>8.2</v>
      </c>
      <c r="E76" s="33" t="s">
        <v>98</v>
      </c>
      <c r="F76" s="12"/>
      <c r="G76" s="12"/>
      <c r="H76" s="12"/>
      <c r="I76" s="13"/>
      <c r="J76" s="37" t="str">
        <f t="shared" si="7"/>
        <v/>
      </c>
      <c r="L76" s="12"/>
      <c r="M76" s="12"/>
      <c r="N76" s="12"/>
      <c r="O76" s="13"/>
      <c r="P76" s="39" t="str">
        <f t="shared" si="8"/>
        <v/>
      </c>
      <c r="R76" s="12"/>
      <c r="S76" s="12"/>
      <c r="T76" s="12"/>
      <c r="U76" s="13"/>
      <c r="V76" s="38" t="str">
        <f t="shared" si="9"/>
        <v/>
      </c>
      <c r="X76" s="38"/>
      <c r="Y76" s="38"/>
      <c r="Z76" s="38"/>
      <c r="AA76" s="13"/>
      <c r="AB76" s="38" t="str">
        <f t="shared" si="10"/>
        <v/>
      </c>
      <c r="AD76" s="38"/>
      <c r="AE76" s="38"/>
      <c r="AF76" s="38"/>
      <c r="AG76" s="13"/>
      <c r="AH76" s="38" t="str">
        <f t="shared" si="11"/>
        <v/>
      </c>
    </row>
    <row r="77" spans="1:34" ht="30" x14ac:dyDescent="0.25">
      <c r="A77" s="1">
        <f>IFERROR(IF(A76=Onderwerpen!$C$23+19,"",A76+1),"")</f>
        <v>69</v>
      </c>
      <c r="B77" s="1" t="str">
        <f>IF(C77&lt;=Onderwerpen!$C$4,Onderwerpen!$A$4,IF(C77&lt;=Onderwerpen!$C$5,Onderwerpen!$A$5,IF(C77&lt;=Onderwerpen!$C$6,Onderwerpen!$A$6,IF(C77&lt;=Onderwerpen!$C$7,Onderwerpen!$A$7,IF(C77&lt;=Onderwerpen!$C$8,Onderwerpen!$A$8,IF(C77&lt;=Onderwerpen!$C$9,Onderwerpen!$A$9,IF(C77&lt;=Onderwerpen!C$10,Onderwerpen!$A$10,IF(C77&lt;=Onderwerpen!C$11,Onderwerpen!$A$11,IF(C77&lt;=Onderwerpen!C$12,Onderwerpen!$A$12,IF(C77&lt;=Onderwerpen!C$13,Onderwerpen!$A$13,IF(C77&lt;=Onderwerpen!$C$14,Onderwerpen!$A$14,IF(C77&lt;=Onderwerpen!$C$15,Onderwerpen!$A$15,IF(C77&lt;=Onderwerpen!$C$16,Onderwerpen!$A$16,IF(C77&lt;=Onderwerpen!$C$17,Onderwerpen!$A$17,IF(C77&lt;=Onderwerpen!$C$18,Onderwerpen!$A$18,IF(C77&lt;=Onderwerpen!$C$19,Onderwerpen!$A$19,IF(C77&lt;=Onderwerpen!$C$20,Onderwerpen!$A$20,IF(C77&lt;=Onderwerpen!$C$21,Onderwerpen!$A$21,IF(C77&lt;=Onderwerpen!$C$22,Onderwerpen!$A$22,IF(C77&lt;=Onderwerpen!$C$23,Onderwerpen!$A$22,""))))))))))))))))))))</f>
        <v>8 Gevaarlijke producten</v>
      </c>
      <c r="C77" s="7">
        <f>IF(Onderwerpen!$B$4+1=A77,Onderwerpen!$A$5,IF(SUM(Onderwerpen!$B$4:$B$5)+2=A77,Onderwerpen!$A$6,IF(SUM(Onderwerpen!$B$4:$B$6)+3=A77,Onderwerpen!$A$7,IF(SUM(Onderwerpen!$B$4:$B$7)+4=A77,Onderwerpen!$A$8,IF(SUM(Onderwerpen!$B$4:$B$8)+5=A77,Onderwerpen!$A$9,IF(SUM(Onderwerpen!$B$4:$B$9)+6=A77,Onderwerpen!$A$10,IF(SUM(Onderwerpen!$B$4:$B$10)+7=A77,Onderwerpen!$A$11,IF(SUM(Onderwerpen!$B$4:$B$11)+8=A77,Onderwerpen!$A$12,IF(SUM(Onderwerpen!$B$4:$B$12)+9=A77,Onderwerpen!$A$13,IF(SUM(Onderwerpen!$B$4:$B$13)+10=A77,Onderwerpen!$A$14,IF(SUM(Onderwerpen!$B$4:$B$14)+11=A77,Onderwerpen!$A$15,IF(SUM(Onderwerpen!$B$4:$B$15)+12=A77,Onderwerpen!$A$16,IF(SUM(Onderwerpen!$B$4:$B$16)+13=A77,Onderwerpen!$A$17,IF(SUM(Onderwerpen!$B$4:$B$17)+14=A77,Onderwerpen!$A$18,IF(SUM(Onderwerpen!$B$4:$B$18)+15=A77,Onderwerpen!$A$19,IF(SUM(Onderwerpen!$B$4:$B$19)+16=A77,Onderwerpen!$A$20,IF(SUM(Onderwerpen!$B$4:$B$20)+17=A77,Onderwerpen!$A$21,IF(SUM(Onderwerpen!$B$4:$B$21)+18=A77,Onderwerpen!$A$22,IF(SUM(Onderwerpen!$B$4:$B$22)+19=A77,Onderwerpen!$A$23,IFERROR((IF(A77&lt;Onderwerpen!$D$4,A77,IF(AND(A77&gt;Onderwerpen!$D$4,A77&lt;Onderwerpen!$D$5),A77-1,IF(AND(A77&gt;Onderwerpen!$D$5,A77&lt;Onderwerpen!$D$6),A77-2,IF(AND(A77&gt;Onderwerpen!$D$6,A77&lt;Onderwerpen!$D$7),A77-3,IF(AND(A77&gt;Onderwerpen!$D$7,A77&lt;Onderwerpen!$D$8),A77-4,IF(AND(A77&gt;Onderwerpen!$D$8,A77&lt;Onderwerpen!$D$9),A77-5,IF(AND(A77&gt;Onderwerpen!$D$9,A77&lt;Onderwerpen!$D$10),A77-6,IF(AND(A77&gt;Onderwerpen!$D$10,A77&lt;Onderwerpen!$D$11),A77-7,IF(AND(A77&gt;Onderwerpen!$D$11,A77&lt;Onderwerpen!$D$12),A77-8,IF(AND(A77&gt;Onderwerpen!$D$12,A77&lt;Onderwerpen!$D$13),A77-9,IF(AND(A77&gt;Onderwerpen!$D$13,A77&lt;Onderwerpen!$D$14),A77-10,IF(AND(A77&gt;Onderwerpen!$D$14,A77&lt;Onderwerpen!$D$15),A77-11,IF(AND(A77&gt;Onderwerpen!$D$15,A77&lt;Onderwerpen!$D$16),A77-12,IF(AND(A77&gt;Onderwerpen!$D$16,A77&lt;Onderwerpen!$D$17),A77-13,IF(AND(A77&gt;Onderwerpen!$D$17,A77&lt;Onderwerpen!$D$18),A77-14,IF(AND(A77&gt;Onderwerpen!$D$18,A77&lt;Onderwerpen!$D$19),A77-15,IF(AND(A77&gt;Onderwerpen!$D$19,A77&lt;Onderwerpen!$D$20),A77-16,IF(AND(A77&gt;Onderwerpen!$D$20,A77&lt;Onderwerpen!$D$21),A77-17,IF(AND(A77&gt;Onderwerpen!$D$21,A77&lt;Onderwerpen!$D$22),A77-18,IF(A77&gt;Onderwerpen!$D$22,A77-19,"X"))))))))))))))))))))),""))))))))))))))))))))</f>
        <v>62</v>
      </c>
      <c r="D77" s="83" t="str">
        <f>IF(B77="",""&amp;C77,LEFT(B77, FIND(" ",B77)-1) &amp; "."&amp;COUNTIF($B$8:B77,B77))</f>
        <v>8.3</v>
      </c>
      <c r="E77" s="33" t="s">
        <v>89</v>
      </c>
      <c r="F77" s="12"/>
      <c r="G77" s="12"/>
      <c r="H77" s="12"/>
      <c r="I77" s="13"/>
      <c r="J77" s="37" t="str">
        <f t="shared" si="7"/>
        <v/>
      </c>
      <c r="L77" s="12"/>
      <c r="M77" s="12"/>
      <c r="N77" s="12"/>
      <c r="O77" s="13"/>
      <c r="P77" s="39" t="str">
        <f t="shared" si="8"/>
        <v/>
      </c>
      <c r="R77" s="12"/>
      <c r="S77" s="12"/>
      <c r="T77" s="12"/>
      <c r="U77" s="13"/>
      <c r="V77" s="38" t="str">
        <f t="shared" si="9"/>
        <v/>
      </c>
      <c r="X77" s="38"/>
      <c r="Y77" s="38"/>
      <c r="Z77" s="38"/>
      <c r="AA77" s="13"/>
      <c r="AB77" s="38" t="str">
        <f t="shared" si="10"/>
        <v/>
      </c>
      <c r="AD77" s="38"/>
      <c r="AE77" s="38"/>
      <c r="AF77" s="38"/>
      <c r="AG77" s="13"/>
      <c r="AH77" s="38" t="str">
        <f t="shared" si="11"/>
        <v/>
      </c>
    </row>
    <row r="78" spans="1:34" ht="30" x14ac:dyDescent="0.25">
      <c r="A78" s="1">
        <f>IFERROR(IF(A77=Onderwerpen!$C$23+19,"",A77+1),"")</f>
        <v>70</v>
      </c>
      <c r="B78" s="1" t="str">
        <f>IF(C78&lt;=Onderwerpen!$C$4,Onderwerpen!$A$4,IF(C78&lt;=Onderwerpen!$C$5,Onderwerpen!$A$5,IF(C78&lt;=Onderwerpen!$C$6,Onderwerpen!$A$6,IF(C78&lt;=Onderwerpen!$C$7,Onderwerpen!$A$7,IF(C78&lt;=Onderwerpen!$C$8,Onderwerpen!$A$8,IF(C78&lt;=Onderwerpen!$C$9,Onderwerpen!$A$9,IF(C78&lt;=Onderwerpen!C$10,Onderwerpen!$A$10,IF(C78&lt;=Onderwerpen!C$11,Onderwerpen!$A$11,IF(C78&lt;=Onderwerpen!C$12,Onderwerpen!$A$12,IF(C78&lt;=Onderwerpen!C$13,Onderwerpen!$A$13,IF(C78&lt;=Onderwerpen!$C$14,Onderwerpen!$A$14,IF(C78&lt;=Onderwerpen!$C$15,Onderwerpen!$A$15,IF(C78&lt;=Onderwerpen!$C$16,Onderwerpen!$A$16,IF(C78&lt;=Onderwerpen!$C$17,Onderwerpen!$A$17,IF(C78&lt;=Onderwerpen!$C$18,Onderwerpen!$A$18,IF(C78&lt;=Onderwerpen!$C$19,Onderwerpen!$A$19,IF(C78&lt;=Onderwerpen!$C$20,Onderwerpen!$A$20,IF(C78&lt;=Onderwerpen!$C$21,Onderwerpen!$A$21,IF(C78&lt;=Onderwerpen!$C$22,Onderwerpen!$A$22,IF(C78&lt;=Onderwerpen!$C$23,Onderwerpen!$A$22,""))))))))))))))))))))</f>
        <v>8 Gevaarlijke producten</v>
      </c>
      <c r="C78" s="7">
        <f>IF(Onderwerpen!$B$4+1=A78,Onderwerpen!$A$5,IF(SUM(Onderwerpen!$B$4:$B$5)+2=A78,Onderwerpen!$A$6,IF(SUM(Onderwerpen!$B$4:$B$6)+3=A78,Onderwerpen!$A$7,IF(SUM(Onderwerpen!$B$4:$B$7)+4=A78,Onderwerpen!$A$8,IF(SUM(Onderwerpen!$B$4:$B$8)+5=A78,Onderwerpen!$A$9,IF(SUM(Onderwerpen!$B$4:$B$9)+6=A78,Onderwerpen!$A$10,IF(SUM(Onderwerpen!$B$4:$B$10)+7=A78,Onderwerpen!$A$11,IF(SUM(Onderwerpen!$B$4:$B$11)+8=A78,Onderwerpen!$A$12,IF(SUM(Onderwerpen!$B$4:$B$12)+9=A78,Onderwerpen!$A$13,IF(SUM(Onderwerpen!$B$4:$B$13)+10=A78,Onderwerpen!$A$14,IF(SUM(Onderwerpen!$B$4:$B$14)+11=A78,Onderwerpen!$A$15,IF(SUM(Onderwerpen!$B$4:$B$15)+12=A78,Onderwerpen!$A$16,IF(SUM(Onderwerpen!$B$4:$B$16)+13=A78,Onderwerpen!$A$17,IF(SUM(Onderwerpen!$B$4:$B$17)+14=A78,Onderwerpen!$A$18,IF(SUM(Onderwerpen!$B$4:$B$18)+15=A78,Onderwerpen!$A$19,IF(SUM(Onderwerpen!$B$4:$B$19)+16=A78,Onderwerpen!$A$20,IF(SUM(Onderwerpen!$B$4:$B$20)+17=A78,Onderwerpen!$A$21,IF(SUM(Onderwerpen!$B$4:$B$21)+18=A78,Onderwerpen!$A$22,IF(SUM(Onderwerpen!$B$4:$B$22)+19=A78,Onderwerpen!$A$23,IFERROR((IF(A78&lt;Onderwerpen!$D$4,A78,IF(AND(A78&gt;Onderwerpen!$D$4,A78&lt;Onderwerpen!$D$5),A78-1,IF(AND(A78&gt;Onderwerpen!$D$5,A78&lt;Onderwerpen!$D$6),A78-2,IF(AND(A78&gt;Onderwerpen!$D$6,A78&lt;Onderwerpen!$D$7),A78-3,IF(AND(A78&gt;Onderwerpen!$D$7,A78&lt;Onderwerpen!$D$8),A78-4,IF(AND(A78&gt;Onderwerpen!$D$8,A78&lt;Onderwerpen!$D$9),A78-5,IF(AND(A78&gt;Onderwerpen!$D$9,A78&lt;Onderwerpen!$D$10),A78-6,IF(AND(A78&gt;Onderwerpen!$D$10,A78&lt;Onderwerpen!$D$11),A78-7,IF(AND(A78&gt;Onderwerpen!$D$11,A78&lt;Onderwerpen!$D$12),A78-8,IF(AND(A78&gt;Onderwerpen!$D$12,A78&lt;Onderwerpen!$D$13),A78-9,IF(AND(A78&gt;Onderwerpen!$D$13,A78&lt;Onderwerpen!$D$14),A78-10,IF(AND(A78&gt;Onderwerpen!$D$14,A78&lt;Onderwerpen!$D$15),A78-11,IF(AND(A78&gt;Onderwerpen!$D$15,A78&lt;Onderwerpen!$D$16),A78-12,IF(AND(A78&gt;Onderwerpen!$D$16,A78&lt;Onderwerpen!$D$17),A78-13,IF(AND(A78&gt;Onderwerpen!$D$17,A78&lt;Onderwerpen!$D$18),A78-14,IF(AND(A78&gt;Onderwerpen!$D$18,A78&lt;Onderwerpen!$D$19),A78-15,IF(AND(A78&gt;Onderwerpen!$D$19,A78&lt;Onderwerpen!$D$20),A78-16,IF(AND(A78&gt;Onderwerpen!$D$20,A78&lt;Onderwerpen!$D$21),A78-17,IF(AND(A78&gt;Onderwerpen!$D$21,A78&lt;Onderwerpen!$D$22),A78-18,IF(A78&gt;Onderwerpen!$D$22,A78-19,"X"))))))))))))))))))))),""))))))))))))))))))))</f>
        <v>63</v>
      </c>
      <c r="D78" s="83" t="str">
        <f>IF(B78="",""&amp;C78,LEFT(B78, FIND(" ",B78)-1) &amp; "."&amp;COUNTIF($B$8:B78,B78))</f>
        <v>8.4</v>
      </c>
      <c r="E78" s="33" t="s">
        <v>99</v>
      </c>
      <c r="F78" s="12"/>
      <c r="G78" s="12"/>
      <c r="H78" s="12"/>
      <c r="I78" s="13"/>
      <c r="J78" s="37" t="str">
        <f t="shared" si="7"/>
        <v/>
      </c>
      <c r="L78" s="12"/>
      <c r="M78" s="12"/>
      <c r="N78" s="12"/>
      <c r="O78" s="13"/>
      <c r="P78" s="39" t="str">
        <f t="shared" si="8"/>
        <v/>
      </c>
      <c r="R78" s="12"/>
      <c r="S78" s="12"/>
      <c r="T78" s="12"/>
      <c r="U78" s="13"/>
      <c r="V78" s="38" t="str">
        <f t="shared" si="9"/>
        <v/>
      </c>
      <c r="X78" s="38"/>
      <c r="Y78" s="38"/>
      <c r="Z78" s="38"/>
      <c r="AA78" s="13"/>
      <c r="AB78" s="38" t="str">
        <f t="shared" si="10"/>
        <v/>
      </c>
      <c r="AD78" s="38"/>
      <c r="AE78" s="38"/>
      <c r="AF78" s="38"/>
      <c r="AG78" s="13"/>
      <c r="AH78" s="38" t="str">
        <f t="shared" si="11"/>
        <v/>
      </c>
    </row>
    <row r="79" spans="1:34" ht="30" x14ac:dyDescent="0.25">
      <c r="A79" s="1">
        <f>IFERROR(IF(A78=Onderwerpen!$C$23+19,"",A78+1),"")</f>
        <v>71</v>
      </c>
      <c r="B79" s="1" t="str">
        <f>IF(C79&lt;=Onderwerpen!$C$4,Onderwerpen!$A$4,IF(C79&lt;=Onderwerpen!$C$5,Onderwerpen!$A$5,IF(C79&lt;=Onderwerpen!$C$6,Onderwerpen!$A$6,IF(C79&lt;=Onderwerpen!$C$7,Onderwerpen!$A$7,IF(C79&lt;=Onderwerpen!$C$8,Onderwerpen!$A$8,IF(C79&lt;=Onderwerpen!$C$9,Onderwerpen!$A$9,IF(C79&lt;=Onderwerpen!C$10,Onderwerpen!$A$10,IF(C79&lt;=Onderwerpen!C$11,Onderwerpen!$A$11,IF(C79&lt;=Onderwerpen!C$12,Onderwerpen!$A$12,IF(C79&lt;=Onderwerpen!C$13,Onderwerpen!$A$13,IF(C79&lt;=Onderwerpen!$C$14,Onderwerpen!$A$14,IF(C79&lt;=Onderwerpen!$C$15,Onderwerpen!$A$15,IF(C79&lt;=Onderwerpen!$C$16,Onderwerpen!$A$16,IF(C79&lt;=Onderwerpen!$C$17,Onderwerpen!$A$17,IF(C79&lt;=Onderwerpen!$C$18,Onderwerpen!$A$18,IF(C79&lt;=Onderwerpen!$C$19,Onderwerpen!$A$19,IF(C79&lt;=Onderwerpen!$C$20,Onderwerpen!$A$20,IF(C79&lt;=Onderwerpen!$C$21,Onderwerpen!$A$21,IF(C79&lt;=Onderwerpen!$C$22,Onderwerpen!$A$22,IF(C79&lt;=Onderwerpen!$C$23,Onderwerpen!$A$22,""))))))))))))))))))))</f>
        <v>8 Gevaarlijke producten</v>
      </c>
      <c r="C79" s="7">
        <f>IF(Onderwerpen!$B$4+1=A79,Onderwerpen!$A$5,IF(SUM(Onderwerpen!$B$4:$B$5)+2=A79,Onderwerpen!$A$6,IF(SUM(Onderwerpen!$B$4:$B$6)+3=A79,Onderwerpen!$A$7,IF(SUM(Onderwerpen!$B$4:$B$7)+4=A79,Onderwerpen!$A$8,IF(SUM(Onderwerpen!$B$4:$B$8)+5=A79,Onderwerpen!$A$9,IF(SUM(Onderwerpen!$B$4:$B$9)+6=A79,Onderwerpen!$A$10,IF(SUM(Onderwerpen!$B$4:$B$10)+7=A79,Onderwerpen!$A$11,IF(SUM(Onderwerpen!$B$4:$B$11)+8=A79,Onderwerpen!$A$12,IF(SUM(Onderwerpen!$B$4:$B$12)+9=A79,Onderwerpen!$A$13,IF(SUM(Onderwerpen!$B$4:$B$13)+10=A79,Onderwerpen!$A$14,IF(SUM(Onderwerpen!$B$4:$B$14)+11=A79,Onderwerpen!$A$15,IF(SUM(Onderwerpen!$B$4:$B$15)+12=A79,Onderwerpen!$A$16,IF(SUM(Onderwerpen!$B$4:$B$16)+13=A79,Onderwerpen!$A$17,IF(SUM(Onderwerpen!$B$4:$B$17)+14=A79,Onderwerpen!$A$18,IF(SUM(Onderwerpen!$B$4:$B$18)+15=A79,Onderwerpen!$A$19,IF(SUM(Onderwerpen!$B$4:$B$19)+16=A79,Onderwerpen!$A$20,IF(SUM(Onderwerpen!$B$4:$B$20)+17=A79,Onderwerpen!$A$21,IF(SUM(Onderwerpen!$B$4:$B$21)+18=A79,Onderwerpen!$A$22,IF(SUM(Onderwerpen!$B$4:$B$22)+19=A79,Onderwerpen!$A$23,IFERROR((IF(A79&lt;Onderwerpen!$D$4,A79,IF(AND(A79&gt;Onderwerpen!$D$4,A79&lt;Onderwerpen!$D$5),A79-1,IF(AND(A79&gt;Onderwerpen!$D$5,A79&lt;Onderwerpen!$D$6),A79-2,IF(AND(A79&gt;Onderwerpen!$D$6,A79&lt;Onderwerpen!$D$7),A79-3,IF(AND(A79&gt;Onderwerpen!$D$7,A79&lt;Onderwerpen!$D$8),A79-4,IF(AND(A79&gt;Onderwerpen!$D$8,A79&lt;Onderwerpen!$D$9),A79-5,IF(AND(A79&gt;Onderwerpen!$D$9,A79&lt;Onderwerpen!$D$10),A79-6,IF(AND(A79&gt;Onderwerpen!$D$10,A79&lt;Onderwerpen!$D$11),A79-7,IF(AND(A79&gt;Onderwerpen!$D$11,A79&lt;Onderwerpen!$D$12),A79-8,IF(AND(A79&gt;Onderwerpen!$D$12,A79&lt;Onderwerpen!$D$13),A79-9,IF(AND(A79&gt;Onderwerpen!$D$13,A79&lt;Onderwerpen!$D$14),A79-10,IF(AND(A79&gt;Onderwerpen!$D$14,A79&lt;Onderwerpen!$D$15),A79-11,IF(AND(A79&gt;Onderwerpen!$D$15,A79&lt;Onderwerpen!$D$16),A79-12,IF(AND(A79&gt;Onderwerpen!$D$16,A79&lt;Onderwerpen!$D$17),A79-13,IF(AND(A79&gt;Onderwerpen!$D$17,A79&lt;Onderwerpen!$D$18),A79-14,IF(AND(A79&gt;Onderwerpen!$D$18,A79&lt;Onderwerpen!$D$19),A79-15,IF(AND(A79&gt;Onderwerpen!$D$19,A79&lt;Onderwerpen!$D$20),A79-16,IF(AND(A79&gt;Onderwerpen!$D$20,A79&lt;Onderwerpen!$D$21),A79-17,IF(AND(A79&gt;Onderwerpen!$D$21,A79&lt;Onderwerpen!$D$22),A79-18,IF(A79&gt;Onderwerpen!$D$22,A79-19,"X"))))))))))))))))))))),""))))))))))))))))))))</f>
        <v>64</v>
      </c>
      <c r="D79" s="83" t="str">
        <f>IF(B79="",""&amp;C79,LEFT(B79, FIND(" ",B79)-1) &amp; "."&amp;COUNTIF($B$8:B79,B79))</f>
        <v>8.5</v>
      </c>
      <c r="E79" s="33" t="s">
        <v>100</v>
      </c>
      <c r="F79" s="12"/>
      <c r="G79" s="12"/>
      <c r="H79" s="12"/>
      <c r="I79" s="13"/>
      <c r="J79" s="37" t="str">
        <f t="shared" si="7"/>
        <v/>
      </c>
      <c r="L79" s="12"/>
      <c r="M79" s="12"/>
      <c r="N79" s="12"/>
      <c r="O79" s="13"/>
      <c r="P79" s="39" t="str">
        <f t="shared" si="8"/>
        <v/>
      </c>
      <c r="R79" s="12"/>
      <c r="S79" s="12"/>
      <c r="T79" s="12"/>
      <c r="U79" s="13"/>
      <c r="V79" s="38" t="str">
        <f t="shared" si="9"/>
        <v/>
      </c>
      <c r="X79" s="38"/>
      <c r="Y79" s="38"/>
      <c r="Z79" s="38"/>
      <c r="AA79" s="13"/>
      <c r="AB79" s="38" t="str">
        <f t="shared" si="10"/>
        <v/>
      </c>
      <c r="AD79" s="38"/>
      <c r="AE79" s="38"/>
      <c r="AF79" s="38"/>
      <c r="AG79" s="13"/>
      <c r="AH79" s="38" t="str">
        <f t="shared" si="11"/>
        <v/>
      </c>
    </row>
    <row r="80" spans="1:34" ht="30" x14ac:dyDescent="0.25">
      <c r="A80" s="1">
        <f>IFERROR(IF(A79=Onderwerpen!$C$23+19,"",A79+1),"")</f>
        <v>72</v>
      </c>
      <c r="B80" s="1" t="str">
        <f>IF(C80&lt;=Onderwerpen!$C$4,Onderwerpen!$A$4,IF(C80&lt;=Onderwerpen!$C$5,Onderwerpen!$A$5,IF(C80&lt;=Onderwerpen!$C$6,Onderwerpen!$A$6,IF(C80&lt;=Onderwerpen!$C$7,Onderwerpen!$A$7,IF(C80&lt;=Onderwerpen!$C$8,Onderwerpen!$A$8,IF(C80&lt;=Onderwerpen!$C$9,Onderwerpen!$A$9,IF(C80&lt;=Onderwerpen!C$10,Onderwerpen!$A$10,IF(C80&lt;=Onderwerpen!C$11,Onderwerpen!$A$11,IF(C80&lt;=Onderwerpen!C$12,Onderwerpen!$A$12,IF(C80&lt;=Onderwerpen!C$13,Onderwerpen!$A$13,IF(C80&lt;=Onderwerpen!$C$14,Onderwerpen!$A$14,IF(C80&lt;=Onderwerpen!$C$15,Onderwerpen!$A$15,IF(C80&lt;=Onderwerpen!$C$16,Onderwerpen!$A$16,IF(C80&lt;=Onderwerpen!$C$17,Onderwerpen!$A$17,IF(C80&lt;=Onderwerpen!$C$18,Onderwerpen!$A$18,IF(C80&lt;=Onderwerpen!$C$19,Onderwerpen!$A$19,IF(C80&lt;=Onderwerpen!$C$20,Onderwerpen!$A$20,IF(C80&lt;=Onderwerpen!$C$21,Onderwerpen!$A$21,IF(C80&lt;=Onderwerpen!$C$22,Onderwerpen!$A$22,IF(C80&lt;=Onderwerpen!$C$23,Onderwerpen!$A$22,""))))))))))))))))))))</f>
        <v>8 Gevaarlijke producten</v>
      </c>
      <c r="C80" s="7">
        <f>IF(Onderwerpen!$B$4+1=A80,Onderwerpen!$A$5,IF(SUM(Onderwerpen!$B$4:$B$5)+2=A80,Onderwerpen!$A$6,IF(SUM(Onderwerpen!$B$4:$B$6)+3=A80,Onderwerpen!$A$7,IF(SUM(Onderwerpen!$B$4:$B$7)+4=A80,Onderwerpen!$A$8,IF(SUM(Onderwerpen!$B$4:$B$8)+5=A80,Onderwerpen!$A$9,IF(SUM(Onderwerpen!$B$4:$B$9)+6=A80,Onderwerpen!$A$10,IF(SUM(Onderwerpen!$B$4:$B$10)+7=A80,Onderwerpen!$A$11,IF(SUM(Onderwerpen!$B$4:$B$11)+8=A80,Onderwerpen!$A$12,IF(SUM(Onderwerpen!$B$4:$B$12)+9=A80,Onderwerpen!$A$13,IF(SUM(Onderwerpen!$B$4:$B$13)+10=A80,Onderwerpen!$A$14,IF(SUM(Onderwerpen!$B$4:$B$14)+11=A80,Onderwerpen!$A$15,IF(SUM(Onderwerpen!$B$4:$B$15)+12=A80,Onderwerpen!$A$16,IF(SUM(Onderwerpen!$B$4:$B$16)+13=A80,Onderwerpen!$A$17,IF(SUM(Onderwerpen!$B$4:$B$17)+14=A80,Onderwerpen!$A$18,IF(SUM(Onderwerpen!$B$4:$B$18)+15=A80,Onderwerpen!$A$19,IF(SUM(Onderwerpen!$B$4:$B$19)+16=A80,Onderwerpen!$A$20,IF(SUM(Onderwerpen!$B$4:$B$20)+17=A80,Onderwerpen!$A$21,IF(SUM(Onderwerpen!$B$4:$B$21)+18=A80,Onderwerpen!$A$22,IF(SUM(Onderwerpen!$B$4:$B$22)+19=A80,Onderwerpen!$A$23,IFERROR((IF(A80&lt;Onderwerpen!$D$4,A80,IF(AND(A80&gt;Onderwerpen!$D$4,A80&lt;Onderwerpen!$D$5),A80-1,IF(AND(A80&gt;Onderwerpen!$D$5,A80&lt;Onderwerpen!$D$6),A80-2,IF(AND(A80&gt;Onderwerpen!$D$6,A80&lt;Onderwerpen!$D$7),A80-3,IF(AND(A80&gt;Onderwerpen!$D$7,A80&lt;Onderwerpen!$D$8),A80-4,IF(AND(A80&gt;Onderwerpen!$D$8,A80&lt;Onderwerpen!$D$9),A80-5,IF(AND(A80&gt;Onderwerpen!$D$9,A80&lt;Onderwerpen!$D$10),A80-6,IF(AND(A80&gt;Onderwerpen!$D$10,A80&lt;Onderwerpen!$D$11),A80-7,IF(AND(A80&gt;Onderwerpen!$D$11,A80&lt;Onderwerpen!$D$12),A80-8,IF(AND(A80&gt;Onderwerpen!$D$12,A80&lt;Onderwerpen!$D$13),A80-9,IF(AND(A80&gt;Onderwerpen!$D$13,A80&lt;Onderwerpen!$D$14),A80-10,IF(AND(A80&gt;Onderwerpen!$D$14,A80&lt;Onderwerpen!$D$15),A80-11,IF(AND(A80&gt;Onderwerpen!$D$15,A80&lt;Onderwerpen!$D$16),A80-12,IF(AND(A80&gt;Onderwerpen!$D$16,A80&lt;Onderwerpen!$D$17),A80-13,IF(AND(A80&gt;Onderwerpen!$D$17,A80&lt;Onderwerpen!$D$18),A80-14,IF(AND(A80&gt;Onderwerpen!$D$18,A80&lt;Onderwerpen!$D$19),A80-15,IF(AND(A80&gt;Onderwerpen!$D$19,A80&lt;Onderwerpen!$D$20),A80-16,IF(AND(A80&gt;Onderwerpen!$D$20,A80&lt;Onderwerpen!$D$21),A80-17,IF(AND(A80&gt;Onderwerpen!$D$21,A80&lt;Onderwerpen!$D$22),A80-18,IF(A80&gt;Onderwerpen!$D$22,A80-19,"X"))))))))))))))))))))),""))))))))))))))))))))</f>
        <v>65</v>
      </c>
      <c r="D80" s="83" t="str">
        <f>IF(B80="",""&amp;C80,LEFT(B80, FIND(" ",B80)-1) &amp; "."&amp;COUNTIF($B$8:B80,B80))</f>
        <v>8.6</v>
      </c>
      <c r="E80" s="33" t="s">
        <v>97</v>
      </c>
      <c r="F80" s="12"/>
      <c r="G80" s="12"/>
      <c r="H80" s="12"/>
      <c r="I80" s="13"/>
      <c r="J80" s="37" t="str">
        <f t="shared" si="7"/>
        <v/>
      </c>
      <c r="L80" s="12"/>
      <c r="M80" s="12"/>
      <c r="N80" s="12"/>
      <c r="O80" s="13"/>
      <c r="P80" s="39" t="str">
        <f t="shared" si="8"/>
        <v/>
      </c>
      <c r="R80" s="12"/>
      <c r="S80" s="12"/>
      <c r="T80" s="12"/>
      <c r="U80" s="13"/>
      <c r="V80" s="38" t="str">
        <f t="shared" si="9"/>
        <v/>
      </c>
      <c r="X80" s="38"/>
      <c r="Y80" s="38"/>
      <c r="Z80" s="38"/>
      <c r="AA80" s="13"/>
      <c r="AB80" s="38" t="str">
        <f t="shared" si="10"/>
        <v/>
      </c>
      <c r="AD80" s="38"/>
      <c r="AE80" s="38"/>
      <c r="AF80" s="38"/>
      <c r="AG80" s="13"/>
      <c r="AH80" s="38" t="str">
        <f t="shared" si="11"/>
        <v/>
      </c>
    </row>
    <row r="81" spans="1:34" ht="30" x14ac:dyDescent="0.25">
      <c r="A81" s="1">
        <f>IFERROR(IF(A80=Onderwerpen!$C$23+19,"",A80+1),"")</f>
        <v>73</v>
      </c>
      <c r="B81" s="1" t="str">
        <f>IF(C81&lt;=Onderwerpen!$C$4,Onderwerpen!$A$4,IF(C81&lt;=Onderwerpen!$C$5,Onderwerpen!$A$5,IF(C81&lt;=Onderwerpen!$C$6,Onderwerpen!$A$6,IF(C81&lt;=Onderwerpen!$C$7,Onderwerpen!$A$7,IF(C81&lt;=Onderwerpen!$C$8,Onderwerpen!$A$8,IF(C81&lt;=Onderwerpen!$C$9,Onderwerpen!$A$9,IF(C81&lt;=Onderwerpen!C$10,Onderwerpen!$A$10,IF(C81&lt;=Onderwerpen!C$11,Onderwerpen!$A$11,IF(C81&lt;=Onderwerpen!C$12,Onderwerpen!$A$12,IF(C81&lt;=Onderwerpen!C$13,Onderwerpen!$A$13,IF(C81&lt;=Onderwerpen!$C$14,Onderwerpen!$A$14,IF(C81&lt;=Onderwerpen!$C$15,Onderwerpen!$A$15,IF(C81&lt;=Onderwerpen!$C$16,Onderwerpen!$A$16,IF(C81&lt;=Onderwerpen!$C$17,Onderwerpen!$A$17,IF(C81&lt;=Onderwerpen!$C$18,Onderwerpen!$A$18,IF(C81&lt;=Onderwerpen!$C$19,Onderwerpen!$A$19,IF(C81&lt;=Onderwerpen!$C$20,Onderwerpen!$A$20,IF(C81&lt;=Onderwerpen!$C$21,Onderwerpen!$A$21,IF(C81&lt;=Onderwerpen!$C$22,Onderwerpen!$A$22,IF(C81&lt;=Onderwerpen!$C$23,Onderwerpen!$A$22,""))))))))))))))))))))</f>
        <v>8 Gevaarlijke producten</v>
      </c>
      <c r="C81" s="7">
        <f>IF(Onderwerpen!$B$4+1=A81,Onderwerpen!$A$5,IF(SUM(Onderwerpen!$B$4:$B$5)+2=A81,Onderwerpen!$A$6,IF(SUM(Onderwerpen!$B$4:$B$6)+3=A81,Onderwerpen!$A$7,IF(SUM(Onderwerpen!$B$4:$B$7)+4=A81,Onderwerpen!$A$8,IF(SUM(Onderwerpen!$B$4:$B$8)+5=A81,Onderwerpen!$A$9,IF(SUM(Onderwerpen!$B$4:$B$9)+6=A81,Onderwerpen!$A$10,IF(SUM(Onderwerpen!$B$4:$B$10)+7=A81,Onderwerpen!$A$11,IF(SUM(Onderwerpen!$B$4:$B$11)+8=A81,Onderwerpen!$A$12,IF(SUM(Onderwerpen!$B$4:$B$12)+9=A81,Onderwerpen!$A$13,IF(SUM(Onderwerpen!$B$4:$B$13)+10=A81,Onderwerpen!$A$14,IF(SUM(Onderwerpen!$B$4:$B$14)+11=A81,Onderwerpen!$A$15,IF(SUM(Onderwerpen!$B$4:$B$15)+12=A81,Onderwerpen!$A$16,IF(SUM(Onderwerpen!$B$4:$B$16)+13=A81,Onderwerpen!$A$17,IF(SUM(Onderwerpen!$B$4:$B$17)+14=A81,Onderwerpen!$A$18,IF(SUM(Onderwerpen!$B$4:$B$18)+15=A81,Onderwerpen!$A$19,IF(SUM(Onderwerpen!$B$4:$B$19)+16=A81,Onderwerpen!$A$20,IF(SUM(Onderwerpen!$B$4:$B$20)+17=A81,Onderwerpen!$A$21,IF(SUM(Onderwerpen!$B$4:$B$21)+18=A81,Onderwerpen!$A$22,IF(SUM(Onderwerpen!$B$4:$B$22)+19=A81,Onderwerpen!$A$23,IFERROR((IF(A81&lt;Onderwerpen!$D$4,A81,IF(AND(A81&gt;Onderwerpen!$D$4,A81&lt;Onderwerpen!$D$5),A81-1,IF(AND(A81&gt;Onderwerpen!$D$5,A81&lt;Onderwerpen!$D$6),A81-2,IF(AND(A81&gt;Onderwerpen!$D$6,A81&lt;Onderwerpen!$D$7),A81-3,IF(AND(A81&gt;Onderwerpen!$D$7,A81&lt;Onderwerpen!$D$8),A81-4,IF(AND(A81&gt;Onderwerpen!$D$8,A81&lt;Onderwerpen!$D$9),A81-5,IF(AND(A81&gt;Onderwerpen!$D$9,A81&lt;Onderwerpen!$D$10),A81-6,IF(AND(A81&gt;Onderwerpen!$D$10,A81&lt;Onderwerpen!$D$11),A81-7,IF(AND(A81&gt;Onderwerpen!$D$11,A81&lt;Onderwerpen!$D$12),A81-8,IF(AND(A81&gt;Onderwerpen!$D$12,A81&lt;Onderwerpen!$D$13),A81-9,IF(AND(A81&gt;Onderwerpen!$D$13,A81&lt;Onderwerpen!$D$14),A81-10,IF(AND(A81&gt;Onderwerpen!$D$14,A81&lt;Onderwerpen!$D$15),A81-11,IF(AND(A81&gt;Onderwerpen!$D$15,A81&lt;Onderwerpen!$D$16),A81-12,IF(AND(A81&gt;Onderwerpen!$D$16,A81&lt;Onderwerpen!$D$17),A81-13,IF(AND(A81&gt;Onderwerpen!$D$17,A81&lt;Onderwerpen!$D$18),A81-14,IF(AND(A81&gt;Onderwerpen!$D$18,A81&lt;Onderwerpen!$D$19),A81-15,IF(AND(A81&gt;Onderwerpen!$D$19,A81&lt;Onderwerpen!$D$20),A81-16,IF(AND(A81&gt;Onderwerpen!$D$20,A81&lt;Onderwerpen!$D$21),A81-17,IF(AND(A81&gt;Onderwerpen!$D$21,A81&lt;Onderwerpen!$D$22),A81-18,IF(A81&gt;Onderwerpen!$D$22,A81-19,"X"))))))))))))))))))))),""))))))))))))))))))))</f>
        <v>66</v>
      </c>
      <c r="D81" s="83" t="str">
        <f>IF(B81="",""&amp;C81,LEFT(B81, FIND(" ",B81)-1) &amp; "."&amp;COUNTIF($B$8:B81,B81))</f>
        <v>8.7</v>
      </c>
      <c r="E81" s="33" t="s">
        <v>101</v>
      </c>
      <c r="F81" s="12"/>
      <c r="G81" s="12"/>
      <c r="H81" s="12"/>
      <c r="I81" s="13"/>
      <c r="J81" s="37" t="str">
        <f t="shared" si="7"/>
        <v/>
      </c>
      <c r="L81" s="12"/>
      <c r="M81" s="12"/>
      <c r="N81" s="12"/>
      <c r="O81" s="13"/>
      <c r="P81" s="39" t="str">
        <f t="shared" si="8"/>
        <v/>
      </c>
      <c r="R81" s="12"/>
      <c r="S81" s="12"/>
      <c r="T81" s="12"/>
      <c r="U81" s="13"/>
      <c r="V81" s="38" t="str">
        <f t="shared" si="9"/>
        <v/>
      </c>
      <c r="X81" s="38"/>
      <c r="Y81" s="38"/>
      <c r="Z81" s="38"/>
      <c r="AA81" s="13"/>
      <c r="AB81" s="38" t="str">
        <f t="shared" si="10"/>
        <v/>
      </c>
      <c r="AD81" s="38"/>
      <c r="AE81" s="38"/>
      <c r="AF81" s="38"/>
      <c r="AG81" s="13"/>
      <c r="AH81" s="38" t="str">
        <f t="shared" si="11"/>
        <v/>
      </c>
    </row>
    <row r="82" spans="1:34" ht="30" x14ac:dyDescent="0.25">
      <c r="A82" s="1">
        <f>IFERROR(IF(A81=Onderwerpen!$C$23+19,"",A81+1),"")</f>
        <v>74</v>
      </c>
      <c r="B82" s="1" t="str">
        <f>IF(C82&lt;=Onderwerpen!$C$4,Onderwerpen!$A$4,IF(C82&lt;=Onderwerpen!$C$5,Onderwerpen!$A$5,IF(C82&lt;=Onderwerpen!$C$6,Onderwerpen!$A$6,IF(C82&lt;=Onderwerpen!$C$7,Onderwerpen!$A$7,IF(C82&lt;=Onderwerpen!$C$8,Onderwerpen!$A$8,IF(C82&lt;=Onderwerpen!$C$9,Onderwerpen!$A$9,IF(C82&lt;=Onderwerpen!C$10,Onderwerpen!$A$10,IF(C82&lt;=Onderwerpen!C$11,Onderwerpen!$A$11,IF(C82&lt;=Onderwerpen!C$12,Onderwerpen!$A$12,IF(C82&lt;=Onderwerpen!C$13,Onderwerpen!$A$13,IF(C82&lt;=Onderwerpen!$C$14,Onderwerpen!$A$14,IF(C82&lt;=Onderwerpen!$C$15,Onderwerpen!$A$15,IF(C82&lt;=Onderwerpen!$C$16,Onderwerpen!$A$16,IF(C82&lt;=Onderwerpen!$C$17,Onderwerpen!$A$17,IF(C82&lt;=Onderwerpen!$C$18,Onderwerpen!$A$18,IF(C82&lt;=Onderwerpen!$C$19,Onderwerpen!$A$19,IF(C82&lt;=Onderwerpen!$C$20,Onderwerpen!$A$20,IF(C82&lt;=Onderwerpen!$C$21,Onderwerpen!$A$21,IF(C82&lt;=Onderwerpen!$C$22,Onderwerpen!$A$22,IF(C82&lt;=Onderwerpen!$C$23,Onderwerpen!$A$22,""))))))))))))))))))))</f>
        <v>8 Gevaarlijke producten</v>
      </c>
      <c r="C82" s="7">
        <f>IF(Onderwerpen!$B$4+1=A82,Onderwerpen!$A$5,IF(SUM(Onderwerpen!$B$4:$B$5)+2=A82,Onderwerpen!$A$6,IF(SUM(Onderwerpen!$B$4:$B$6)+3=A82,Onderwerpen!$A$7,IF(SUM(Onderwerpen!$B$4:$B$7)+4=A82,Onderwerpen!$A$8,IF(SUM(Onderwerpen!$B$4:$B$8)+5=A82,Onderwerpen!$A$9,IF(SUM(Onderwerpen!$B$4:$B$9)+6=A82,Onderwerpen!$A$10,IF(SUM(Onderwerpen!$B$4:$B$10)+7=A82,Onderwerpen!$A$11,IF(SUM(Onderwerpen!$B$4:$B$11)+8=A82,Onderwerpen!$A$12,IF(SUM(Onderwerpen!$B$4:$B$12)+9=A82,Onderwerpen!$A$13,IF(SUM(Onderwerpen!$B$4:$B$13)+10=A82,Onderwerpen!$A$14,IF(SUM(Onderwerpen!$B$4:$B$14)+11=A82,Onderwerpen!$A$15,IF(SUM(Onderwerpen!$B$4:$B$15)+12=A82,Onderwerpen!$A$16,IF(SUM(Onderwerpen!$B$4:$B$16)+13=A82,Onderwerpen!$A$17,IF(SUM(Onderwerpen!$B$4:$B$17)+14=A82,Onderwerpen!$A$18,IF(SUM(Onderwerpen!$B$4:$B$18)+15=A82,Onderwerpen!$A$19,IF(SUM(Onderwerpen!$B$4:$B$19)+16=A82,Onderwerpen!$A$20,IF(SUM(Onderwerpen!$B$4:$B$20)+17=A82,Onderwerpen!$A$21,IF(SUM(Onderwerpen!$B$4:$B$21)+18=A82,Onderwerpen!$A$22,IF(SUM(Onderwerpen!$B$4:$B$22)+19=A82,Onderwerpen!$A$23,IFERROR((IF(A82&lt;Onderwerpen!$D$4,A82,IF(AND(A82&gt;Onderwerpen!$D$4,A82&lt;Onderwerpen!$D$5),A82-1,IF(AND(A82&gt;Onderwerpen!$D$5,A82&lt;Onderwerpen!$D$6),A82-2,IF(AND(A82&gt;Onderwerpen!$D$6,A82&lt;Onderwerpen!$D$7),A82-3,IF(AND(A82&gt;Onderwerpen!$D$7,A82&lt;Onderwerpen!$D$8),A82-4,IF(AND(A82&gt;Onderwerpen!$D$8,A82&lt;Onderwerpen!$D$9),A82-5,IF(AND(A82&gt;Onderwerpen!$D$9,A82&lt;Onderwerpen!$D$10),A82-6,IF(AND(A82&gt;Onderwerpen!$D$10,A82&lt;Onderwerpen!$D$11),A82-7,IF(AND(A82&gt;Onderwerpen!$D$11,A82&lt;Onderwerpen!$D$12),A82-8,IF(AND(A82&gt;Onderwerpen!$D$12,A82&lt;Onderwerpen!$D$13),A82-9,IF(AND(A82&gt;Onderwerpen!$D$13,A82&lt;Onderwerpen!$D$14),A82-10,IF(AND(A82&gt;Onderwerpen!$D$14,A82&lt;Onderwerpen!$D$15),A82-11,IF(AND(A82&gt;Onderwerpen!$D$15,A82&lt;Onderwerpen!$D$16),A82-12,IF(AND(A82&gt;Onderwerpen!$D$16,A82&lt;Onderwerpen!$D$17),A82-13,IF(AND(A82&gt;Onderwerpen!$D$17,A82&lt;Onderwerpen!$D$18),A82-14,IF(AND(A82&gt;Onderwerpen!$D$18,A82&lt;Onderwerpen!$D$19),A82-15,IF(AND(A82&gt;Onderwerpen!$D$19,A82&lt;Onderwerpen!$D$20),A82-16,IF(AND(A82&gt;Onderwerpen!$D$20,A82&lt;Onderwerpen!$D$21),A82-17,IF(AND(A82&gt;Onderwerpen!$D$21,A82&lt;Onderwerpen!$D$22),A82-18,IF(A82&gt;Onderwerpen!$D$22,A82-19,"X"))))))))))))))))))))),""))))))))))))))))))))</f>
        <v>67</v>
      </c>
      <c r="D82" s="83" t="str">
        <f>IF(B82="",""&amp;C82,LEFT(B82, FIND(" ",B82)-1) &amp; "."&amp;COUNTIF($B$8:B82,B82))</f>
        <v>8.8</v>
      </c>
      <c r="E82" s="33" t="s">
        <v>102</v>
      </c>
      <c r="F82" s="12"/>
      <c r="G82" s="12"/>
      <c r="H82" s="12"/>
      <c r="I82" s="13"/>
      <c r="J82" s="37" t="str">
        <f t="shared" si="7"/>
        <v/>
      </c>
      <c r="L82" s="12"/>
      <c r="M82" s="12"/>
      <c r="N82" s="12"/>
      <c r="O82" s="13"/>
      <c r="P82" s="39" t="str">
        <f t="shared" si="8"/>
        <v/>
      </c>
      <c r="R82" s="12"/>
      <c r="S82" s="12"/>
      <c r="T82" s="12"/>
      <c r="U82" s="13"/>
      <c r="V82" s="38" t="str">
        <f t="shared" si="9"/>
        <v/>
      </c>
      <c r="X82" s="38"/>
      <c r="Y82" s="38"/>
      <c r="Z82" s="38"/>
      <c r="AA82" s="13"/>
      <c r="AB82" s="38" t="str">
        <f t="shared" si="10"/>
        <v/>
      </c>
      <c r="AD82" s="38"/>
      <c r="AE82" s="38"/>
      <c r="AF82" s="38"/>
      <c r="AG82" s="13"/>
      <c r="AH82" s="38" t="str">
        <f t="shared" si="11"/>
        <v/>
      </c>
    </row>
    <row r="83" spans="1:34" x14ac:dyDescent="0.25">
      <c r="A83" s="1">
        <f>IFERROR(IF(A82=Onderwerpen!$C$23+19,"",A82+1),"")</f>
        <v>75</v>
      </c>
      <c r="B83" s="1" t="str">
        <f>IF(C83&lt;=Onderwerpen!$C$4,Onderwerpen!$A$4,IF(C83&lt;=Onderwerpen!$C$5,Onderwerpen!$A$5,IF(C83&lt;=Onderwerpen!$C$6,Onderwerpen!$A$6,IF(C83&lt;=Onderwerpen!$C$7,Onderwerpen!$A$7,IF(C83&lt;=Onderwerpen!$C$8,Onderwerpen!$A$8,IF(C83&lt;=Onderwerpen!$C$9,Onderwerpen!$A$9,IF(C83&lt;=Onderwerpen!C$10,Onderwerpen!$A$10,IF(C83&lt;=Onderwerpen!C$11,Onderwerpen!$A$11,IF(C83&lt;=Onderwerpen!C$12,Onderwerpen!$A$12,IF(C83&lt;=Onderwerpen!C$13,Onderwerpen!$A$13,IF(C83&lt;=Onderwerpen!$C$14,Onderwerpen!$A$14,IF(C83&lt;=Onderwerpen!$C$15,Onderwerpen!$A$15,IF(C83&lt;=Onderwerpen!$C$16,Onderwerpen!$A$16,IF(C83&lt;=Onderwerpen!$C$17,Onderwerpen!$A$17,IF(C83&lt;=Onderwerpen!$C$18,Onderwerpen!$A$18,IF(C83&lt;=Onderwerpen!$C$19,Onderwerpen!$A$19,IF(C83&lt;=Onderwerpen!$C$20,Onderwerpen!$A$20,IF(C83&lt;=Onderwerpen!$C$21,Onderwerpen!$A$21,IF(C83&lt;=Onderwerpen!$C$22,Onderwerpen!$A$22,IF(C83&lt;=Onderwerpen!$C$23,Onderwerpen!$A$22,""))))))))))))))))))))</f>
        <v>8 Gevaarlijke producten</v>
      </c>
      <c r="C83" s="7">
        <f>IF(Onderwerpen!$B$4+1=A83,Onderwerpen!$A$5,IF(SUM(Onderwerpen!$B$4:$B$5)+2=A83,Onderwerpen!$A$6,IF(SUM(Onderwerpen!$B$4:$B$6)+3=A83,Onderwerpen!$A$7,IF(SUM(Onderwerpen!$B$4:$B$7)+4=A83,Onderwerpen!$A$8,IF(SUM(Onderwerpen!$B$4:$B$8)+5=A83,Onderwerpen!$A$9,IF(SUM(Onderwerpen!$B$4:$B$9)+6=A83,Onderwerpen!$A$10,IF(SUM(Onderwerpen!$B$4:$B$10)+7=A83,Onderwerpen!$A$11,IF(SUM(Onderwerpen!$B$4:$B$11)+8=A83,Onderwerpen!$A$12,IF(SUM(Onderwerpen!$B$4:$B$12)+9=A83,Onderwerpen!$A$13,IF(SUM(Onderwerpen!$B$4:$B$13)+10=A83,Onderwerpen!$A$14,IF(SUM(Onderwerpen!$B$4:$B$14)+11=A83,Onderwerpen!$A$15,IF(SUM(Onderwerpen!$B$4:$B$15)+12=A83,Onderwerpen!$A$16,IF(SUM(Onderwerpen!$B$4:$B$16)+13=A83,Onderwerpen!$A$17,IF(SUM(Onderwerpen!$B$4:$B$17)+14=A83,Onderwerpen!$A$18,IF(SUM(Onderwerpen!$B$4:$B$18)+15=A83,Onderwerpen!$A$19,IF(SUM(Onderwerpen!$B$4:$B$19)+16=A83,Onderwerpen!$A$20,IF(SUM(Onderwerpen!$B$4:$B$20)+17=A83,Onderwerpen!$A$21,IF(SUM(Onderwerpen!$B$4:$B$21)+18=A83,Onderwerpen!$A$22,IF(SUM(Onderwerpen!$B$4:$B$22)+19=A83,Onderwerpen!$A$23,IFERROR((IF(A83&lt;Onderwerpen!$D$4,A83,IF(AND(A83&gt;Onderwerpen!$D$4,A83&lt;Onderwerpen!$D$5),A83-1,IF(AND(A83&gt;Onderwerpen!$D$5,A83&lt;Onderwerpen!$D$6),A83-2,IF(AND(A83&gt;Onderwerpen!$D$6,A83&lt;Onderwerpen!$D$7),A83-3,IF(AND(A83&gt;Onderwerpen!$D$7,A83&lt;Onderwerpen!$D$8),A83-4,IF(AND(A83&gt;Onderwerpen!$D$8,A83&lt;Onderwerpen!$D$9),A83-5,IF(AND(A83&gt;Onderwerpen!$D$9,A83&lt;Onderwerpen!$D$10),A83-6,IF(AND(A83&gt;Onderwerpen!$D$10,A83&lt;Onderwerpen!$D$11),A83-7,IF(AND(A83&gt;Onderwerpen!$D$11,A83&lt;Onderwerpen!$D$12),A83-8,IF(AND(A83&gt;Onderwerpen!$D$12,A83&lt;Onderwerpen!$D$13),A83-9,IF(AND(A83&gt;Onderwerpen!$D$13,A83&lt;Onderwerpen!$D$14),A83-10,IF(AND(A83&gt;Onderwerpen!$D$14,A83&lt;Onderwerpen!$D$15),A83-11,IF(AND(A83&gt;Onderwerpen!$D$15,A83&lt;Onderwerpen!$D$16),A83-12,IF(AND(A83&gt;Onderwerpen!$D$16,A83&lt;Onderwerpen!$D$17),A83-13,IF(AND(A83&gt;Onderwerpen!$D$17,A83&lt;Onderwerpen!$D$18),A83-14,IF(AND(A83&gt;Onderwerpen!$D$18,A83&lt;Onderwerpen!$D$19),A83-15,IF(AND(A83&gt;Onderwerpen!$D$19,A83&lt;Onderwerpen!$D$20),A83-16,IF(AND(A83&gt;Onderwerpen!$D$20,A83&lt;Onderwerpen!$D$21),A83-17,IF(AND(A83&gt;Onderwerpen!$D$21,A83&lt;Onderwerpen!$D$22),A83-18,IF(A83&gt;Onderwerpen!$D$22,A83-19,"X"))))))))))))))))))))),""))))))))))))))))))))</f>
        <v>68</v>
      </c>
      <c r="D83" s="83" t="str">
        <f>IF(B83="",""&amp;C83,LEFT(B83, FIND(" ",B83)-1) &amp; "."&amp;COUNTIF($B$8:B83,B83))</f>
        <v>8.9</v>
      </c>
      <c r="E83" s="33" t="s">
        <v>103</v>
      </c>
      <c r="F83" s="12"/>
      <c r="G83" s="12"/>
      <c r="H83" s="12"/>
      <c r="I83" s="13"/>
      <c r="J83" s="37" t="str">
        <f t="shared" si="7"/>
        <v/>
      </c>
      <c r="L83" s="12"/>
      <c r="M83" s="12"/>
      <c r="N83" s="12"/>
      <c r="O83" s="13"/>
      <c r="P83" s="39" t="str">
        <f t="shared" si="8"/>
        <v/>
      </c>
      <c r="R83" s="12"/>
      <c r="S83" s="12"/>
      <c r="T83" s="12"/>
      <c r="U83" s="13"/>
      <c r="V83" s="38" t="str">
        <f t="shared" si="9"/>
        <v/>
      </c>
      <c r="X83" s="38"/>
      <c r="Y83" s="38"/>
      <c r="Z83" s="38"/>
      <c r="AA83" s="13"/>
      <c r="AB83" s="38" t="str">
        <f t="shared" si="10"/>
        <v/>
      </c>
      <c r="AD83" s="38"/>
      <c r="AE83" s="38"/>
      <c r="AF83" s="38"/>
      <c r="AG83" s="13"/>
      <c r="AH83" s="38" t="str">
        <f t="shared" si="11"/>
        <v/>
      </c>
    </row>
    <row r="84" spans="1:34" ht="30" x14ac:dyDescent="0.25">
      <c r="A84" s="1">
        <f>IFERROR(IF(A83=Onderwerpen!$C$23+19,"",A83+1),"")</f>
        <v>76</v>
      </c>
      <c r="B84" s="1" t="str">
        <f>IF(C84&lt;=Onderwerpen!$C$4,Onderwerpen!$A$4,IF(C84&lt;=Onderwerpen!$C$5,Onderwerpen!$A$5,IF(C84&lt;=Onderwerpen!$C$6,Onderwerpen!$A$6,IF(C84&lt;=Onderwerpen!$C$7,Onderwerpen!$A$7,IF(C84&lt;=Onderwerpen!$C$8,Onderwerpen!$A$8,IF(C84&lt;=Onderwerpen!$C$9,Onderwerpen!$A$9,IF(C84&lt;=Onderwerpen!C$10,Onderwerpen!$A$10,IF(C84&lt;=Onderwerpen!C$11,Onderwerpen!$A$11,IF(C84&lt;=Onderwerpen!C$12,Onderwerpen!$A$12,IF(C84&lt;=Onderwerpen!C$13,Onderwerpen!$A$13,IF(C84&lt;=Onderwerpen!$C$14,Onderwerpen!$A$14,IF(C84&lt;=Onderwerpen!$C$15,Onderwerpen!$A$15,IF(C84&lt;=Onderwerpen!$C$16,Onderwerpen!$A$16,IF(C84&lt;=Onderwerpen!$C$17,Onderwerpen!$A$17,IF(C84&lt;=Onderwerpen!$C$18,Onderwerpen!$A$18,IF(C84&lt;=Onderwerpen!$C$19,Onderwerpen!$A$19,IF(C84&lt;=Onderwerpen!$C$20,Onderwerpen!$A$20,IF(C84&lt;=Onderwerpen!$C$21,Onderwerpen!$A$21,IF(C84&lt;=Onderwerpen!$C$22,Onderwerpen!$A$22,IF(C84&lt;=Onderwerpen!$C$23,Onderwerpen!$A$22,""))))))))))))))))))))</f>
        <v>8 Gevaarlijke producten</v>
      </c>
      <c r="C84" s="7">
        <f>IF(Onderwerpen!$B$4+1=A84,Onderwerpen!$A$5,IF(SUM(Onderwerpen!$B$4:$B$5)+2=A84,Onderwerpen!$A$6,IF(SUM(Onderwerpen!$B$4:$B$6)+3=A84,Onderwerpen!$A$7,IF(SUM(Onderwerpen!$B$4:$B$7)+4=A84,Onderwerpen!$A$8,IF(SUM(Onderwerpen!$B$4:$B$8)+5=A84,Onderwerpen!$A$9,IF(SUM(Onderwerpen!$B$4:$B$9)+6=A84,Onderwerpen!$A$10,IF(SUM(Onderwerpen!$B$4:$B$10)+7=A84,Onderwerpen!$A$11,IF(SUM(Onderwerpen!$B$4:$B$11)+8=A84,Onderwerpen!$A$12,IF(SUM(Onderwerpen!$B$4:$B$12)+9=A84,Onderwerpen!$A$13,IF(SUM(Onderwerpen!$B$4:$B$13)+10=A84,Onderwerpen!$A$14,IF(SUM(Onderwerpen!$B$4:$B$14)+11=A84,Onderwerpen!$A$15,IF(SUM(Onderwerpen!$B$4:$B$15)+12=A84,Onderwerpen!$A$16,IF(SUM(Onderwerpen!$B$4:$B$16)+13=A84,Onderwerpen!$A$17,IF(SUM(Onderwerpen!$B$4:$B$17)+14=A84,Onderwerpen!$A$18,IF(SUM(Onderwerpen!$B$4:$B$18)+15=A84,Onderwerpen!$A$19,IF(SUM(Onderwerpen!$B$4:$B$19)+16=A84,Onderwerpen!$A$20,IF(SUM(Onderwerpen!$B$4:$B$20)+17=A84,Onderwerpen!$A$21,IF(SUM(Onderwerpen!$B$4:$B$21)+18=A84,Onderwerpen!$A$22,IF(SUM(Onderwerpen!$B$4:$B$22)+19=A84,Onderwerpen!$A$23,IFERROR((IF(A84&lt;Onderwerpen!$D$4,A84,IF(AND(A84&gt;Onderwerpen!$D$4,A84&lt;Onderwerpen!$D$5),A84-1,IF(AND(A84&gt;Onderwerpen!$D$5,A84&lt;Onderwerpen!$D$6),A84-2,IF(AND(A84&gt;Onderwerpen!$D$6,A84&lt;Onderwerpen!$D$7),A84-3,IF(AND(A84&gt;Onderwerpen!$D$7,A84&lt;Onderwerpen!$D$8),A84-4,IF(AND(A84&gt;Onderwerpen!$D$8,A84&lt;Onderwerpen!$D$9),A84-5,IF(AND(A84&gt;Onderwerpen!$D$9,A84&lt;Onderwerpen!$D$10),A84-6,IF(AND(A84&gt;Onderwerpen!$D$10,A84&lt;Onderwerpen!$D$11),A84-7,IF(AND(A84&gt;Onderwerpen!$D$11,A84&lt;Onderwerpen!$D$12),A84-8,IF(AND(A84&gt;Onderwerpen!$D$12,A84&lt;Onderwerpen!$D$13),A84-9,IF(AND(A84&gt;Onderwerpen!$D$13,A84&lt;Onderwerpen!$D$14),A84-10,IF(AND(A84&gt;Onderwerpen!$D$14,A84&lt;Onderwerpen!$D$15),A84-11,IF(AND(A84&gt;Onderwerpen!$D$15,A84&lt;Onderwerpen!$D$16),A84-12,IF(AND(A84&gt;Onderwerpen!$D$16,A84&lt;Onderwerpen!$D$17),A84-13,IF(AND(A84&gt;Onderwerpen!$D$17,A84&lt;Onderwerpen!$D$18),A84-14,IF(AND(A84&gt;Onderwerpen!$D$18,A84&lt;Onderwerpen!$D$19),A84-15,IF(AND(A84&gt;Onderwerpen!$D$19,A84&lt;Onderwerpen!$D$20),A84-16,IF(AND(A84&gt;Onderwerpen!$D$20,A84&lt;Onderwerpen!$D$21),A84-17,IF(AND(A84&gt;Onderwerpen!$D$21,A84&lt;Onderwerpen!$D$22),A84-18,IF(A84&gt;Onderwerpen!$D$22,A84-19,"X"))))))))))))))))))))),""))))))))))))))))))))</f>
        <v>69</v>
      </c>
      <c r="D84" s="83" t="str">
        <f>IF(B84="",""&amp;C84,LEFT(B84, FIND(" ",B84)-1) &amp; "."&amp;COUNTIF($B$8:B84,B84))</f>
        <v>8.10</v>
      </c>
      <c r="E84" s="33" t="s">
        <v>104</v>
      </c>
      <c r="F84" s="12"/>
      <c r="H84" s="12"/>
      <c r="I84" s="13"/>
      <c r="J84" s="37" t="str">
        <f t="shared" si="7"/>
        <v/>
      </c>
      <c r="L84" s="12"/>
      <c r="M84" s="12"/>
      <c r="N84" s="12"/>
      <c r="O84" s="13"/>
      <c r="P84" s="39" t="str">
        <f t="shared" si="8"/>
        <v/>
      </c>
      <c r="R84" s="12"/>
      <c r="S84" s="12"/>
      <c r="T84" s="12"/>
      <c r="U84" s="13"/>
      <c r="V84" s="38" t="str">
        <f t="shared" si="9"/>
        <v/>
      </c>
      <c r="X84" s="38"/>
      <c r="Y84" s="38"/>
      <c r="Z84" s="38"/>
      <c r="AA84" s="13"/>
      <c r="AB84" s="38" t="str">
        <f t="shared" si="10"/>
        <v/>
      </c>
      <c r="AD84" s="38"/>
      <c r="AE84" s="38"/>
      <c r="AF84" s="38"/>
      <c r="AG84" s="13"/>
      <c r="AH84" s="38" t="str">
        <f t="shared" si="11"/>
        <v/>
      </c>
    </row>
    <row r="85" spans="1:34" x14ac:dyDescent="0.25">
      <c r="A85" s="1">
        <f>IFERROR(IF(A84=Onderwerpen!$C$23+19,"",A84+1),"")</f>
        <v>77</v>
      </c>
      <c r="B85" s="1" t="str">
        <f>IF(C85&lt;=Onderwerpen!$C$4,Onderwerpen!$A$4,IF(C85&lt;=Onderwerpen!$C$5,Onderwerpen!$A$5,IF(C85&lt;=Onderwerpen!$C$6,Onderwerpen!$A$6,IF(C85&lt;=Onderwerpen!$C$7,Onderwerpen!$A$7,IF(C85&lt;=Onderwerpen!$C$8,Onderwerpen!$A$8,IF(C85&lt;=Onderwerpen!$C$9,Onderwerpen!$A$9,IF(C85&lt;=Onderwerpen!C$10,Onderwerpen!$A$10,IF(C85&lt;=Onderwerpen!C$11,Onderwerpen!$A$11,IF(C85&lt;=Onderwerpen!C$12,Onderwerpen!$A$12,IF(C85&lt;=Onderwerpen!C$13,Onderwerpen!$A$13,IF(C85&lt;=Onderwerpen!$C$14,Onderwerpen!$A$14,IF(C85&lt;=Onderwerpen!$C$15,Onderwerpen!$A$15,IF(C85&lt;=Onderwerpen!$C$16,Onderwerpen!$A$16,IF(C85&lt;=Onderwerpen!$C$17,Onderwerpen!$A$17,IF(C85&lt;=Onderwerpen!$C$18,Onderwerpen!$A$18,IF(C85&lt;=Onderwerpen!$C$19,Onderwerpen!$A$19,IF(C85&lt;=Onderwerpen!$C$20,Onderwerpen!$A$20,IF(C85&lt;=Onderwerpen!$C$21,Onderwerpen!$A$21,IF(C85&lt;=Onderwerpen!$C$22,Onderwerpen!$A$22,IF(C85&lt;=Onderwerpen!$C$23,Onderwerpen!$A$22,""))))))))))))))))))))</f>
        <v>8 Gevaarlijke producten</v>
      </c>
      <c r="C85" s="7">
        <f>IF(Onderwerpen!$B$4+1=A85,Onderwerpen!$A$5,IF(SUM(Onderwerpen!$B$4:$B$5)+2=A85,Onderwerpen!$A$6,IF(SUM(Onderwerpen!$B$4:$B$6)+3=A85,Onderwerpen!$A$7,IF(SUM(Onderwerpen!$B$4:$B$7)+4=A85,Onderwerpen!$A$8,IF(SUM(Onderwerpen!$B$4:$B$8)+5=A85,Onderwerpen!$A$9,IF(SUM(Onderwerpen!$B$4:$B$9)+6=A85,Onderwerpen!$A$10,IF(SUM(Onderwerpen!$B$4:$B$10)+7=A85,Onderwerpen!$A$11,IF(SUM(Onderwerpen!$B$4:$B$11)+8=A85,Onderwerpen!$A$12,IF(SUM(Onderwerpen!$B$4:$B$12)+9=A85,Onderwerpen!$A$13,IF(SUM(Onderwerpen!$B$4:$B$13)+10=A85,Onderwerpen!$A$14,IF(SUM(Onderwerpen!$B$4:$B$14)+11=A85,Onderwerpen!$A$15,IF(SUM(Onderwerpen!$B$4:$B$15)+12=A85,Onderwerpen!$A$16,IF(SUM(Onderwerpen!$B$4:$B$16)+13=A85,Onderwerpen!$A$17,IF(SUM(Onderwerpen!$B$4:$B$17)+14=A85,Onderwerpen!$A$18,IF(SUM(Onderwerpen!$B$4:$B$18)+15=A85,Onderwerpen!$A$19,IF(SUM(Onderwerpen!$B$4:$B$19)+16=A85,Onderwerpen!$A$20,IF(SUM(Onderwerpen!$B$4:$B$20)+17=A85,Onderwerpen!$A$21,IF(SUM(Onderwerpen!$B$4:$B$21)+18=A85,Onderwerpen!$A$22,IF(SUM(Onderwerpen!$B$4:$B$22)+19=A85,Onderwerpen!$A$23,IFERROR((IF(A85&lt;Onderwerpen!$D$4,A85,IF(AND(A85&gt;Onderwerpen!$D$4,A85&lt;Onderwerpen!$D$5),A85-1,IF(AND(A85&gt;Onderwerpen!$D$5,A85&lt;Onderwerpen!$D$6),A85-2,IF(AND(A85&gt;Onderwerpen!$D$6,A85&lt;Onderwerpen!$D$7),A85-3,IF(AND(A85&gt;Onderwerpen!$D$7,A85&lt;Onderwerpen!$D$8),A85-4,IF(AND(A85&gt;Onderwerpen!$D$8,A85&lt;Onderwerpen!$D$9),A85-5,IF(AND(A85&gt;Onderwerpen!$D$9,A85&lt;Onderwerpen!$D$10),A85-6,IF(AND(A85&gt;Onderwerpen!$D$10,A85&lt;Onderwerpen!$D$11),A85-7,IF(AND(A85&gt;Onderwerpen!$D$11,A85&lt;Onderwerpen!$D$12),A85-8,IF(AND(A85&gt;Onderwerpen!$D$12,A85&lt;Onderwerpen!$D$13),A85-9,IF(AND(A85&gt;Onderwerpen!$D$13,A85&lt;Onderwerpen!$D$14),A85-10,IF(AND(A85&gt;Onderwerpen!$D$14,A85&lt;Onderwerpen!$D$15),A85-11,IF(AND(A85&gt;Onderwerpen!$D$15,A85&lt;Onderwerpen!$D$16),A85-12,IF(AND(A85&gt;Onderwerpen!$D$16,A85&lt;Onderwerpen!$D$17),A85-13,IF(AND(A85&gt;Onderwerpen!$D$17,A85&lt;Onderwerpen!$D$18),A85-14,IF(AND(A85&gt;Onderwerpen!$D$18,A85&lt;Onderwerpen!$D$19),A85-15,IF(AND(A85&gt;Onderwerpen!$D$19,A85&lt;Onderwerpen!$D$20),A85-16,IF(AND(A85&gt;Onderwerpen!$D$20,A85&lt;Onderwerpen!$D$21),A85-17,IF(AND(A85&gt;Onderwerpen!$D$21,A85&lt;Onderwerpen!$D$22),A85-18,IF(A85&gt;Onderwerpen!$D$22,A85-19,"X"))))))))))))))))))))),""))))))))))))))))))))</f>
        <v>70</v>
      </c>
      <c r="D85" s="83" t="str">
        <f>IF(B85="",""&amp;C85,LEFT(B85, FIND(" ",B85)-1) &amp; "."&amp;COUNTIF($B$8:B85,B85))</f>
        <v>8.11</v>
      </c>
      <c r="E85" s="33" t="s">
        <v>105</v>
      </c>
      <c r="F85" s="12"/>
      <c r="G85" s="12"/>
      <c r="H85" s="12"/>
      <c r="I85" s="13"/>
      <c r="J85" s="37" t="str">
        <f t="shared" si="7"/>
        <v/>
      </c>
      <c r="L85" s="12"/>
      <c r="M85" s="12"/>
      <c r="N85" s="12"/>
      <c r="O85" s="13"/>
      <c r="P85" s="39" t="str">
        <f t="shared" si="8"/>
        <v/>
      </c>
      <c r="R85" s="12"/>
      <c r="S85" s="12"/>
      <c r="T85" s="12"/>
      <c r="U85" s="13"/>
      <c r="V85" s="38" t="str">
        <f t="shared" si="9"/>
        <v/>
      </c>
      <c r="X85" s="38"/>
      <c r="Y85" s="38"/>
      <c r="Z85" s="38"/>
      <c r="AA85" s="13"/>
      <c r="AB85" s="38" t="str">
        <f t="shared" si="10"/>
        <v/>
      </c>
      <c r="AD85" s="38"/>
      <c r="AE85" s="38"/>
      <c r="AF85" s="38"/>
      <c r="AG85" s="13"/>
      <c r="AH85" s="38" t="str">
        <f t="shared" si="11"/>
        <v/>
      </c>
    </row>
    <row r="86" spans="1:34" ht="30" x14ac:dyDescent="0.25">
      <c r="A86" s="1">
        <f>IFERROR(IF(A85=Onderwerpen!$C$23+19,"",A85+1),"")</f>
        <v>78</v>
      </c>
      <c r="B86" s="1" t="str">
        <f>IF(C86&lt;=Onderwerpen!$C$4,Onderwerpen!$A$4,IF(C86&lt;=Onderwerpen!$C$5,Onderwerpen!$A$5,IF(C86&lt;=Onderwerpen!$C$6,Onderwerpen!$A$6,IF(C86&lt;=Onderwerpen!$C$7,Onderwerpen!$A$7,IF(C86&lt;=Onderwerpen!$C$8,Onderwerpen!$A$8,IF(C86&lt;=Onderwerpen!$C$9,Onderwerpen!$A$9,IF(C86&lt;=Onderwerpen!C$10,Onderwerpen!$A$10,IF(C86&lt;=Onderwerpen!C$11,Onderwerpen!$A$11,IF(C86&lt;=Onderwerpen!C$12,Onderwerpen!$A$12,IF(C86&lt;=Onderwerpen!C$13,Onderwerpen!$A$13,IF(C86&lt;=Onderwerpen!$C$14,Onderwerpen!$A$14,IF(C86&lt;=Onderwerpen!$C$15,Onderwerpen!$A$15,IF(C86&lt;=Onderwerpen!$C$16,Onderwerpen!$A$16,IF(C86&lt;=Onderwerpen!$C$17,Onderwerpen!$A$17,IF(C86&lt;=Onderwerpen!$C$18,Onderwerpen!$A$18,IF(C86&lt;=Onderwerpen!$C$19,Onderwerpen!$A$19,IF(C86&lt;=Onderwerpen!$C$20,Onderwerpen!$A$20,IF(C86&lt;=Onderwerpen!$C$21,Onderwerpen!$A$21,IF(C86&lt;=Onderwerpen!$C$22,Onderwerpen!$A$22,IF(C86&lt;=Onderwerpen!$C$23,Onderwerpen!$A$22,""))))))))))))))))))))</f>
        <v>8 Gevaarlijke producten</v>
      </c>
      <c r="C86" s="7">
        <f>IF(Onderwerpen!$B$4+1=A86,Onderwerpen!$A$5,IF(SUM(Onderwerpen!$B$4:$B$5)+2=A86,Onderwerpen!$A$6,IF(SUM(Onderwerpen!$B$4:$B$6)+3=A86,Onderwerpen!$A$7,IF(SUM(Onderwerpen!$B$4:$B$7)+4=A86,Onderwerpen!$A$8,IF(SUM(Onderwerpen!$B$4:$B$8)+5=A86,Onderwerpen!$A$9,IF(SUM(Onderwerpen!$B$4:$B$9)+6=A86,Onderwerpen!$A$10,IF(SUM(Onderwerpen!$B$4:$B$10)+7=A86,Onderwerpen!$A$11,IF(SUM(Onderwerpen!$B$4:$B$11)+8=A86,Onderwerpen!$A$12,IF(SUM(Onderwerpen!$B$4:$B$12)+9=A86,Onderwerpen!$A$13,IF(SUM(Onderwerpen!$B$4:$B$13)+10=A86,Onderwerpen!$A$14,IF(SUM(Onderwerpen!$B$4:$B$14)+11=A86,Onderwerpen!$A$15,IF(SUM(Onderwerpen!$B$4:$B$15)+12=A86,Onderwerpen!$A$16,IF(SUM(Onderwerpen!$B$4:$B$16)+13=A86,Onderwerpen!$A$17,IF(SUM(Onderwerpen!$B$4:$B$17)+14=A86,Onderwerpen!$A$18,IF(SUM(Onderwerpen!$B$4:$B$18)+15=A86,Onderwerpen!$A$19,IF(SUM(Onderwerpen!$B$4:$B$19)+16=A86,Onderwerpen!$A$20,IF(SUM(Onderwerpen!$B$4:$B$20)+17=A86,Onderwerpen!$A$21,IF(SUM(Onderwerpen!$B$4:$B$21)+18=A86,Onderwerpen!$A$22,IF(SUM(Onderwerpen!$B$4:$B$22)+19=A86,Onderwerpen!$A$23,IFERROR((IF(A86&lt;Onderwerpen!$D$4,A86,IF(AND(A86&gt;Onderwerpen!$D$4,A86&lt;Onderwerpen!$D$5),A86-1,IF(AND(A86&gt;Onderwerpen!$D$5,A86&lt;Onderwerpen!$D$6),A86-2,IF(AND(A86&gt;Onderwerpen!$D$6,A86&lt;Onderwerpen!$D$7),A86-3,IF(AND(A86&gt;Onderwerpen!$D$7,A86&lt;Onderwerpen!$D$8),A86-4,IF(AND(A86&gt;Onderwerpen!$D$8,A86&lt;Onderwerpen!$D$9),A86-5,IF(AND(A86&gt;Onderwerpen!$D$9,A86&lt;Onderwerpen!$D$10),A86-6,IF(AND(A86&gt;Onderwerpen!$D$10,A86&lt;Onderwerpen!$D$11),A86-7,IF(AND(A86&gt;Onderwerpen!$D$11,A86&lt;Onderwerpen!$D$12),A86-8,IF(AND(A86&gt;Onderwerpen!$D$12,A86&lt;Onderwerpen!$D$13),A86-9,IF(AND(A86&gt;Onderwerpen!$D$13,A86&lt;Onderwerpen!$D$14),A86-10,IF(AND(A86&gt;Onderwerpen!$D$14,A86&lt;Onderwerpen!$D$15),A86-11,IF(AND(A86&gt;Onderwerpen!$D$15,A86&lt;Onderwerpen!$D$16),A86-12,IF(AND(A86&gt;Onderwerpen!$D$16,A86&lt;Onderwerpen!$D$17),A86-13,IF(AND(A86&gt;Onderwerpen!$D$17,A86&lt;Onderwerpen!$D$18),A86-14,IF(AND(A86&gt;Onderwerpen!$D$18,A86&lt;Onderwerpen!$D$19),A86-15,IF(AND(A86&gt;Onderwerpen!$D$19,A86&lt;Onderwerpen!$D$20),A86-16,IF(AND(A86&gt;Onderwerpen!$D$20,A86&lt;Onderwerpen!$D$21),A86-17,IF(AND(A86&gt;Onderwerpen!$D$21,A86&lt;Onderwerpen!$D$22),A86-18,IF(A86&gt;Onderwerpen!$D$22,A86-19,"X"))))))))))))))))))))),""))))))))))))))))))))</f>
        <v>71</v>
      </c>
      <c r="D86" s="83" t="str">
        <f>IF(B86="",""&amp;C86,LEFT(B86, FIND(" ",B86)-1) &amp; "."&amp;COUNTIF($B$8:B86,B86))</f>
        <v>8.12</v>
      </c>
      <c r="E86" s="33" t="s">
        <v>106</v>
      </c>
      <c r="F86" s="12"/>
      <c r="G86" s="12"/>
      <c r="H86" s="12"/>
      <c r="I86" s="13"/>
      <c r="J86" s="37" t="str">
        <f t="shared" si="7"/>
        <v/>
      </c>
      <c r="L86" s="12"/>
      <c r="M86" s="12"/>
      <c r="N86" s="12"/>
      <c r="O86" s="13"/>
      <c r="P86" s="39" t="str">
        <f t="shared" si="8"/>
        <v/>
      </c>
      <c r="R86" s="12"/>
      <c r="S86" s="12"/>
      <c r="T86" s="12"/>
      <c r="U86" s="13"/>
      <c r="V86" s="38" t="str">
        <f t="shared" si="9"/>
        <v/>
      </c>
      <c r="X86" s="38"/>
      <c r="Y86" s="38"/>
      <c r="Z86" s="38"/>
      <c r="AA86" s="13"/>
      <c r="AB86" s="38" t="str">
        <f t="shared" si="10"/>
        <v/>
      </c>
      <c r="AD86" s="38"/>
      <c r="AE86" s="38"/>
      <c r="AF86" s="38"/>
      <c r="AG86" s="13"/>
      <c r="AH86" s="38" t="str">
        <f t="shared" si="11"/>
        <v/>
      </c>
    </row>
    <row r="87" spans="1:34" x14ac:dyDescent="0.25">
      <c r="A87" s="1">
        <f>IFERROR(IF(A86=Onderwerpen!$C$23+19,"",A86+1),"")</f>
        <v>79</v>
      </c>
      <c r="B87" s="1" t="str">
        <f>IF(C87&lt;=Onderwerpen!$C$4,Onderwerpen!$A$4,IF(C87&lt;=Onderwerpen!$C$5,Onderwerpen!$A$5,IF(C87&lt;=Onderwerpen!$C$6,Onderwerpen!$A$6,IF(C87&lt;=Onderwerpen!$C$7,Onderwerpen!$A$7,IF(C87&lt;=Onderwerpen!$C$8,Onderwerpen!$A$8,IF(C87&lt;=Onderwerpen!$C$9,Onderwerpen!$A$9,IF(C87&lt;=Onderwerpen!C$10,Onderwerpen!$A$10,IF(C87&lt;=Onderwerpen!C$11,Onderwerpen!$A$11,IF(C87&lt;=Onderwerpen!C$12,Onderwerpen!$A$12,IF(C87&lt;=Onderwerpen!C$13,Onderwerpen!$A$13,IF(C87&lt;=Onderwerpen!$C$14,Onderwerpen!$A$14,IF(C87&lt;=Onderwerpen!$C$15,Onderwerpen!$A$15,IF(C87&lt;=Onderwerpen!$C$16,Onderwerpen!$A$16,IF(C87&lt;=Onderwerpen!$C$17,Onderwerpen!$A$17,IF(C87&lt;=Onderwerpen!$C$18,Onderwerpen!$A$18,IF(C87&lt;=Onderwerpen!$C$19,Onderwerpen!$A$19,IF(C87&lt;=Onderwerpen!$C$20,Onderwerpen!$A$20,IF(C87&lt;=Onderwerpen!$C$21,Onderwerpen!$A$21,IF(C87&lt;=Onderwerpen!$C$22,Onderwerpen!$A$22,IF(C87&lt;=Onderwerpen!$C$23,Onderwerpen!$A$22,""))))))))))))))))))))</f>
        <v>8 Gevaarlijke producten</v>
      </c>
      <c r="C87" s="7">
        <f>IF(Onderwerpen!$B$4+1=A87,Onderwerpen!$A$5,IF(SUM(Onderwerpen!$B$4:$B$5)+2=A87,Onderwerpen!$A$6,IF(SUM(Onderwerpen!$B$4:$B$6)+3=A87,Onderwerpen!$A$7,IF(SUM(Onderwerpen!$B$4:$B$7)+4=A87,Onderwerpen!$A$8,IF(SUM(Onderwerpen!$B$4:$B$8)+5=A87,Onderwerpen!$A$9,IF(SUM(Onderwerpen!$B$4:$B$9)+6=A87,Onderwerpen!$A$10,IF(SUM(Onderwerpen!$B$4:$B$10)+7=A87,Onderwerpen!$A$11,IF(SUM(Onderwerpen!$B$4:$B$11)+8=A87,Onderwerpen!$A$12,IF(SUM(Onderwerpen!$B$4:$B$12)+9=A87,Onderwerpen!$A$13,IF(SUM(Onderwerpen!$B$4:$B$13)+10=A87,Onderwerpen!$A$14,IF(SUM(Onderwerpen!$B$4:$B$14)+11=A87,Onderwerpen!$A$15,IF(SUM(Onderwerpen!$B$4:$B$15)+12=A87,Onderwerpen!$A$16,IF(SUM(Onderwerpen!$B$4:$B$16)+13=A87,Onderwerpen!$A$17,IF(SUM(Onderwerpen!$B$4:$B$17)+14=A87,Onderwerpen!$A$18,IF(SUM(Onderwerpen!$B$4:$B$18)+15=A87,Onderwerpen!$A$19,IF(SUM(Onderwerpen!$B$4:$B$19)+16=A87,Onderwerpen!$A$20,IF(SUM(Onderwerpen!$B$4:$B$20)+17=A87,Onderwerpen!$A$21,IF(SUM(Onderwerpen!$B$4:$B$21)+18=A87,Onderwerpen!$A$22,IF(SUM(Onderwerpen!$B$4:$B$22)+19=A87,Onderwerpen!$A$23,IFERROR((IF(A87&lt;Onderwerpen!$D$4,A87,IF(AND(A87&gt;Onderwerpen!$D$4,A87&lt;Onderwerpen!$D$5),A87-1,IF(AND(A87&gt;Onderwerpen!$D$5,A87&lt;Onderwerpen!$D$6),A87-2,IF(AND(A87&gt;Onderwerpen!$D$6,A87&lt;Onderwerpen!$D$7),A87-3,IF(AND(A87&gt;Onderwerpen!$D$7,A87&lt;Onderwerpen!$D$8),A87-4,IF(AND(A87&gt;Onderwerpen!$D$8,A87&lt;Onderwerpen!$D$9),A87-5,IF(AND(A87&gt;Onderwerpen!$D$9,A87&lt;Onderwerpen!$D$10),A87-6,IF(AND(A87&gt;Onderwerpen!$D$10,A87&lt;Onderwerpen!$D$11),A87-7,IF(AND(A87&gt;Onderwerpen!$D$11,A87&lt;Onderwerpen!$D$12),A87-8,IF(AND(A87&gt;Onderwerpen!$D$12,A87&lt;Onderwerpen!$D$13),A87-9,IF(AND(A87&gt;Onderwerpen!$D$13,A87&lt;Onderwerpen!$D$14),A87-10,IF(AND(A87&gt;Onderwerpen!$D$14,A87&lt;Onderwerpen!$D$15),A87-11,IF(AND(A87&gt;Onderwerpen!$D$15,A87&lt;Onderwerpen!$D$16),A87-12,IF(AND(A87&gt;Onderwerpen!$D$16,A87&lt;Onderwerpen!$D$17),A87-13,IF(AND(A87&gt;Onderwerpen!$D$17,A87&lt;Onderwerpen!$D$18),A87-14,IF(AND(A87&gt;Onderwerpen!$D$18,A87&lt;Onderwerpen!$D$19),A87-15,IF(AND(A87&gt;Onderwerpen!$D$19,A87&lt;Onderwerpen!$D$20),A87-16,IF(AND(A87&gt;Onderwerpen!$D$20,A87&lt;Onderwerpen!$D$21),A87-17,IF(AND(A87&gt;Onderwerpen!$D$21,A87&lt;Onderwerpen!$D$22),A87-18,IF(A87&gt;Onderwerpen!$D$22,A87-19,"X"))))))))))))))))))))),""))))))))))))))))))))</f>
        <v>72</v>
      </c>
      <c r="D87" s="83" t="str">
        <f>IF(B87="",""&amp;C87,LEFT(B87, FIND(" ",B87)-1) &amp; "."&amp;COUNTIF($B$8:B87,B87))</f>
        <v>8.13</v>
      </c>
      <c r="E87" s="33"/>
      <c r="F87" s="12"/>
      <c r="G87" s="12"/>
      <c r="H87" s="12"/>
      <c r="I87" s="13"/>
      <c r="J87" s="37" t="str">
        <f t="shared" si="7"/>
        <v/>
      </c>
      <c r="L87" s="12"/>
      <c r="M87" s="12"/>
      <c r="N87" s="12"/>
      <c r="O87" s="13"/>
      <c r="P87" s="39" t="str">
        <f t="shared" si="8"/>
        <v/>
      </c>
      <c r="R87" s="12"/>
      <c r="S87" s="12"/>
      <c r="T87" s="12"/>
      <c r="U87" s="13"/>
      <c r="V87" s="38" t="str">
        <f t="shared" si="9"/>
        <v/>
      </c>
      <c r="X87" s="38"/>
      <c r="Y87" s="38"/>
      <c r="Z87" s="38"/>
      <c r="AA87" s="13"/>
      <c r="AB87" s="38" t="str">
        <f t="shared" si="10"/>
        <v/>
      </c>
      <c r="AD87" s="38"/>
      <c r="AE87" s="38"/>
      <c r="AF87" s="38"/>
      <c r="AG87" s="13"/>
      <c r="AH87" s="38" t="str">
        <f t="shared" si="11"/>
        <v/>
      </c>
    </row>
    <row r="88" spans="1:34" x14ac:dyDescent="0.25">
      <c r="A88" s="1">
        <f>IFERROR(IF(A87=Onderwerpen!$C$23+19,"",A87+1),"")</f>
        <v>80</v>
      </c>
      <c r="B88" s="1" t="str">
        <f>IF(C88&lt;=Onderwerpen!$C$4,Onderwerpen!$A$4,IF(C88&lt;=Onderwerpen!$C$5,Onderwerpen!$A$5,IF(C88&lt;=Onderwerpen!$C$6,Onderwerpen!$A$6,IF(C88&lt;=Onderwerpen!$C$7,Onderwerpen!$A$7,IF(C88&lt;=Onderwerpen!$C$8,Onderwerpen!$A$8,IF(C88&lt;=Onderwerpen!$C$9,Onderwerpen!$A$9,IF(C88&lt;=Onderwerpen!C$10,Onderwerpen!$A$10,IF(C88&lt;=Onderwerpen!C$11,Onderwerpen!$A$11,IF(C88&lt;=Onderwerpen!C$12,Onderwerpen!$A$12,IF(C88&lt;=Onderwerpen!C$13,Onderwerpen!$A$13,IF(C88&lt;=Onderwerpen!$C$14,Onderwerpen!$A$14,IF(C88&lt;=Onderwerpen!$C$15,Onderwerpen!$A$15,IF(C88&lt;=Onderwerpen!$C$16,Onderwerpen!$A$16,IF(C88&lt;=Onderwerpen!$C$17,Onderwerpen!$A$17,IF(C88&lt;=Onderwerpen!$C$18,Onderwerpen!$A$18,IF(C88&lt;=Onderwerpen!$C$19,Onderwerpen!$A$19,IF(C88&lt;=Onderwerpen!$C$20,Onderwerpen!$A$20,IF(C88&lt;=Onderwerpen!$C$21,Onderwerpen!$A$21,IF(C88&lt;=Onderwerpen!$C$22,Onderwerpen!$A$22,IF(C88&lt;=Onderwerpen!$C$23,Onderwerpen!$A$22,""))))))))))))))))))))</f>
        <v/>
      </c>
      <c r="C88" s="7" t="str">
        <f>IF(Onderwerpen!$B$4+1=A88,Onderwerpen!$A$5,IF(SUM(Onderwerpen!$B$4:$B$5)+2=A88,Onderwerpen!$A$6,IF(SUM(Onderwerpen!$B$4:$B$6)+3=A88,Onderwerpen!$A$7,IF(SUM(Onderwerpen!$B$4:$B$7)+4=A88,Onderwerpen!$A$8,IF(SUM(Onderwerpen!$B$4:$B$8)+5=A88,Onderwerpen!$A$9,IF(SUM(Onderwerpen!$B$4:$B$9)+6=A88,Onderwerpen!$A$10,IF(SUM(Onderwerpen!$B$4:$B$10)+7=A88,Onderwerpen!$A$11,IF(SUM(Onderwerpen!$B$4:$B$11)+8=A88,Onderwerpen!$A$12,IF(SUM(Onderwerpen!$B$4:$B$12)+9=A88,Onderwerpen!$A$13,IF(SUM(Onderwerpen!$B$4:$B$13)+10=A88,Onderwerpen!$A$14,IF(SUM(Onderwerpen!$B$4:$B$14)+11=A88,Onderwerpen!$A$15,IF(SUM(Onderwerpen!$B$4:$B$15)+12=A88,Onderwerpen!$A$16,IF(SUM(Onderwerpen!$B$4:$B$16)+13=A88,Onderwerpen!$A$17,IF(SUM(Onderwerpen!$B$4:$B$17)+14=A88,Onderwerpen!$A$18,IF(SUM(Onderwerpen!$B$4:$B$18)+15=A88,Onderwerpen!$A$19,IF(SUM(Onderwerpen!$B$4:$B$19)+16=A88,Onderwerpen!$A$20,IF(SUM(Onderwerpen!$B$4:$B$20)+17=A88,Onderwerpen!$A$21,IF(SUM(Onderwerpen!$B$4:$B$21)+18=A88,Onderwerpen!$A$22,IF(SUM(Onderwerpen!$B$4:$B$22)+19=A88,Onderwerpen!$A$23,IFERROR((IF(A88&lt;Onderwerpen!$D$4,A88,IF(AND(A88&gt;Onderwerpen!$D$4,A88&lt;Onderwerpen!$D$5),A88-1,IF(AND(A88&gt;Onderwerpen!$D$5,A88&lt;Onderwerpen!$D$6),A88-2,IF(AND(A88&gt;Onderwerpen!$D$6,A88&lt;Onderwerpen!$D$7),A88-3,IF(AND(A88&gt;Onderwerpen!$D$7,A88&lt;Onderwerpen!$D$8),A88-4,IF(AND(A88&gt;Onderwerpen!$D$8,A88&lt;Onderwerpen!$D$9),A88-5,IF(AND(A88&gt;Onderwerpen!$D$9,A88&lt;Onderwerpen!$D$10),A88-6,IF(AND(A88&gt;Onderwerpen!$D$10,A88&lt;Onderwerpen!$D$11),A88-7,IF(AND(A88&gt;Onderwerpen!$D$11,A88&lt;Onderwerpen!$D$12),A88-8,IF(AND(A88&gt;Onderwerpen!$D$12,A88&lt;Onderwerpen!$D$13),A88-9,IF(AND(A88&gt;Onderwerpen!$D$13,A88&lt;Onderwerpen!$D$14),A88-10,IF(AND(A88&gt;Onderwerpen!$D$14,A88&lt;Onderwerpen!$D$15),A88-11,IF(AND(A88&gt;Onderwerpen!$D$15,A88&lt;Onderwerpen!$D$16),A88-12,IF(AND(A88&gt;Onderwerpen!$D$16,A88&lt;Onderwerpen!$D$17),A88-13,IF(AND(A88&gt;Onderwerpen!$D$17,A88&lt;Onderwerpen!$D$18),A88-14,IF(AND(A88&gt;Onderwerpen!$D$18,A88&lt;Onderwerpen!$D$19),A88-15,IF(AND(A88&gt;Onderwerpen!$D$19,A88&lt;Onderwerpen!$D$20),A88-16,IF(AND(A88&gt;Onderwerpen!$D$20,A88&lt;Onderwerpen!$D$21),A88-17,IF(AND(A88&gt;Onderwerpen!$D$21,A88&lt;Onderwerpen!$D$22),A88-18,IF(A88&gt;Onderwerpen!$D$22,A88-19,"X"))))))))))))))))))))),""))))))))))))))))))))</f>
        <v>9 Brand en noodplan</v>
      </c>
      <c r="D88" s="83" t="str">
        <f>IF(B88="",""&amp;C88,LEFT(B88, FIND(" ",B88)-1) &amp; "."&amp;COUNTIF($B$8:B88,B88))</f>
        <v>9 Brand en noodplan</v>
      </c>
      <c r="E88" s="33"/>
      <c r="F88" s="12"/>
      <c r="G88" s="12"/>
      <c r="H88" s="12"/>
      <c r="I88" s="13"/>
      <c r="J88" s="37" t="str">
        <f t="shared" si="7"/>
        <v/>
      </c>
      <c r="L88" s="12"/>
      <c r="M88" s="12"/>
      <c r="N88" s="12"/>
      <c r="O88" s="13"/>
      <c r="P88" s="39" t="str">
        <f t="shared" si="8"/>
        <v/>
      </c>
      <c r="R88" s="12"/>
      <c r="S88" s="12"/>
      <c r="T88" s="12"/>
      <c r="U88" s="13"/>
      <c r="V88" s="38" t="str">
        <f t="shared" si="9"/>
        <v/>
      </c>
      <c r="X88" s="38"/>
      <c r="Y88" s="38"/>
      <c r="Z88" s="38"/>
      <c r="AA88" s="13"/>
      <c r="AB88" s="38" t="str">
        <f t="shared" si="10"/>
        <v/>
      </c>
      <c r="AD88" s="38"/>
      <c r="AE88" s="38"/>
      <c r="AF88" s="38"/>
      <c r="AG88" s="13"/>
      <c r="AH88" s="38" t="str">
        <f t="shared" si="11"/>
        <v/>
      </c>
    </row>
    <row r="89" spans="1:34" x14ac:dyDescent="0.25">
      <c r="A89" s="1">
        <f>IFERROR(IF(A88=Onderwerpen!$C$23+19,"",A88+1),"")</f>
        <v>81</v>
      </c>
      <c r="B89" s="1" t="str">
        <f>IF(C89&lt;=Onderwerpen!$C$4,Onderwerpen!$A$4,IF(C89&lt;=Onderwerpen!$C$5,Onderwerpen!$A$5,IF(C89&lt;=Onderwerpen!$C$6,Onderwerpen!$A$6,IF(C89&lt;=Onderwerpen!$C$7,Onderwerpen!$A$7,IF(C89&lt;=Onderwerpen!$C$8,Onderwerpen!$A$8,IF(C89&lt;=Onderwerpen!$C$9,Onderwerpen!$A$9,IF(C89&lt;=Onderwerpen!C$10,Onderwerpen!$A$10,IF(C89&lt;=Onderwerpen!C$11,Onderwerpen!$A$11,IF(C89&lt;=Onderwerpen!C$12,Onderwerpen!$A$12,IF(C89&lt;=Onderwerpen!C$13,Onderwerpen!$A$13,IF(C89&lt;=Onderwerpen!$C$14,Onderwerpen!$A$14,IF(C89&lt;=Onderwerpen!$C$15,Onderwerpen!$A$15,IF(C89&lt;=Onderwerpen!$C$16,Onderwerpen!$A$16,IF(C89&lt;=Onderwerpen!$C$17,Onderwerpen!$A$17,IF(C89&lt;=Onderwerpen!$C$18,Onderwerpen!$A$18,IF(C89&lt;=Onderwerpen!$C$19,Onderwerpen!$A$19,IF(C89&lt;=Onderwerpen!$C$20,Onderwerpen!$A$20,IF(C89&lt;=Onderwerpen!$C$21,Onderwerpen!$A$21,IF(C89&lt;=Onderwerpen!$C$22,Onderwerpen!$A$22,IF(C89&lt;=Onderwerpen!$C$23,Onderwerpen!$A$22,""))))))))))))))))))))</f>
        <v>9 Brand en noodplan</v>
      </c>
      <c r="C89" s="7">
        <f>IF(Onderwerpen!$B$4+1=A89,Onderwerpen!$A$5,IF(SUM(Onderwerpen!$B$4:$B$5)+2=A89,Onderwerpen!$A$6,IF(SUM(Onderwerpen!$B$4:$B$6)+3=A89,Onderwerpen!$A$7,IF(SUM(Onderwerpen!$B$4:$B$7)+4=A89,Onderwerpen!$A$8,IF(SUM(Onderwerpen!$B$4:$B$8)+5=A89,Onderwerpen!$A$9,IF(SUM(Onderwerpen!$B$4:$B$9)+6=A89,Onderwerpen!$A$10,IF(SUM(Onderwerpen!$B$4:$B$10)+7=A89,Onderwerpen!$A$11,IF(SUM(Onderwerpen!$B$4:$B$11)+8=A89,Onderwerpen!$A$12,IF(SUM(Onderwerpen!$B$4:$B$12)+9=A89,Onderwerpen!$A$13,IF(SUM(Onderwerpen!$B$4:$B$13)+10=A89,Onderwerpen!$A$14,IF(SUM(Onderwerpen!$B$4:$B$14)+11=A89,Onderwerpen!$A$15,IF(SUM(Onderwerpen!$B$4:$B$15)+12=A89,Onderwerpen!$A$16,IF(SUM(Onderwerpen!$B$4:$B$16)+13=A89,Onderwerpen!$A$17,IF(SUM(Onderwerpen!$B$4:$B$17)+14=A89,Onderwerpen!$A$18,IF(SUM(Onderwerpen!$B$4:$B$18)+15=A89,Onderwerpen!$A$19,IF(SUM(Onderwerpen!$B$4:$B$19)+16=A89,Onderwerpen!$A$20,IF(SUM(Onderwerpen!$B$4:$B$20)+17=A89,Onderwerpen!$A$21,IF(SUM(Onderwerpen!$B$4:$B$21)+18=A89,Onderwerpen!$A$22,IF(SUM(Onderwerpen!$B$4:$B$22)+19=A89,Onderwerpen!$A$23,IFERROR((IF(A89&lt;Onderwerpen!$D$4,A89,IF(AND(A89&gt;Onderwerpen!$D$4,A89&lt;Onderwerpen!$D$5),A89-1,IF(AND(A89&gt;Onderwerpen!$D$5,A89&lt;Onderwerpen!$D$6),A89-2,IF(AND(A89&gt;Onderwerpen!$D$6,A89&lt;Onderwerpen!$D$7),A89-3,IF(AND(A89&gt;Onderwerpen!$D$7,A89&lt;Onderwerpen!$D$8),A89-4,IF(AND(A89&gt;Onderwerpen!$D$8,A89&lt;Onderwerpen!$D$9),A89-5,IF(AND(A89&gt;Onderwerpen!$D$9,A89&lt;Onderwerpen!$D$10),A89-6,IF(AND(A89&gt;Onderwerpen!$D$10,A89&lt;Onderwerpen!$D$11),A89-7,IF(AND(A89&gt;Onderwerpen!$D$11,A89&lt;Onderwerpen!$D$12),A89-8,IF(AND(A89&gt;Onderwerpen!$D$12,A89&lt;Onderwerpen!$D$13),A89-9,IF(AND(A89&gt;Onderwerpen!$D$13,A89&lt;Onderwerpen!$D$14),A89-10,IF(AND(A89&gt;Onderwerpen!$D$14,A89&lt;Onderwerpen!$D$15),A89-11,IF(AND(A89&gt;Onderwerpen!$D$15,A89&lt;Onderwerpen!$D$16),A89-12,IF(AND(A89&gt;Onderwerpen!$D$16,A89&lt;Onderwerpen!$D$17),A89-13,IF(AND(A89&gt;Onderwerpen!$D$17,A89&lt;Onderwerpen!$D$18),A89-14,IF(AND(A89&gt;Onderwerpen!$D$18,A89&lt;Onderwerpen!$D$19),A89-15,IF(AND(A89&gt;Onderwerpen!$D$19,A89&lt;Onderwerpen!$D$20),A89-16,IF(AND(A89&gt;Onderwerpen!$D$20,A89&lt;Onderwerpen!$D$21),A89-17,IF(AND(A89&gt;Onderwerpen!$D$21,A89&lt;Onderwerpen!$D$22),A89-18,IF(A89&gt;Onderwerpen!$D$22,A89-19,"X"))))))))))))))))))))),""))))))))))))))))))))</f>
        <v>73</v>
      </c>
      <c r="D89" s="83" t="str">
        <f>IF(B89="",""&amp;C89,LEFT(B89, FIND(" ",B89)-1) &amp; "."&amp;COUNTIF($B$8:B89,B89))</f>
        <v>9.1</v>
      </c>
      <c r="E89" s="33"/>
      <c r="F89" s="12"/>
      <c r="G89" s="12"/>
      <c r="H89" s="12"/>
      <c r="I89" s="13"/>
      <c r="J89" s="37" t="str">
        <f t="shared" si="7"/>
        <v/>
      </c>
      <c r="L89" s="12"/>
      <c r="M89" s="12"/>
      <c r="N89" s="12"/>
      <c r="O89" s="13"/>
      <c r="P89" s="39" t="str">
        <f t="shared" si="8"/>
        <v/>
      </c>
      <c r="R89" s="12"/>
      <c r="S89" s="12"/>
      <c r="T89" s="12"/>
      <c r="U89" s="13"/>
      <c r="V89" s="38" t="str">
        <f t="shared" si="9"/>
        <v/>
      </c>
      <c r="X89" s="38"/>
      <c r="Y89" s="38"/>
      <c r="Z89" s="38"/>
      <c r="AA89" s="13"/>
      <c r="AB89" s="38" t="str">
        <f t="shared" si="10"/>
        <v/>
      </c>
      <c r="AD89" s="38"/>
      <c r="AE89" s="38"/>
      <c r="AF89" s="38"/>
      <c r="AG89" s="13"/>
      <c r="AH89" s="38" t="str">
        <f t="shared" si="11"/>
        <v/>
      </c>
    </row>
    <row r="90" spans="1:34" x14ac:dyDescent="0.25">
      <c r="A90" s="1">
        <f>IFERROR(IF(A89=Onderwerpen!$C$23+19,"",A89+1),"")</f>
        <v>82</v>
      </c>
      <c r="B90" s="1" t="str">
        <f>IF(C90&lt;=Onderwerpen!$C$4,Onderwerpen!$A$4,IF(C90&lt;=Onderwerpen!$C$5,Onderwerpen!$A$5,IF(C90&lt;=Onderwerpen!$C$6,Onderwerpen!$A$6,IF(C90&lt;=Onderwerpen!$C$7,Onderwerpen!$A$7,IF(C90&lt;=Onderwerpen!$C$8,Onderwerpen!$A$8,IF(C90&lt;=Onderwerpen!$C$9,Onderwerpen!$A$9,IF(C90&lt;=Onderwerpen!C$10,Onderwerpen!$A$10,IF(C90&lt;=Onderwerpen!C$11,Onderwerpen!$A$11,IF(C90&lt;=Onderwerpen!C$12,Onderwerpen!$A$12,IF(C90&lt;=Onderwerpen!C$13,Onderwerpen!$A$13,IF(C90&lt;=Onderwerpen!$C$14,Onderwerpen!$A$14,IF(C90&lt;=Onderwerpen!$C$15,Onderwerpen!$A$15,IF(C90&lt;=Onderwerpen!$C$16,Onderwerpen!$A$16,IF(C90&lt;=Onderwerpen!$C$17,Onderwerpen!$A$17,IF(C90&lt;=Onderwerpen!$C$18,Onderwerpen!$A$18,IF(C90&lt;=Onderwerpen!$C$19,Onderwerpen!$A$19,IF(C90&lt;=Onderwerpen!$C$20,Onderwerpen!$A$20,IF(C90&lt;=Onderwerpen!$C$21,Onderwerpen!$A$21,IF(C90&lt;=Onderwerpen!$C$22,Onderwerpen!$A$22,IF(C90&lt;=Onderwerpen!$C$23,Onderwerpen!$A$22,""))))))))))))))))))))</f>
        <v>9 Brand en noodplan</v>
      </c>
      <c r="C90" s="7">
        <f>IF(Onderwerpen!$B$4+1=A90,Onderwerpen!$A$5,IF(SUM(Onderwerpen!$B$4:$B$5)+2=A90,Onderwerpen!$A$6,IF(SUM(Onderwerpen!$B$4:$B$6)+3=A90,Onderwerpen!$A$7,IF(SUM(Onderwerpen!$B$4:$B$7)+4=A90,Onderwerpen!$A$8,IF(SUM(Onderwerpen!$B$4:$B$8)+5=A90,Onderwerpen!$A$9,IF(SUM(Onderwerpen!$B$4:$B$9)+6=A90,Onderwerpen!$A$10,IF(SUM(Onderwerpen!$B$4:$B$10)+7=A90,Onderwerpen!$A$11,IF(SUM(Onderwerpen!$B$4:$B$11)+8=A90,Onderwerpen!$A$12,IF(SUM(Onderwerpen!$B$4:$B$12)+9=A90,Onderwerpen!$A$13,IF(SUM(Onderwerpen!$B$4:$B$13)+10=A90,Onderwerpen!$A$14,IF(SUM(Onderwerpen!$B$4:$B$14)+11=A90,Onderwerpen!$A$15,IF(SUM(Onderwerpen!$B$4:$B$15)+12=A90,Onderwerpen!$A$16,IF(SUM(Onderwerpen!$B$4:$B$16)+13=A90,Onderwerpen!$A$17,IF(SUM(Onderwerpen!$B$4:$B$17)+14=A90,Onderwerpen!$A$18,IF(SUM(Onderwerpen!$B$4:$B$18)+15=A90,Onderwerpen!$A$19,IF(SUM(Onderwerpen!$B$4:$B$19)+16=A90,Onderwerpen!$A$20,IF(SUM(Onderwerpen!$B$4:$B$20)+17=A90,Onderwerpen!$A$21,IF(SUM(Onderwerpen!$B$4:$B$21)+18=A90,Onderwerpen!$A$22,IF(SUM(Onderwerpen!$B$4:$B$22)+19=A90,Onderwerpen!$A$23,IFERROR((IF(A90&lt;Onderwerpen!$D$4,A90,IF(AND(A90&gt;Onderwerpen!$D$4,A90&lt;Onderwerpen!$D$5),A90-1,IF(AND(A90&gt;Onderwerpen!$D$5,A90&lt;Onderwerpen!$D$6),A90-2,IF(AND(A90&gt;Onderwerpen!$D$6,A90&lt;Onderwerpen!$D$7),A90-3,IF(AND(A90&gt;Onderwerpen!$D$7,A90&lt;Onderwerpen!$D$8),A90-4,IF(AND(A90&gt;Onderwerpen!$D$8,A90&lt;Onderwerpen!$D$9),A90-5,IF(AND(A90&gt;Onderwerpen!$D$9,A90&lt;Onderwerpen!$D$10),A90-6,IF(AND(A90&gt;Onderwerpen!$D$10,A90&lt;Onderwerpen!$D$11),A90-7,IF(AND(A90&gt;Onderwerpen!$D$11,A90&lt;Onderwerpen!$D$12),A90-8,IF(AND(A90&gt;Onderwerpen!$D$12,A90&lt;Onderwerpen!$D$13),A90-9,IF(AND(A90&gt;Onderwerpen!$D$13,A90&lt;Onderwerpen!$D$14),A90-10,IF(AND(A90&gt;Onderwerpen!$D$14,A90&lt;Onderwerpen!$D$15),A90-11,IF(AND(A90&gt;Onderwerpen!$D$15,A90&lt;Onderwerpen!$D$16),A90-12,IF(AND(A90&gt;Onderwerpen!$D$16,A90&lt;Onderwerpen!$D$17),A90-13,IF(AND(A90&gt;Onderwerpen!$D$17,A90&lt;Onderwerpen!$D$18),A90-14,IF(AND(A90&gt;Onderwerpen!$D$18,A90&lt;Onderwerpen!$D$19),A90-15,IF(AND(A90&gt;Onderwerpen!$D$19,A90&lt;Onderwerpen!$D$20),A90-16,IF(AND(A90&gt;Onderwerpen!$D$20,A90&lt;Onderwerpen!$D$21),A90-17,IF(AND(A90&gt;Onderwerpen!$D$21,A90&lt;Onderwerpen!$D$22),A90-18,IF(A90&gt;Onderwerpen!$D$22,A90-19,"X"))))))))))))))))))))),""))))))))))))))))))))</f>
        <v>74</v>
      </c>
      <c r="D90" s="83" t="str">
        <f>IF(B90="",""&amp;C90,LEFT(B90, FIND(" ",B90)-1) &amp; "."&amp;COUNTIF($B$8:B90,B90))</f>
        <v>9.2</v>
      </c>
      <c r="E90" s="33"/>
      <c r="F90" s="12"/>
      <c r="G90" s="12"/>
      <c r="H90" s="12"/>
      <c r="I90" s="13"/>
      <c r="J90" s="37" t="str">
        <f t="shared" si="7"/>
        <v/>
      </c>
      <c r="L90" s="12"/>
      <c r="M90" s="12"/>
      <c r="N90" s="12"/>
      <c r="O90" s="13"/>
      <c r="P90" s="39" t="str">
        <f t="shared" si="8"/>
        <v/>
      </c>
      <c r="R90" s="12"/>
      <c r="S90" s="12"/>
      <c r="T90" s="12"/>
      <c r="U90" s="13"/>
      <c r="V90" s="38" t="str">
        <f t="shared" si="9"/>
        <v/>
      </c>
      <c r="X90" s="38"/>
      <c r="Y90" s="38"/>
      <c r="Z90" s="38"/>
      <c r="AA90" s="13"/>
      <c r="AB90" s="38" t="str">
        <f t="shared" si="10"/>
        <v/>
      </c>
      <c r="AD90" s="38"/>
      <c r="AE90" s="38"/>
      <c r="AF90" s="38"/>
      <c r="AG90" s="13"/>
      <c r="AH90" s="38" t="str">
        <f t="shared" si="11"/>
        <v/>
      </c>
    </row>
    <row r="91" spans="1:34" x14ac:dyDescent="0.25">
      <c r="A91" s="1">
        <f>IFERROR(IF(A90=Onderwerpen!$C$23+19,"",A90+1),"")</f>
        <v>83</v>
      </c>
      <c r="B91" s="1" t="str">
        <f>IF(C91&lt;=Onderwerpen!$C$4,Onderwerpen!$A$4,IF(C91&lt;=Onderwerpen!$C$5,Onderwerpen!$A$5,IF(C91&lt;=Onderwerpen!$C$6,Onderwerpen!$A$6,IF(C91&lt;=Onderwerpen!$C$7,Onderwerpen!$A$7,IF(C91&lt;=Onderwerpen!$C$8,Onderwerpen!$A$8,IF(C91&lt;=Onderwerpen!$C$9,Onderwerpen!$A$9,IF(C91&lt;=Onderwerpen!C$10,Onderwerpen!$A$10,IF(C91&lt;=Onderwerpen!C$11,Onderwerpen!$A$11,IF(C91&lt;=Onderwerpen!C$12,Onderwerpen!$A$12,IF(C91&lt;=Onderwerpen!C$13,Onderwerpen!$A$13,IF(C91&lt;=Onderwerpen!$C$14,Onderwerpen!$A$14,IF(C91&lt;=Onderwerpen!$C$15,Onderwerpen!$A$15,IF(C91&lt;=Onderwerpen!$C$16,Onderwerpen!$A$16,IF(C91&lt;=Onderwerpen!$C$17,Onderwerpen!$A$17,IF(C91&lt;=Onderwerpen!$C$18,Onderwerpen!$A$18,IF(C91&lt;=Onderwerpen!$C$19,Onderwerpen!$A$19,IF(C91&lt;=Onderwerpen!$C$20,Onderwerpen!$A$20,IF(C91&lt;=Onderwerpen!$C$21,Onderwerpen!$A$21,IF(C91&lt;=Onderwerpen!$C$22,Onderwerpen!$A$22,IF(C91&lt;=Onderwerpen!$C$23,Onderwerpen!$A$22,""))))))))))))))))))))</f>
        <v>9 Brand en noodplan</v>
      </c>
      <c r="C91" s="7">
        <f>IF(Onderwerpen!$B$4+1=A91,Onderwerpen!$A$5,IF(SUM(Onderwerpen!$B$4:$B$5)+2=A91,Onderwerpen!$A$6,IF(SUM(Onderwerpen!$B$4:$B$6)+3=A91,Onderwerpen!$A$7,IF(SUM(Onderwerpen!$B$4:$B$7)+4=A91,Onderwerpen!$A$8,IF(SUM(Onderwerpen!$B$4:$B$8)+5=A91,Onderwerpen!$A$9,IF(SUM(Onderwerpen!$B$4:$B$9)+6=A91,Onderwerpen!$A$10,IF(SUM(Onderwerpen!$B$4:$B$10)+7=A91,Onderwerpen!$A$11,IF(SUM(Onderwerpen!$B$4:$B$11)+8=A91,Onderwerpen!$A$12,IF(SUM(Onderwerpen!$B$4:$B$12)+9=A91,Onderwerpen!$A$13,IF(SUM(Onderwerpen!$B$4:$B$13)+10=A91,Onderwerpen!$A$14,IF(SUM(Onderwerpen!$B$4:$B$14)+11=A91,Onderwerpen!$A$15,IF(SUM(Onderwerpen!$B$4:$B$15)+12=A91,Onderwerpen!$A$16,IF(SUM(Onderwerpen!$B$4:$B$16)+13=A91,Onderwerpen!$A$17,IF(SUM(Onderwerpen!$B$4:$B$17)+14=A91,Onderwerpen!$A$18,IF(SUM(Onderwerpen!$B$4:$B$18)+15=A91,Onderwerpen!$A$19,IF(SUM(Onderwerpen!$B$4:$B$19)+16=A91,Onderwerpen!$A$20,IF(SUM(Onderwerpen!$B$4:$B$20)+17=A91,Onderwerpen!$A$21,IF(SUM(Onderwerpen!$B$4:$B$21)+18=A91,Onderwerpen!$A$22,IF(SUM(Onderwerpen!$B$4:$B$22)+19=A91,Onderwerpen!$A$23,IFERROR((IF(A91&lt;Onderwerpen!$D$4,A91,IF(AND(A91&gt;Onderwerpen!$D$4,A91&lt;Onderwerpen!$D$5),A91-1,IF(AND(A91&gt;Onderwerpen!$D$5,A91&lt;Onderwerpen!$D$6),A91-2,IF(AND(A91&gt;Onderwerpen!$D$6,A91&lt;Onderwerpen!$D$7),A91-3,IF(AND(A91&gt;Onderwerpen!$D$7,A91&lt;Onderwerpen!$D$8),A91-4,IF(AND(A91&gt;Onderwerpen!$D$8,A91&lt;Onderwerpen!$D$9),A91-5,IF(AND(A91&gt;Onderwerpen!$D$9,A91&lt;Onderwerpen!$D$10),A91-6,IF(AND(A91&gt;Onderwerpen!$D$10,A91&lt;Onderwerpen!$D$11),A91-7,IF(AND(A91&gt;Onderwerpen!$D$11,A91&lt;Onderwerpen!$D$12),A91-8,IF(AND(A91&gt;Onderwerpen!$D$12,A91&lt;Onderwerpen!$D$13),A91-9,IF(AND(A91&gt;Onderwerpen!$D$13,A91&lt;Onderwerpen!$D$14),A91-10,IF(AND(A91&gt;Onderwerpen!$D$14,A91&lt;Onderwerpen!$D$15),A91-11,IF(AND(A91&gt;Onderwerpen!$D$15,A91&lt;Onderwerpen!$D$16),A91-12,IF(AND(A91&gt;Onderwerpen!$D$16,A91&lt;Onderwerpen!$D$17),A91-13,IF(AND(A91&gt;Onderwerpen!$D$17,A91&lt;Onderwerpen!$D$18),A91-14,IF(AND(A91&gt;Onderwerpen!$D$18,A91&lt;Onderwerpen!$D$19),A91-15,IF(AND(A91&gt;Onderwerpen!$D$19,A91&lt;Onderwerpen!$D$20),A91-16,IF(AND(A91&gt;Onderwerpen!$D$20,A91&lt;Onderwerpen!$D$21),A91-17,IF(AND(A91&gt;Onderwerpen!$D$21,A91&lt;Onderwerpen!$D$22),A91-18,IF(A91&gt;Onderwerpen!$D$22,A91-19,"X"))))))))))))))))))))),""))))))))))))))))))))</f>
        <v>75</v>
      </c>
      <c r="D91" s="83" t="str">
        <f>IF(B91="",""&amp;C91,LEFT(B91, FIND(" ",B91)-1) &amp; "."&amp;COUNTIF($B$8:B91,B91))</f>
        <v>9.3</v>
      </c>
      <c r="E91" s="33"/>
      <c r="F91" s="12"/>
      <c r="G91" s="12"/>
      <c r="H91" s="12"/>
      <c r="I91" s="13"/>
      <c r="J91" s="37" t="str">
        <f t="shared" si="7"/>
        <v/>
      </c>
      <c r="L91" s="12"/>
      <c r="M91" s="12"/>
      <c r="N91" s="12"/>
      <c r="O91" s="13"/>
      <c r="P91" s="39" t="str">
        <f t="shared" si="8"/>
        <v/>
      </c>
      <c r="R91" s="12"/>
      <c r="S91" s="12"/>
      <c r="T91" s="12"/>
      <c r="U91" s="13"/>
      <c r="V91" s="38" t="str">
        <f t="shared" si="9"/>
        <v/>
      </c>
      <c r="X91" s="38"/>
      <c r="Y91" s="38"/>
      <c r="Z91" s="38"/>
      <c r="AA91" s="13"/>
      <c r="AB91" s="38" t="str">
        <f t="shared" si="10"/>
        <v/>
      </c>
      <c r="AD91" s="38"/>
      <c r="AE91" s="38"/>
      <c r="AF91" s="38"/>
      <c r="AG91" s="13"/>
      <c r="AH91" s="38" t="str">
        <f t="shared" si="11"/>
        <v/>
      </c>
    </row>
    <row r="92" spans="1:34" x14ac:dyDescent="0.25">
      <c r="A92" s="1">
        <f>IFERROR(IF(A91=Onderwerpen!$C$23+19,"",A91+1),"")</f>
        <v>84</v>
      </c>
      <c r="B92" s="1" t="str">
        <f>IF(C92&lt;=Onderwerpen!$C$4,Onderwerpen!$A$4,IF(C92&lt;=Onderwerpen!$C$5,Onderwerpen!$A$5,IF(C92&lt;=Onderwerpen!$C$6,Onderwerpen!$A$6,IF(C92&lt;=Onderwerpen!$C$7,Onderwerpen!$A$7,IF(C92&lt;=Onderwerpen!$C$8,Onderwerpen!$A$8,IF(C92&lt;=Onderwerpen!$C$9,Onderwerpen!$A$9,IF(C92&lt;=Onderwerpen!C$10,Onderwerpen!$A$10,IF(C92&lt;=Onderwerpen!C$11,Onderwerpen!$A$11,IF(C92&lt;=Onderwerpen!C$12,Onderwerpen!$A$12,IF(C92&lt;=Onderwerpen!C$13,Onderwerpen!$A$13,IF(C92&lt;=Onderwerpen!$C$14,Onderwerpen!$A$14,IF(C92&lt;=Onderwerpen!$C$15,Onderwerpen!$A$15,IF(C92&lt;=Onderwerpen!$C$16,Onderwerpen!$A$16,IF(C92&lt;=Onderwerpen!$C$17,Onderwerpen!$A$17,IF(C92&lt;=Onderwerpen!$C$18,Onderwerpen!$A$18,IF(C92&lt;=Onderwerpen!$C$19,Onderwerpen!$A$19,IF(C92&lt;=Onderwerpen!$C$20,Onderwerpen!$A$20,IF(C92&lt;=Onderwerpen!$C$21,Onderwerpen!$A$21,IF(C92&lt;=Onderwerpen!$C$22,Onderwerpen!$A$22,IF(C92&lt;=Onderwerpen!$C$23,Onderwerpen!$A$22,""))))))))))))))))))))</f>
        <v>9 Brand en noodplan</v>
      </c>
      <c r="C92" s="7">
        <f>IF(Onderwerpen!$B$4+1=A92,Onderwerpen!$A$5,IF(SUM(Onderwerpen!$B$4:$B$5)+2=A92,Onderwerpen!$A$6,IF(SUM(Onderwerpen!$B$4:$B$6)+3=A92,Onderwerpen!$A$7,IF(SUM(Onderwerpen!$B$4:$B$7)+4=A92,Onderwerpen!$A$8,IF(SUM(Onderwerpen!$B$4:$B$8)+5=A92,Onderwerpen!$A$9,IF(SUM(Onderwerpen!$B$4:$B$9)+6=A92,Onderwerpen!$A$10,IF(SUM(Onderwerpen!$B$4:$B$10)+7=A92,Onderwerpen!$A$11,IF(SUM(Onderwerpen!$B$4:$B$11)+8=A92,Onderwerpen!$A$12,IF(SUM(Onderwerpen!$B$4:$B$12)+9=A92,Onderwerpen!$A$13,IF(SUM(Onderwerpen!$B$4:$B$13)+10=A92,Onderwerpen!$A$14,IF(SUM(Onderwerpen!$B$4:$B$14)+11=A92,Onderwerpen!$A$15,IF(SUM(Onderwerpen!$B$4:$B$15)+12=A92,Onderwerpen!$A$16,IF(SUM(Onderwerpen!$B$4:$B$16)+13=A92,Onderwerpen!$A$17,IF(SUM(Onderwerpen!$B$4:$B$17)+14=A92,Onderwerpen!$A$18,IF(SUM(Onderwerpen!$B$4:$B$18)+15=A92,Onderwerpen!$A$19,IF(SUM(Onderwerpen!$B$4:$B$19)+16=A92,Onderwerpen!$A$20,IF(SUM(Onderwerpen!$B$4:$B$20)+17=A92,Onderwerpen!$A$21,IF(SUM(Onderwerpen!$B$4:$B$21)+18=A92,Onderwerpen!$A$22,IF(SUM(Onderwerpen!$B$4:$B$22)+19=A92,Onderwerpen!$A$23,IFERROR((IF(A92&lt;Onderwerpen!$D$4,A92,IF(AND(A92&gt;Onderwerpen!$D$4,A92&lt;Onderwerpen!$D$5),A92-1,IF(AND(A92&gt;Onderwerpen!$D$5,A92&lt;Onderwerpen!$D$6),A92-2,IF(AND(A92&gt;Onderwerpen!$D$6,A92&lt;Onderwerpen!$D$7),A92-3,IF(AND(A92&gt;Onderwerpen!$D$7,A92&lt;Onderwerpen!$D$8),A92-4,IF(AND(A92&gt;Onderwerpen!$D$8,A92&lt;Onderwerpen!$D$9),A92-5,IF(AND(A92&gt;Onderwerpen!$D$9,A92&lt;Onderwerpen!$D$10),A92-6,IF(AND(A92&gt;Onderwerpen!$D$10,A92&lt;Onderwerpen!$D$11),A92-7,IF(AND(A92&gt;Onderwerpen!$D$11,A92&lt;Onderwerpen!$D$12),A92-8,IF(AND(A92&gt;Onderwerpen!$D$12,A92&lt;Onderwerpen!$D$13),A92-9,IF(AND(A92&gt;Onderwerpen!$D$13,A92&lt;Onderwerpen!$D$14),A92-10,IF(AND(A92&gt;Onderwerpen!$D$14,A92&lt;Onderwerpen!$D$15),A92-11,IF(AND(A92&gt;Onderwerpen!$D$15,A92&lt;Onderwerpen!$D$16),A92-12,IF(AND(A92&gt;Onderwerpen!$D$16,A92&lt;Onderwerpen!$D$17),A92-13,IF(AND(A92&gt;Onderwerpen!$D$17,A92&lt;Onderwerpen!$D$18),A92-14,IF(AND(A92&gt;Onderwerpen!$D$18,A92&lt;Onderwerpen!$D$19),A92-15,IF(AND(A92&gt;Onderwerpen!$D$19,A92&lt;Onderwerpen!$D$20),A92-16,IF(AND(A92&gt;Onderwerpen!$D$20,A92&lt;Onderwerpen!$D$21),A92-17,IF(AND(A92&gt;Onderwerpen!$D$21,A92&lt;Onderwerpen!$D$22),A92-18,IF(A92&gt;Onderwerpen!$D$22,A92-19,"X"))))))))))))))))))))),""))))))))))))))))))))</f>
        <v>76</v>
      </c>
      <c r="D92" s="83" t="str">
        <f>IF(B92="",""&amp;C92,LEFT(B92, FIND(" ",B92)-1) &amp; "."&amp;COUNTIF($B$8:B92,B92))</f>
        <v>9.4</v>
      </c>
      <c r="E92" s="33"/>
      <c r="F92" s="12"/>
      <c r="G92" s="12"/>
      <c r="H92" s="12"/>
      <c r="I92" s="13"/>
      <c r="J92" s="37" t="str">
        <f t="shared" si="7"/>
        <v/>
      </c>
      <c r="L92" s="12"/>
      <c r="M92" s="12"/>
      <c r="N92" s="12"/>
      <c r="O92" s="13"/>
      <c r="P92" s="39" t="str">
        <f t="shared" si="8"/>
        <v/>
      </c>
      <c r="R92" s="12"/>
      <c r="S92" s="12"/>
      <c r="T92" s="12"/>
      <c r="U92" s="13"/>
      <c r="V92" s="38" t="str">
        <f t="shared" si="9"/>
        <v/>
      </c>
      <c r="X92" s="38"/>
      <c r="Y92" s="38"/>
      <c r="Z92" s="38"/>
      <c r="AA92" s="13"/>
      <c r="AB92" s="38" t="str">
        <f t="shared" si="10"/>
        <v/>
      </c>
      <c r="AD92" s="38"/>
      <c r="AE92" s="38"/>
      <c r="AF92" s="38"/>
      <c r="AG92" s="13"/>
      <c r="AH92" s="38" t="str">
        <f t="shared" si="11"/>
        <v/>
      </c>
    </row>
    <row r="93" spans="1:34" x14ac:dyDescent="0.25">
      <c r="A93" s="1">
        <f>IFERROR(IF(A92=Onderwerpen!$C$23+19,"",A92+1),"")</f>
        <v>85</v>
      </c>
      <c r="B93" s="1" t="str">
        <f>IF(C93&lt;=Onderwerpen!$C$4,Onderwerpen!$A$4,IF(C93&lt;=Onderwerpen!$C$5,Onderwerpen!$A$5,IF(C93&lt;=Onderwerpen!$C$6,Onderwerpen!$A$6,IF(C93&lt;=Onderwerpen!$C$7,Onderwerpen!$A$7,IF(C93&lt;=Onderwerpen!$C$8,Onderwerpen!$A$8,IF(C93&lt;=Onderwerpen!$C$9,Onderwerpen!$A$9,IF(C93&lt;=Onderwerpen!C$10,Onderwerpen!$A$10,IF(C93&lt;=Onderwerpen!C$11,Onderwerpen!$A$11,IF(C93&lt;=Onderwerpen!C$12,Onderwerpen!$A$12,IF(C93&lt;=Onderwerpen!C$13,Onderwerpen!$A$13,IF(C93&lt;=Onderwerpen!$C$14,Onderwerpen!$A$14,IF(C93&lt;=Onderwerpen!$C$15,Onderwerpen!$A$15,IF(C93&lt;=Onderwerpen!$C$16,Onderwerpen!$A$16,IF(C93&lt;=Onderwerpen!$C$17,Onderwerpen!$A$17,IF(C93&lt;=Onderwerpen!$C$18,Onderwerpen!$A$18,IF(C93&lt;=Onderwerpen!$C$19,Onderwerpen!$A$19,IF(C93&lt;=Onderwerpen!$C$20,Onderwerpen!$A$20,IF(C93&lt;=Onderwerpen!$C$21,Onderwerpen!$A$21,IF(C93&lt;=Onderwerpen!$C$22,Onderwerpen!$A$22,IF(C93&lt;=Onderwerpen!$C$23,Onderwerpen!$A$22,""))))))))))))))))))))</f>
        <v>9 Brand en noodplan</v>
      </c>
      <c r="C93" s="7">
        <f>IF(Onderwerpen!$B$4+1=A93,Onderwerpen!$A$5,IF(SUM(Onderwerpen!$B$4:$B$5)+2=A93,Onderwerpen!$A$6,IF(SUM(Onderwerpen!$B$4:$B$6)+3=A93,Onderwerpen!$A$7,IF(SUM(Onderwerpen!$B$4:$B$7)+4=A93,Onderwerpen!$A$8,IF(SUM(Onderwerpen!$B$4:$B$8)+5=A93,Onderwerpen!$A$9,IF(SUM(Onderwerpen!$B$4:$B$9)+6=A93,Onderwerpen!$A$10,IF(SUM(Onderwerpen!$B$4:$B$10)+7=A93,Onderwerpen!$A$11,IF(SUM(Onderwerpen!$B$4:$B$11)+8=A93,Onderwerpen!$A$12,IF(SUM(Onderwerpen!$B$4:$B$12)+9=A93,Onderwerpen!$A$13,IF(SUM(Onderwerpen!$B$4:$B$13)+10=A93,Onderwerpen!$A$14,IF(SUM(Onderwerpen!$B$4:$B$14)+11=A93,Onderwerpen!$A$15,IF(SUM(Onderwerpen!$B$4:$B$15)+12=A93,Onderwerpen!$A$16,IF(SUM(Onderwerpen!$B$4:$B$16)+13=A93,Onderwerpen!$A$17,IF(SUM(Onderwerpen!$B$4:$B$17)+14=A93,Onderwerpen!$A$18,IF(SUM(Onderwerpen!$B$4:$B$18)+15=A93,Onderwerpen!$A$19,IF(SUM(Onderwerpen!$B$4:$B$19)+16=A93,Onderwerpen!$A$20,IF(SUM(Onderwerpen!$B$4:$B$20)+17=A93,Onderwerpen!$A$21,IF(SUM(Onderwerpen!$B$4:$B$21)+18=A93,Onderwerpen!$A$22,IF(SUM(Onderwerpen!$B$4:$B$22)+19=A93,Onderwerpen!$A$23,IFERROR((IF(A93&lt;Onderwerpen!$D$4,A93,IF(AND(A93&gt;Onderwerpen!$D$4,A93&lt;Onderwerpen!$D$5),A93-1,IF(AND(A93&gt;Onderwerpen!$D$5,A93&lt;Onderwerpen!$D$6),A93-2,IF(AND(A93&gt;Onderwerpen!$D$6,A93&lt;Onderwerpen!$D$7),A93-3,IF(AND(A93&gt;Onderwerpen!$D$7,A93&lt;Onderwerpen!$D$8),A93-4,IF(AND(A93&gt;Onderwerpen!$D$8,A93&lt;Onderwerpen!$D$9),A93-5,IF(AND(A93&gt;Onderwerpen!$D$9,A93&lt;Onderwerpen!$D$10),A93-6,IF(AND(A93&gt;Onderwerpen!$D$10,A93&lt;Onderwerpen!$D$11),A93-7,IF(AND(A93&gt;Onderwerpen!$D$11,A93&lt;Onderwerpen!$D$12),A93-8,IF(AND(A93&gt;Onderwerpen!$D$12,A93&lt;Onderwerpen!$D$13),A93-9,IF(AND(A93&gt;Onderwerpen!$D$13,A93&lt;Onderwerpen!$D$14),A93-10,IF(AND(A93&gt;Onderwerpen!$D$14,A93&lt;Onderwerpen!$D$15),A93-11,IF(AND(A93&gt;Onderwerpen!$D$15,A93&lt;Onderwerpen!$D$16),A93-12,IF(AND(A93&gt;Onderwerpen!$D$16,A93&lt;Onderwerpen!$D$17),A93-13,IF(AND(A93&gt;Onderwerpen!$D$17,A93&lt;Onderwerpen!$D$18),A93-14,IF(AND(A93&gt;Onderwerpen!$D$18,A93&lt;Onderwerpen!$D$19),A93-15,IF(AND(A93&gt;Onderwerpen!$D$19,A93&lt;Onderwerpen!$D$20),A93-16,IF(AND(A93&gt;Onderwerpen!$D$20,A93&lt;Onderwerpen!$D$21),A93-17,IF(AND(A93&gt;Onderwerpen!$D$21,A93&lt;Onderwerpen!$D$22),A93-18,IF(A93&gt;Onderwerpen!$D$22,A93-19,"X"))))))))))))))))))))),""))))))))))))))))))))</f>
        <v>77</v>
      </c>
      <c r="D93" s="83" t="str">
        <f>IF(B93="",""&amp;C93,LEFT(B93, FIND(" ",B93)-1) &amp; "."&amp;COUNTIF($B$8:B93,B93))</f>
        <v>9.5</v>
      </c>
      <c r="E93" s="33"/>
      <c r="F93" s="12"/>
      <c r="G93" s="12"/>
      <c r="H93" s="12"/>
      <c r="I93" s="13"/>
      <c r="J93" s="37" t="str">
        <f t="shared" si="7"/>
        <v/>
      </c>
      <c r="L93" s="12"/>
      <c r="M93" s="12"/>
      <c r="N93" s="12"/>
      <c r="O93" s="13"/>
      <c r="P93" s="39" t="str">
        <f t="shared" si="8"/>
        <v/>
      </c>
      <c r="R93" s="12"/>
      <c r="S93" s="12"/>
      <c r="T93" s="12"/>
      <c r="U93" s="13"/>
      <c r="V93" s="38" t="str">
        <f t="shared" si="9"/>
        <v/>
      </c>
      <c r="X93" s="38"/>
      <c r="Y93" s="38"/>
      <c r="Z93" s="38"/>
      <c r="AA93" s="13"/>
      <c r="AB93" s="38" t="str">
        <f t="shared" si="10"/>
        <v/>
      </c>
      <c r="AD93" s="38"/>
      <c r="AE93" s="38"/>
      <c r="AF93" s="38"/>
      <c r="AG93" s="13"/>
      <c r="AH93" s="38" t="str">
        <f t="shared" si="11"/>
        <v/>
      </c>
    </row>
    <row r="94" spans="1:34" x14ac:dyDescent="0.25">
      <c r="A94" s="1">
        <f>IFERROR(IF(A93=Onderwerpen!$C$23+19,"",A93+1),"")</f>
        <v>86</v>
      </c>
      <c r="B94" s="1" t="str">
        <f>IF(C94&lt;=Onderwerpen!$C$4,Onderwerpen!$A$4,IF(C94&lt;=Onderwerpen!$C$5,Onderwerpen!$A$5,IF(C94&lt;=Onderwerpen!$C$6,Onderwerpen!$A$6,IF(C94&lt;=Onderwerpen!$C$7,Onderwerpen!$A$7,IF(C94&lt;=Onderwerpen!$C$8,Onderwerpen!$A$8,IF(C94&lt;=Onderwerpen!$C$9,Onderwerpen!$A$9,IF(C94&lt;=Onderwerpen!C$10,Onderwerpen!$A$10,IF(C94&lt;=Onderwerpen!C$11,Onderwerpen!$A$11,IF(C94&lt;=Onderwerpen!C$12,Onderwerpen!$A$12,IF(C94&lt;=Onderwerpen!C$13,Onderwerpen!$A$13,IF(C94&lt;=Onderwerpen!$C$14,Onderwerpen!$A$14,IF(C94&lt;=Onderwerpen!$C$15,Onderwerpen!$A$15,IF(C94&lt;=Onderwerpen!$C$16,Onderwerpen!$A$16,IF(C94&lt;=Onderwerpen!$C$17,Onderwerpen!$A$17,IF(C94&lt;=Onderwerpen!$C$18,Onderwerpen!$A$18,IF(C94&lt;=Onderwerpen!$C$19,Onderwerpen!$A$19,IF(C94&lt;=Onderwerpen!$C$20,Onderwerpen!$A$20,IF(C94&lt;=Onderwerpen!$C$21,Onderwerpen!$A$21,IF(C94&lt;=Onderwerpen!$C$22,Onderwerpen!$A$22,IF(C94&lt;=Onderwerpen!$C$23,Onderwerpen!$A$22,""))))))))))))))))))))</f>
        <v>9 Brand en noodplan</v>
      </c>
      <c r="C94" s="7">
        <f>IF(Onderwerpen!$B$4+1=A94,Onderwerpen!$A$5,IF(SUM(Onderwerpen!$B$4:$B$5)+2=A94,Onderwerpen!$A$6,IF(SUM(Onderwerpen!$B$4:$B$6)+3=A94,Onderwerpen!$A$7,IF(SUM(Onderwerpen!$B$4:$B$7)+4=A94,Onderwerpen!$A$8,IF(SUM(Onderwerpen!$B$4:$B$8)+5=A94,Onderwerpen!$A$9,IF(SUM(Onderwerpen!$B$4:$B$9)+6=A94,Onderwerpen!$A$10,IF(SUM(Onderwerpen!$B$4:$B$10)+7=A94,Onderwerpen!$A$11,IF(SUM(Onderwerpen!$B$4:$B$11)+8=A94,Onderwerpen!$A$12,IF(SUM(Onderwerpen!$B$4:$B$12)+9=A94,Onderwerpen!$A$13,IF(SUM(Onderwerpen!$B$4:$B$13)+10=A94,Onderwerpen!$A$14,IF(SUM(Onderwerpen!$B$4:$B$14)+11=A94,Onderwerpen!$A$15,IF(SUM(Onderwerpen!$B$4:$B$15)+12=A94,Onderwerpen!$A$16,IF(SUM(Onderwerpen!$B$4:$B$16)+13=A94,Onderwerpen!$A$17,IF(SUM(Onderwerpen!$B$4:$B$17)+14=A94,Onderwerpen!$A$18,IF(SUM(Onderwerpen!$B$4:$B$18)+15=A94,Onderwerpen!$A$19,IF(SUM(Onderwerpen!$B$4:$B$19)+16=A94,Onderwerpen!$A$20,IF(SUM(Onderwerpen!$B$4:$B$20)+17=A94,Onderwerpen!$A$21,IF(SUM(Onderwerpen!$B$4:$B$21)+18=A94,Onderwerpen!$A$22,IF(SUM(Onderwerpen!$B$4:$B$22)+19=A94,Onderwerpen!$A$23,IFERROR((IF(A94&lt;Onderwerpen!$D$4,A94,IF(AND(A94&gt;Onderwerpen!$D$4,A94&lt;Onderwerpen!$D$5),A94-1,IF(AND(A94&gt;Onderwerpen!$D$5,A94&lt;Onderwerpen!$D$6),A94-2,IF(AND(A94&gt;Onderwerpen!$D$6,A94&lt;Onderwerpen!$D$7),A94-3,IF(AND(A94&gt;Onderwerpen!$D$7,A94&lt;Onderwerpen!$D$8),A94-4,IF(AND(A94&gt;Onderwerpen!$D$8,A94&lt;Onderwerpen!$D$9),A94-5,IF(AND(A94&gt;Onderwerpen!$D$9,A94&lt;Onderwerpen!$D$10),A94-6,IF(AND(A94&gt;Onderwerpen!$D$10,A94&lt;Onderwerpen!$D$11),A94-7,IF(AND(A94&gt;Onderwerpen!$D$11,A94&lt;Onderwerpen!$D$12),A94-8,IF(AND(A94&gt;Onderwerpen!$D$12,A94&lt;Onderwerpen!$D$13),A94-9,IF(AND(A94&gt;Onderwerpen!$D$13,A94&lt;Onderwerpen!$D$14),A94-10,IF(AND(A94&gt;Onderwerpen!$D$14,A94&lt;Onderwerpen!$D$15),A94-11,IF(AND(A94&gt;Onderwerpen!$D$15,A94&lt;Onderwerpen!$D$16),A94-12,IF(AND(A94&gt;Onderwerpen!$D$16,A94&lt;Onderwerpen!$D$17),A94-13,IF(AND(A94&gt;Onderwerpen!$D$17,A94&lt;Onderwerpen!$D$18),A94-14,IF(AND(A94&gt;Onderwerpen!$D$18,A94&lt;Onderwerpen!$D$19),A94-15,IF(AND(A94&gt;Onderwerpen!$D$19,A94&lt;Onderwerpen!$D$20),A94-16,IF(AND(A94&gt;Onderwerpen!$D$20,A94&lt;Onderwerpen!$D$21),A94-17,IF(AND(A94&gt;Onderwerpen!$D$21,A94&lt;Onderwerpen!$D$22),A94-18,IF(A94&gt;Onderwerpen!$D$22,A94-19,"X"))))))))))))))))))))),""))))))))))))))))))))</f>
        <v>78</v>
      </c>
      <c r="D94" s="83" t="str">
        <f>IF(B94="",""&amp;C94,LEFT(B94, FIND(" ",B94)-1) &amp; "."&amp;COUNTIF($B$8:B94,B94))</f>
        <v>9.6</v>
      </c>
      <c r="E94" s="33"/>
      <c r="F94" s="12"/>
      <c r="G94" s="12"/>
      <c r="H94" s="12"/>
      <c r="I94" s="13"/>
      <c r="J94" s="37" t="str">
        <f t="shared" si="7"/>
        <v/>
      </c>
      <c r="L94" s="12"/>
      <c r="M94" s="12"/>
      <c r="N94" s="12"/>
      <c r="O94" s="13"/>
      <c r="P94" s="39" t="str">
        <f t="shared" si="8"/>
        <v/>
      </c>
      <c r="R94" s="12"/>
      <c r="S94" s="12"/>
      <c r="T94" s="12"/>
      <c r="U94" s="13"/>
      <c r="V94" s="38" t="str">
        <f t="shared" si="9"/>
        <v/>
      </c>
      <c r="X94" s="38"/>
      <c r="Y94" s="38"/>
      <c r="Z94" s="38"/>
      <c r="AA94" s="13"/>
      <c r="AB94" s="38" t="str">
        <f t="shared" si="10"/>
        <v/>
      </c>
      <c r="AD94" s="38"/>
      <c r="AE94" s="38"/>
      <c r="AF94" s="38"/>
      <c r="AG94" s="13"/>
      <c r="AH94" s="38" t="str">
        <f t="shared" si="11"/>
        <v/>
      </c>
    </row>
    <row r="95" spans="1:34" x14ac:dyDescent="0.25">
      <c r="A95" s="1">
        <f>IFERROR(IF(A94=Onderwerpen!$C$23+19,"",A94+1),"")</f>
        <v>87</v>
      </c>
      <c r="B95" s="1" t="str">
        <f>IF(C95&lt;=Onderwerpen!$C$4,Onderwerpen!$A$4,IF(C95&lt;=Onderwerpen!$C$5,Onderwerpen!$A$5,IF(C95&lt;=Onderwerpen!$C$6,Onderwerpen!$A$6,IF(C95&lt;=Onderwerpen!$C$7,Onderwerpen!$A$7,IF(C95&lt;=Onderwerpen!$C$8,Onderwerpen!$A$8,IF(C95&lt;=Onderwerpen!$C$9,Onderwerpen!$A$9,IF(C95&lt;=Onderwerpen!C$10,Onderwerpen!$A$10,IF(C95&lt;=Onderwerpen!C$11,Onderwerpen!$A$11,IF(C95&lt;=Onderwerpen!C$12,Onderwerpen!$A$12,IF(C95&lt;=Onderwerpen!C$13,Onderwerpen!$A$13,IF(C95&lt;=Onderwerpen!$C$14,Onderwerpen!$A$14,IF(C95&lt;=Onderwerpen!$C$15,Onderwerpen!$A$15,IF(C95&lt;=Onderwerpen!$C$16,Onderwerpen!$A$16,IF(C95&lt;=Onderwerpen!$C$17,Onderwerpen!$A$17,IF(C95&lt;=Onderwerpen!$C$18,Onderwerpen!$A$18,IF(C95&lt;=Onderwerpen!$C$19,Onderwerpen!$A$19,IF(C95&lt;=Onderwerpen!$C$20,Onderwerpen!$A$20,IF(C95&lt;=Onderwerpen!$C$21,Onderwerpen!$A$21,IF(C95&lt;=Onderwerpen!$C$22,Onderwerpen!$A$22,IF(C95&lt;=Onderwerpen!$C$23,Onderwerpen!$A$22,""))))))))))))))))))))</f>
        <v>9 Brand en noodplan</v>
      </c>
      <c r="C95" s="7">
        <f>IF(Onderwerpen!$B$4+1=A95,Onderwerpen!$A$5,IF(SUM(Onderwerpen!$B$4:$B$5)+2=A95,Onderwerpen!$A$6,IF(SUM(Onderwerpen!$B$4:$B$6)+3=A95,Onderwerpen!$A$7,IF(SUM(Onderwerpen!$B$4:$B$7)+4=A95,Onderwerpen!$A$8,IF(SUM(Onderwerpen!$B$4:$B$8)+5=A95,Onderwerpen!$A$9,IF(SUM(Onderwerpen!$B$4:$B$9)+6=A95,Onderwerpen!$A$10,IF(SUM(Onderwerpen!$B$4:$B$10)+7=A95,Onderwerpen!$A$11,IF(SUM(Onderwerpen!$B$4:$B$11)+8=A95,Onderwerpen!$A$12,IF(SUM(Onderwerpen!$B$4:$B$12)+9=A95,Onderwerpen!$A$13,IF(SUM(Onderwerpen!$B$4:$B$13)+10=A95,Onderwerpen!$A$14,IF(SUM(Onderwerpen!$B$4:$B$14)+11=A95,Onderwerpen!$A$15,IF(SUM(Onderwerpen!$B$4:$B$15)+12=A95,Onderwerpen!$A$16,IF(SUM(Onderwerpen!$B$4:$B$16)+13=A95,Onderwerpen!$A$17,IF(SUM(Onderwerpen!$B$4:$B$17)+14=A95,Onderwerpen!$A$18,IF(SUM(Onderwerpen!$B$4:$B$18)+15=A95,Onderwerpen!$A$19,IF(SUM(Onderwerpen!$B$4:$B$19)+16=A95,Onderwerpen!$A$20,IF(SUM(Onderwerpen!$B$4:$B$20)+17=A95,Onderwerpen!$A$21,IF(SUM(Onderwerpen!$B$4:$B$21)+18=A95,Onderwerpen!$A$22,IF(SUM(Onderwerpen!$B$4:$B$22)+19=A95,Onderwerpen!$A$23,IFERROR((IF(A95&lt;Onderwerpen!$D$4,A95,IF(AND(A95&gt;Onderwerpen!$D$4,A95&lt;Onderwerpen!$D$5),A95-1,IF(AND(A95&gt;Onderwerpen!$D$5,A95&lt;Onderwerpen!$D$6),A95-2,IF(AND(A95&gt;Onderwerpen!$D$6,A95&lt;Onderwerpen!$D$7),A95-3,IF(AND(A95&gt;Onderwerpen!$D$7,A95&lt;Onderwerpen!$D$8),A95-4,IF(AND(A95&gt;Onderwerpen!$D$8,A95&lt;Onderwerpen!$D$9),A95-5,IF(AND(A95&gt;Onderwerpen!$D$9,A95&lt;Onderwerpen!$D$10),A95-6,IF(AND(A95&gt;Onderwerpen!$D$10,A95&lt;Onderwerpen!$D$11),A95-7,IF(AND(A95&gt;Onderwerpen!$D$11,A95&lt;Onderwerpen!$D$12),A95-8,IF(AND(A95&gt;Onderwerpen!$D$12,A95&lt;Onderwerpen!$D$13),A95-9,IF(AND(A95&gt;Onderwerpen!$D$13,A95&lt;Onderwerpen!$D$14),A95-10,IF(AND(A95&gt;Onderwerpen!$D$14,A95&lt;Onderwerpen!$D$15),A95-11,IF(AND(A95&gt;Onderwerpen!$D$15,A95&lt;Onderwerpen!$D$16),A95-12,IF(AND(A95&gt;Onderwerpen!$D$16,A95&lt;Onderwerpen!$D$17),A95-13,IF(AND(A95&gt;Onderwerpen!$D$17,A95&lt;Onderwerpen!$D$18),A95-14,IF(AND(A95&gt;Onderwerpen!$D$18,A95&lt;Onderwerpen!$D$19),A95-15,IF(AND(A95&gt;Onderwerpen!$D$19,A95&lt;Onderwerpen!$D$20),A95-16,IF(AND(A95&gt;Onderwerpen!$D$20,A95&lt;Onderwerpen!$D$21),A95-17,IF(AND(A95&gt;Onderwerpen!$D$21,A95&lt;Onderwerpen!$D$22),A95-18,IF(A95&gt;Onderwerpen!$D$22,A95-19,"X"))))))))))))))))))))),""))))))))))))))))))))</f>
        <v>79</v>
      </c>
      <c r="D95" s="83" t="str">
        <f>IF(B95="",""&amp;C95,LEFT(B95, FIND(" ",B95)-1) &amp; "."&amp;COUNTIF($B$8:B95,B95))</f>
        <v>9.7</v>
      </c>
      <c r="E95" s="33"/>
      <c r="F95" s="12"/>
      <c r="G95" s="12"/>
      <c r="H95" s="12"/>
      <c r="I95" s="13"/>
      <c r="J95" s="37" t="str">
        <f t="shared" si="7"/>
        <v/>
      </c>
      <c r="L95" s="12"/>
      <c r="M95" s="12"/>
      <c r="N95" s="12"/>
      <c r="O95" s="13"/>
      <c r="P95" s="39" t="str">
        <f t="shared" si="8"/>
        <v/>
      </c>
      <c r="R95" s="12"/>
      <c r="S95" s="12"/>
      <c r="T95" s="12"/>
      <c r="U95" s="13"/>
      <c r="V95" s="38" t="str">
        <f t="shared" si="9"/>
        <v/>
      </c>
      <c r="X95" s="38"/>
      <c r="Y95" s="38"/>
      <c r="Z95" s="38"/>
      <c r="AA95" s="13"/>
      <c r="AB95" s="38" t="str">
        <f t="shared" si="10"/>
        <v/>
      </c>
      <c r="AD95" s="38"/>
      <c r="AE95" s="38"/>
      <c r="AF95" s="38"/>
      <c r="AG95" s="13"/>
      <c r="AH95" s="38" t="str">
        <f t="shared" si="11"/>
        <v/>
      </c>
    </row>
    <row r="96" spans="1:34" x14ac:dyDescent="0.25">
      <c r="A96" s="1">
        <f>IFERROR(IF(A95=Onderwerpen!$C$23+19,"",A95+1),"")</f>
        <v>88</v>
      </c>
      <c r="B96" s="1" t="str">
        <f>IF(C96&lt;=Onderwerpen!$C$4,Onderwerpen!$A$4,IF(C96&lt;=Onderwerpen!$C$5,Onderwerpen!$A$5,IF(C96&lt;=Onderwerpen!$C$6,Onderwerpen!$A$6,IF(C96&lt;=Onderwerpen!$C$7,Onderwerpen!$A$7,IF(C96&lt;=Onderwerpen!$C$8,Onderwerpen!$A$8,IF(C96&lt;=Onderwerpen!$C$9,Onderwerpen!$A$9,IF(C96&lt;=Onderwerpen!C$10,Onderwerpen!$A$10,IF(C96&lt;=Onderwerpen!C$11,Onderwerpen!$A$11,IF(C96&lt;=Onderwerpen!C$12,Onderwerpen!$A$12,IF(C96&lt;=Onderwerpen!C$13,Onderwerpen!$A$13,IF(C96&lt;=Onderwerpen!$C$14,Onderwerpen!$A$14,IF(C96&lt;=Onderwerpen!$C$15,Onderwerpen!$A$15,IF(C96&lt;=Onderwerpen!$C$16,Onderwerpen!$A$16,IF(C96&lt;=Onderwerpen!$C$17,Onderwerpen!$A$17,IF(C96&lt;=Onderwerpen!$C$18,Onderwerpen!$A$18,IF(C96&lt;=Onderwerpen!$C$19,Onderwerpen!$A$19,IF(C96&lt;=Onderwerpen!$C$20,Onderwerpen!$A$20,IF(C96&lt;=Onderwerpen!$C$21,Onderwerpen!$A$21,IF(C96&lt;=Onderwerpen!$C$22,Onderwerpen!$A$22,IF(C96&lt;=Onderwerpen!$C$23,Onderwerpen!$A$22,""))))))))))))))))))))</f>
        <v>9 Brand en noodplan</v>
      </c>
      <c r="C96" s="7">
        <f>IF(Onderwerpen!$B$4+1=A96,Onderwerpen!$A$5,IF(SUM(Onderwerpen!$B$4:$B$5)+2=A96,Onderwerpen!$A$6,IF(SUM(Onderwerpen!$B$4:$B$6)+3=A96,Onderwerpen!$A$7,IF(SUM(Onderwerpen!$B$4:$B$7)+4=A96,Onderwerpen!$A$8,IF(SUM(Onderwerpen!$B$4:$B$8)+5=A96,Onderwerpen!$A$9,IF(SUM(Onderwerpen!$B$4:$B$9)+6=A96,Onderwerpen!$A$10,IF(SUM(Onderwerpen!$B$4:$B$10)+7=A96,Onderwerpen!$A$11,IF(SUM(Onderwerpen!$B$4:$B$11)+8=A96,Onderwerpen!$A$12,IF(SUM(Onderwerpen!$B$4:$B$12)+9=A96,Onderwerpen!$A$13,IF(SUM(Onderwerpen!$B$4:$B$13)+10=A96,Onderwerpen!$A$14,IF(SUM(Onderwerpen!$B$4:$B$14)+11=A96,Onderwerpen!$A$15,IF(SUM(Onderwerpen!$B$4:$B$15)+12=A96,Onderwerpen!$A$16,IF(SUM(Onderwerpen!$B$4:$B$16)+13=A96,Onderwerpen!$A$17,IF(SUM(Onderwerpen!$B$4:$B$17)+14=A96,Onderwerpen!$A$18,IF(SUM(Onderwerpen!$B$4:$B$18)+15=A96,Onderwerpen!$A$19,IF(SUM(Onderwerpen!$B$4:$B$19)+16=A96,Onderwerpen!$A$20,IF(SUM(Onderwerpen!$B$4:$B$20)+17=A96,Onderwerpen!$A$21,IF(SUM(Onderwerpen!$B$4:$B$21)+18=A96,Onderwerpen!$A$22,IF(SUM(Onderwerpen!$B$4:$B$22)+19=A96,Onderwerpen!$A$23,IFERROR((IF(A96&lt;Onderwerpen!$D$4,A96,IF(AND(A96&gt;Onderwerpen!$D$4,A96&lt;Onderwerpen!$D$5),A96-1,IF(AND(A96&gt;Onderwerpen!$D$5,A96&lt;Onderwerpen!$D$6),A96-2,IF(AND(A96&gt;Onderwerpen!$D$6,A96&lt;Onderwerpen!$D$7),A96-3,IF(AND(A96&gt;Onderwerpen!$D$7,A96&lt;Onderwerpen!$D$8),A96-4,IF(AND(A96&gt;Onderwerpen!$D$8,A96&lt;Onderwerpen!$D$9),A96-5,IF(AND(A96&gt;Onderwerpen!$D$9,A96&lt;Onderwerpen!$D$10),A96-6,IF(AND(A96&gt;Onderwerpen!$D$10,A96&lt;Onderwerpen!$D$11),A96-7,IF(AND(A96&gt;Onderwerpen!$D$11,A96&lt;Onderwerpen!$D$12),A96-8,IF(AND(A96&gt;Onderwerpen!$D$12,A96&lt;Onderwerpen!$D$13),A96-9,IF(AND(A96&gt;Onderwerpen!$D$13,A96&lt;Onderwerpen!$D$14),A96-10,IF(AND(A96&gt;Onderwerpen!$D$14,A96&lt;Onderwerpen!$D$15),A96-11,IF(AND(A96&gt;Onderwerpen!$D$15,A96&lt;Onderwerpen!$D$16),A96-12,IF(AND(A96&gt;Onderwerpen!$D$16,A96&lt;Onderwerpen!$D$17),A96-13,IF(AND(A96&gt;Onderwerpen!$D$17,A96&lt;Onderwerpen!$D$18),A96-14,IF(AND(A96&gt;Onderwerpen!$D$18,A96&lt;Onderwerpen!$D$19),A96-15,IF(AND(A96&gt;Onderwerpen!$D$19,A96&lt;Onderwerpen!$D$20),A96-16,IF(AND(A96&gt;Onderwerpen!$D$20,A96&lt;Onderwerpen!$D$21),A96-17,IF(AND(A96&gt;Onderwerpen!$D$21,A96&lt;Onderwerpen!$D$22),A96-18,IF(A96&gt;Onderwerpen!$D$22,A96-19,"X"))))))))))))))))))))),""))))))))))))))))))))</f>
        <v>80</v>
      </c>
      <c r="D96" s="83" t="str">
        <f>IF(B96="",""&amp;C96,LEFT(B96, FIND(" ",B96)-1) &amp; "."&amp;COUNTIF($B$8:B96,B96))</f>
        <v>9.8</v>
      </c>
      <c r="E96" s="33"/>
      <c r="F96" s="12"/>
      <c r="G96" s="12"/>
      <c r="H96" s="12"/>
      <c r="I96" s="13"/>
      <c r="J96" s="37" t="str">
        <f t="shared" si="7"/>
        <v/>
      </c>
      <c r="L96" s="12"/>
      <c r="M96" s="12"/>
      <c r="N96" s="12"/>
      <c r="O96" s="13"/>
      <c r="P96" s="39" t="str">
        <f t="shared" si="8"/>
        <v/>
      </c>
      <c r="R96" s="12"/>
      <c r="S96" s="12"/>
      <c r="T96" s="12"/>
      <c r="U96" s="13"/>
      <c r="V96" s="38" t="str">
        <f t="shared" si="9"/>
        <v/>
      </c>
      <c r="X96" s="38"/>
      <c r="Y96" s="38"/>
      <c r="Z96" s="38"/>
      <c r="AA96" s="13"/>
      <c r="AB96" s="38" t="str">
        <f t="shared" si="10"/>
        <v/>
      </c>
      <c r="AD96" s="38"/>
      <c r="AE96" s="38"/>
      <c r="AF96" s="38"/>
      <c r="AG96" s="13"/>
      <c r="AH96" s="38" t="str">
        <f t="shared" si="11"/>
        <v/>
      </c>
    </row>
    <row r="97" spans="1:34" x14ac:dyDescent="0.25">
      <c r="A97" s="1">
        <f>IFERROR(IF(A96=Onderwerpen!$C$23+19,"",A96+1),"")</f>
        <v>89</v>
      </c>
      <c r="B97" s="1" t="str">
        <f>IF(C97&lt;=Onderwerpen!$C$4,Onderwerpen!$A$4,IF(C97&lt;=Onderwerpen!$C$5,Onderwerpen!$A$5,IF(C97&lt;=Onderwerpen!$C$6,Onderwerpen!$A$6,IF(C97&lt;=Onderwerpen!$C$7,Onderwerpen!$A$7,IF(C97&lt;=Onderwerpen!$C$8,Onderwerpen!$A$8,IF(C97&lt;=Onderwerpen!$C$9,Onderwerpen!$A$9,IF(C97&lt;=Onderwerpen!C$10,Onderwerpen!$A$10,IF(C97&lt;=Onderwerpen!C$11,Onderwerpen!$A$11,IF(C97&lt;=Onderwerpen!C$12,Onderwerpen!$A$12,IF(C97&lt;=Onderwerpen!C$13,Onderwerpen!$A$13,IF(C97&lt;=Onderwerpen!$C$14,Onderwerpen!$A$14,IF(C97&lt;=Onderwerpen!$C$15,Onderwerpen!$A$15,IF(C97&lt;=Onderwerpen!$C$16,Onderwerpen!$A$16,IF(C97&lt;=Onderwerpen!$C$17,Onderwerpen!$A$17,IF(C97&lt;=Onderwerpen!$C$18,Onderwerpen!$A$18,IF(C97&lt;=Onderwerpen!$C$19,Onderwerpen!$A$19,IF(C97&lt;=Onderwerpen!$C$20,Onderwerpen!$A$20,IF(C97&lt;=Onderwerpen!$C$21,Onderwerpen!$A$21,IF(C97&lt;=Onderwerpen!$C$22,Onderwerpen!$A$22,IF(C97&lt;=Onderwerpen!$C$23,Onderwerpen!$A$22,""))))))))))))))))))))</f>
        <v>9 Brand en noodplan</v>
      </c>
      <c r="C97" s="7">
        <f>IF(Onderwerpen!$B$4+1=A97,Onderwerpen!$A$5,IF(SUM(Onderwerpen!$B$4:$B$5)+2=A97,Onderwerpen!$A$6,IF(SUM(Onderwerpen!$B$4:$B$6)+3=A97,Onderwerpen!$A$7,IF(SUM(Onderwerpen!$B$4:$B$7)+4=A97,Onderwerpen!$A$8,IF(SUM(Onderwerpen!$B$4:$B$8)+5=A97,Onderwerpen!$A$9,IF(SUM(Onderwerpen!$B$4:$B$9)+6=A97,Onderwerpen!$A$10,IF(SUM(Onderwerpen!$B$4:$B$10)+7=A97,Onderwerpen!$A$11,IF(SUM(Onderwerpen!$B$4:$B$11)+8=A97,Onderwerpen!$A$12,IF(SUM(Onderwerpen!$B$4:$B$12)+9=A97,Onderwerpen!$A$13,IF(SUM(Onderwerpen!$B$4:$B$13)+10=A97,Onderwerpen!$A$14,IF(SUM(Onderwerpen!$B$4:$B$14)+11=A97,Onderwerpen!$A$15,IF(SUM(Onderwerpen!$B$4:$B$15)+12=A97,Onderwerpen!$A$16,IF(SUM(Onderwerpen!$B$4:$B$16)+13=A97,Onderwerpen!$A$17,IF(SUM(Onderwerpen!$B$4:$B$17)+14=A97,Onderwerpen!$A$18,IF(SUM(Onderwerpen!$B$4:$B$18)+15=A97,Onderwerpen!$A$19,IF(SUM(Onderwerpen!$B$4:$B$19)+16=A97,Onderwerpen!$A$20,IF(SUM(Onderwerpen!$B$4:$B$20)+17=A97,Onderwerpen!$A$21,IF(SUM(Onderwerpen!$B$4:$B$21)+18=A97,Onderwerpen!$A$22,IF(SUM(Onderwerpen!$B$4:$B$22)+19=A97,Onderwerpen!$A$23,IFERROR((IF(A97&lt;Onderwerpen!$D$4,A97,IF(AND(A97&gt;Onderwerpen!$D$4,A97&lt;Onderwerpen!$D$5),A97-1,IF(AND(A97&gt;Onderwerpen!$D$5,A97&lt;Onderwerpen!$D$6),A97-2,IF(AND(A97&gt;Onderwerpen!$D$6,A97&lt;Onderwerpen!$D$7),A97-3,IF(AND(A97&gt;Onderwerpen!$D$7,A97&lt;Onderwerpen!$D$8),A97-4,IF(AND(A97&gt;Onderwerpen!$D$8,A97&lt;Onderwerpen!$D$9),A97-5,IF(AND(A97&gt;Onderwerpen!$D$9,A97&lt;Onderwerpen!$D$10),A97-6,IF(AND(A97&gt;Onderwerpen!$D$10,A97&lt;Onderwerpen!$D$11),A97-7,IF(AND(A97&gt;Onderwerpen!$D$11,A97&lt;Onderwerpen!$D$12),A97-8,IF(AND(A97&gt;Onderwerpen!$D$12,A97&lt;Onderwerpen!$D$13),A97-9,IF(AND(A97&gt;Onderwerpen!$D$13,A97&lt;Onderwerpen!$D$14),A97-10,IF(AND(A97&gt;Onderwerpen!$D$14,A97&lt;Onderwerpen!$D$15),A97-11,IF(AND(A97&gt;Onderwerpen!$D$15,A97&lt;Onderwerpen!$D$16),A97-12,IF(AND(A97&gt;Onderwerpen!$D$16,A97&lt;Onderwerpen!$D$17),A97-13,IF(AND(A97&gt;Onderwerpen!$D$17,A97&lt;Onderwerpen!$D$18),A97-14,IF(AND(A97&gt;Onderwerpen!$D$18,A97&lt;Onderwerpen!$D$19),A97-15,IF(AND(A97&gt;Onderwerpen!$D$19,A97&lt;Onderwerpen!$D$20),A97-16,IF(AND(A97&gt;Onderwerpen!$D$20,A97&lt;Onderwerpen!$D$21),A97-17,IF(AND(A97&gt;Onderwerpen!$D$21,A97&lt;Onderwerpen!$D$22),A97-18,IF(A97&gt;Onderwerpen!$D$22,A97-19,"X"))))))))))))))))))))),""))))))))))))))))))))</f>
        <v>81</v>
      </c>
      <c r="D97" s="83" t="str">
        <f>IF(B97="",""&amp;C97,LEFT(B97, FIND(" ",B97)-1) &amp; "."&amp;COUNTIF($B$8:B97,B97))</f>
        <v>9.9</v>
      </c>
      <c r="E97" s="33"/>
      <c r="F97" s="12"/>
      <c r="G97" s="12"/>
      <c r="H97" s="12"/>
      <c r="I97" s="13"/>
      <c r="J97" s="37" t="str">
        <f t="shared" si="7"/>
        <v/>
      </c>
      <c r="L97" s="12"/>
      <c r="M97" s="12"/>
      <c r="N97" s="12"/>
      <c r="O97" s="13"/>
      <c r="P97" s="39" t="str">
        <f t="shared" si="8"/>
        <v/>
      </c>
      <c r="R97" s="12"/>
      <c r="S97" s="12"/>
      <c r="T97" s="12"/>
      <c r="U97" s="13"/>
      <c r="V97" s="38" t="str">
        <f t="shared" si="9"/>
        <v/>
      </c>
      <c r="X97" s="38"/>
      <c r="Y97" s="38"/>
      <c r="Z97" s="38"/>
      <c r="AA97" s="13"/>
      <c r="AB97" s="38" t="str">
        <f t="shared" si="10"/>
        <v/>
      </c>
      <c r="AD97" s="38"/>
      <c r="AE97" s="38"/>
      <c r="AF97" s="38"/>
      <c r="AG97" s="13"/>
      <c r="AH97" s="38" t="str">
        <f t="shared" si="11"/>
        <v/>
      </c>
    </row>
    <row r="98" spans="1:34" x14ac:dyDescent="0.25">
      <c r="A98" s="1">
        <f>IFERROR(IF(A97=Onderwerpen!$C$23+19,"",A97+1),"")</f>
        <v>90</v>
      </c>
      <c r="B98" s="1" t="str">
        <f>IF(C98&lt;=Onderwerpen!$C$4,Onderwerpen!$A$4,IF(C98&lt;=Onderwerpen!$C$5,Onderwerpen!$A$5,IF(C98&lt;=Onderwerpen!$C$6,Onderwerpen!$A$6,IF(C98&lt;=Onderwerpen!$C$7,Onderwerpen!$A$7,IF(C98&lt;=Onderwerpen!$C$8,Onderwerpen!$A$8,IF(C98&lt;=Onderwerpen!$C$9,Onderwerpen!$A$9,IF(C98&lt;=Onderwerpen!C$10,Onderwerpen!$A$10,IF(C98&lt;=Onderwerpen!C$11,Onderwerpen!$A$11,IF(C98&lt;=Onderwerpen!C$12,Onderwerpen!$A$12,IF(C98&lt;=Onderwerpen!C$13,Onderwerpen!$A$13,IF(C98&lt;=Onderwerpen!$C$14,Onderwerpen!$A$14,IF(C98&lt;=Onderwerpen!$C$15,Onderwerpen!$A$15,IF(C98&lt;=Onderwerpen!$C$16,Onderwerpen!$A$16,IF(C98&lt;=Onderwerpen!$C$17,Onderwerpen!$A$17,IF(C98&lt;=Onderwerpen!$C$18,Onderwerpen!$A$18,IF(C98&lt;=Onderwerpen!$C$19,Onderwerpen!$A$19,IF(C98&lt;=Onderwerpen!$C$20,Onderwerpen!$A$20,IF(C98&lt;=Onderwerpen!$C$21,Onderwerpen!$A$21,IF(C98&lt;=Onderwerpen!$C$22,Onderwerpen!$A$22,IF(C98&lt;=Onderwerpen!$C$23,Onderwerpen!$A$22,""))))))))))))))))))))</f>
        <v>9 Brand en noodplan</v>
      </c>
      <c r="C98" s="7">
        <f>IF(Onderwerpen!$B$4+1=A98,Onderwerpen!$A$5,IF(SUM(Onderwerpen!$B$4:$B$5)+2=A98,Onderwerpen!$A$6,IF(SUM(Onderwerpen!$B$4:$B$6)+3=A98,Onderwerpen!$A$7,IF(SUM(Onderwerpen!$B$4:$B$7)+4=A98,Onderwerpen!$A$8,IF(SUM(Onderwerpen!$B$4:$B$8)+5=A98,Onderwerpen!$A$9,IF(SUM(Onderwerpen!$B$4:$B$9)+6=A98,Onderwerpen!$A$10,IF(SUM(Onderwerpen!$B$4:$B$10)+7=A98,Onderwerpen!$A$11,IF(SUM(Onderwerpen!$B$4:$B$11)+8=A98,Onderwerpen!$A$12,IF(SUM(Onderwerpen!$B$4:$B$12)+9=A98,Onderwerpen!$A$13,IF(SUM(Onderwerpen!$B$4:$B$13)+10=A98,Onderwerpen!$A$14,IF(SUM(Onderwerpen!$B$4:$B$14)+11=A98,Onderwerpen!$A$15,IF(SUM(Onderwerpen!$B$4:$B$15)+12=A98,Onderwerpen!$A$16,IF(SUM(Onderwerpen!$B$4:$B$16)+13=A98,Onderwerpen!$A$17,IF(SUM(Onderwerpen!$B$4:$B$17)+14=A98,Onderwerpen!$A$18,IF(SUM(Onderwerpen!$B$4:$B$18)+15=A98,Onderwerpen!$A$19,IF(SUM(Onderwerpen!$B$4:$B$19)+16=A98,Onderwerpen!$A$20,IF(SUM(Onderwerpen!$B$4:$B$20)+17=A98,Onderwerpen!$A$21,IF(SUM(Onderwerpen!$B$4:$B$21)+18=A98,Onderwerpen!$A$22,IF(SUM(Onderwerpen!$B$4:$B$22)+19=A98,Onderwerpen!$A$23,IFERROR((IF(A98&lt;Onderwerpen!$D$4,A98,IF(AND(A98&gt;Onderwerpen!$D$4,A98&lt;Onderwerpen!$D$5),A98-1,IF(AND(A98&gt;Onderwerpen!$D$5,A98&lt;Onderwerpen!$D$6),A98-2,IF(AND(A98&gt;Onderwerpen!$D$6,A98&lt;Onderwerpen!$D$7),A98-3,IF(AND(A98&gt;Onderwerpen!$D$7,A98&lt;Onderwerpen!$D$8),A98-4,IF(AND(A98&gt;Onderwerpen!$D$8,A98&lt;Onderwerpen!$D$9),A98-5,IF(AND(A98&gt;Onderwerpen!$D$9,A98&lt;Onderwerpen!$D$10),A98-6,IF(AND(A98&gt;Onderwerpen!$D$10,A98&lt;Onderwerpen!$D$11),A98-7,IF(AND(A98&gt;Onderwerpen!$D$11,A98&lt;Onderwerpen!$D$12),A98-8,IF(AND(A98&gt;Onderwerpen!$D$12,A98&lt;Onderwerpen!$D$13),A98-9,IF(AND(A98&gt;Onderwerpen!$D$13,A98&lt;Onderwerpen!$D$14),A98-10,IF(AND(A98&gt;Onderwerpen!$D$14,A98&lt;Onderwerpen!$D$15),A98-11,IF(AND(A98&gt;Onderwerpen!$D$15,A98&lt;Onderwerpen!$D$16),A98-12,IF(AND(A98&gt;Onderwerpen!$D$16,A98&lt;Onderwerpen!$D$17),A98-13,IF(AND(A98&gt;Onderwerpen!$D$17,A98&lt;Onderwerpen!$D$18),A98-14,IF(AND(A98&gt;Onderwerpen!$D$18,A98&lt;Onderwerpen!$D$19),A98-15,IF(AND(A98&gt;Onderwerpen!$D$19,A98&lt;Onderwerpen!$D$20),A98-16,IF(AND(A98&gt;Onderwerpen!$D$20,A98&lt;Onderwerpen!$D$21),A98-17,IF(AND(A98&gt;Onderwerpen!$D$21,A98&lt;Onderwerpen!$D$22),A98-18,IF(A98&gt;Onderwerpen!$D$22,A98-19,"X"))))))))))))))))))))),""))))))))))))))))))))</f>
        <v>82</v>
      </c>
      <c r="D98" s="83" t="str">
        <f>IF(B98="",""&amp;C98,LEFT(B98, FIND(" ",B98)-1) &amp; "."&amp;COUNTIF($B$8:B98,B98))</f>
        <v>9.10</v>
      </c>
      <c r="E98" s="33"/>
      <c r="F98" s="12"/>
      <c r="G98" s="12"/>
      <c r="H98" s="12"/>
      <c r="I98" s="13"/>
      <c r="J98" s="37" t="str">
        <f t="shared" si="7"/>
        <v/>
      </c>
      <c r="L98" s="12"/>
      <c r="M98" s="12"/>
      <c r="N98" s="12"/>
      <c r="O98" s="13"/>
      <c r="P98" s="39" t="str">
        <f t="shared" si="8"/>
        <v/>
      </c>
      <c r="R98" s="12"/>
      <c r="S98" s="12"/>
      <c r="T98" s="12"/>
      <c r="U98" s="13"/>
      <c r="V98" s="38" t="str">
        <f t="shared" si="9"/>
        <v/>
      </c>
      <c r="X98" s="38"/>
      <c r="Y98" s="38"/>
      <c r="Z98" s="38"/>
      <c r="AA98" s="13"/>
      <c r="AB98" s="38" t="str">
        <f t="shared" si="10"/>
        <v/>
      </c>
      <c r="AD98" s="38"/>
      <c r="AE98" s="38"/>
      <c r="AF98" s="38"/>
      <c r="AG98" s="13"/>
      <c r="AH98" s="38" t="str">
        <f t="shared" si="11"/>
        <v/>
      </c>
    </row>
    <row r="99" spans="1:34" x14ac:dyDescent="0.25">
      <c r="A99" s="1">
        <f>IFERROR(IF(A98=Onderwerpen!$C$23+19,"",A98+1),"")</f>
        <v>91</v>
      </c>
      <c r="B99" s="1" t="str">
        <f>IF(C99&lt;=Onderwerpen!$C$4,Onderwerpen!$A$4,IF(C99&lt;=Onderwerpen!$C$5,Onderwerpen!$A$5,IF(C99&lt;=Onderwerpen!$C$6,Onderwerpen!$A$6,IF(C99&lt;=Onderwerpen!$C$7,Onderwerpen!$A$7,IF(C99&lt;=Onderwerpen!$C$8,Onderwerpen!$A$8,IF(C99&lt;=Onderwerpen!$C$9,Onderwerpen!$A$9,IF(C99&lt;=Onderwerpen!C$10,Onderwerpen!$A$10,IF(C99&lt;=Onderwerpen!C$11,Onderwerpen!$A$11,IF(C99&lt;=Onderwerpen!C$12,Onderwerpen!$A$12,IF(C99&lt;=Onderwerpen!C$13,Onderwerpen!$A$13,IF(C99&lt;=Onderwerpen!$C$14,Onderwerpen!$A$14,IF(C99&lt;=Onderwerpen!$C$15,Onderwerpen!$A$15,IF(C99&lt;=Onderwerpen!$C$16,Onderwerpen!$A$16,IF(C99&lt;=Onderwerpen!$C$17,Onderwerpen!$A$17,IF(C99&lt;=Onderwerpen!$C$18,Onderwerpen!$A$18,IF(C99&lt;=Onderwerpen!$C$19,Onderwerpen!$A$19,IF(C99&lt;=Onderwerpen!$C$20,Onderwerpen!$A$20,IF(C99&lt;=Onderwerpen!$C$21,Onderwerpen!$A$21,IF(C99&lt;=Onderwerpen!$C$22,Onderwerpen!$A$22,IF(C99&lt;=Onderwerpen!$C$23,Onderwerpen!$A$22,""))))))))))))))))))))</f>
        <v>9 Brand en noodplan</v>
      </c>
      <c r="C99" s="7">
        <f>IF(Onderwerpen!$B$4+1=A99,Onderwerpen!$A$5,IF(SUM(Onderwerpen!$B$4:$B$5)+2=A99,Onderwerpen!$A$6,IF(SUM(Onderwerpen!$B$4:$B$6)+3=A99,Onderwerpen!$A$7,IF(SUM(Onderwerpen!$B$4:$B$7)+4=A99,Onderwerpen!$A$8,IF(SUM(Onderwerpen!$B$4:$B$8)+5=A99,Onderwerpen!$A$9,IF(SUM(Onderwerpen!$B$4:$B$9)+6=A99,Onderwerpen!$A$10,IF(SUM(Onderwerpen!$B$4:$B$10)+7=A99,Onderwerpen!$A$11,IF(SUM(Onderwerpen!$B$4:$B$11)+8=A99,Onderwerpen!$A$12,IF(SUM(Onderwerpen!$B$4:$B$12)+9=A99,Onderwerpen!$A$13,IF(SUM(Onderwerpen!$B$4:$B$13)+10=A99,Onderwerpen!$A$14,IF(SUM(Onderwerpen!$B$4:$B$14)+11=A99,Onderwerpen!$A$15,IF(SUM(Onderwerpen!$B$4:$B$15)+12=A99,Onderwerpen!$A$16,IF(SUM(Onderwerpen!$B$4:$B$16)+13=A99,Onderwerpen!$A$17,IF(SUM(Onderwerpen!$B$4:$B$17)+14=A99,Onderwerpen!$A$18,IF(SUM(Onderwerpen!$B$4:$B$18)+15=A99,Onderwerpen!$A$19,IF(SUM(Onderwerpen!$B$4:$B$19)+16=A99,Onderwerpen!$A$20,IF(SUM(Onderwerpen!$B$4:$B$20)+17=A99,Onderwerpen!$A$21,IF(SUM(Onderwerpen!$B$4:$B$21)+18=A99,Onderwerpen!$A$22,IF(SUM(Onderwerpen!$B$4:$B$22)+19=A99,Onderwerpen!$A$23,IFERROR((IF(A99&lt;Onderwerpen!$D$4,A99,IF(AND(A99&gt;Onderwerpen!$D$4,A99&lt;Onderwerpen!$D$5),A99-1,IF(AND(A99&gt;Onderwerpen!$D$5,A99&lt;Onderwerpen!$D$6),A99-2,IF(AND(A99&gt;Onderwerpen!$D$6,A99&lt;Onderwerpen!$D$7),A99-3,IF(AND(A99&gt;Onderwerpen!$D$7,A99&lt;Onderwerpen!$D$8),A99-4,IF(AND(A99&gt;Onderwerpen!$D$8,A99&lt;Onderwerpen!$D$9),A99-5,IF(AND(A99&gt;Onderwerpen!$D$9,A99&lt;Onderwerpen!$D$10),A99-6,IF(AND(A99&gt;Onderwerpen!$D$10,A99&lt;Onderwerpen!$D$11),A99-7,IF(AND(A99&gt;Onderwerpen!$D$11,A99&lt;Onderwerpen!$D$12),A99-8,IF(AND(A99&gt;Onderwerpen!$D$12,A99&lt;Onderwerpen!$D$13),A99-9,IF(AND(A99&gt;Onderwerpen!$D$13,A99&lt;Onderwerpen!$D$14),A99-10,IF(AND(A99&gt;Onderwerpen!$D$14,A99&lt;Onderwerpen!$D$15),A99-11,IF(AND(A99&gt;Onderwerpen!$D$15,A99&lt;Onderwerpen!$D$16),A99-12,IF(AND(A99&gt;Onderwerpen!$D$16,A99&lt;Onderwerpen!$D$17),A99-13,IF(AND(A99&gt;Onderwerpen!$D$17,A99&lt;Onderwerpen!$D$18),A99-14,IF(AND(A99&gt;Onderwerpen!$D$18,A99&lt;Onderwerpen!$D$19),A99-15,IF(AND(A99&gt;Onderwerpen!$D$19,A99&lt;Onderwerpen!$D$20),A99-16,IF(AND(A99&gt;Onderwerpen!$D$20,A99&lt;Onderwerpen!$D$21),A99-17,IF(AND(A99&gt;Onderwerpen!$D$21,A99&lt;Onderwerpen!$D$22),A99-18,IF(A99&gt;Onderwerpen!$D$22,A99-19,"X"))))))))))))))))))))),""))))))))))))))))))))</f>
        <v>83</v>
      </c>
      <c r="D99" s="83" t="str">
        <f>IF(B99="",""&amp;C99,LEFT(B99, FIND(" ",B99)-1) &amp; "."&amp;COUNTIF($B$8:B99,B99))</f>
        <v>9.11</v>
      </c>
      <c r="E99" s="33"/>
      <c r="F99" s="12"/>
      <c r="G99" s="12"/>
      <c r="H99" s="12"/>
      <c r="I99" s="13"/>
      <c r="J99" s="37" t="str">
        <f t="shared" si="7"/>
        <v/>
      </c>
      <c r="L99" s="12"/>
      <c r="M99" s="12"/>
      <c r="N99" s="12"/>
      <c r="O99" s="13"/>
      <c r="P99" s="39" t="str">
        <f t="shared" si="8"/>
        <v/>
      </c>
      <c r="R99" s="12"/>
      <c r="S99" s="12"/>
      <c r="T99" s="12"/>
      <c r="U99" s="13"/>
      <c r="V99" s="38" t="str">
        <f t="shared" si="9"/>
        <v/>
      </c>
      <c r="X99" s="38"/>
      <c r="Y99" s="38"/>
      <c r="Z99" s="38"/>
      <c r="AA99" s="13"/>
      <c r="AB99" s="38" t="str">
        <f t="shared" si="10"/>
        <v/>
      </c>
      <c r="AD99" s="38"/>
      <c r="AE99" s="38"/>
      <c r="AF99" s="38"/>
      <c r="AG99" s="13"/>
      <c r="AH99" s="38" t="str">
        <f t="shared" si="11"/>
        <v/>
      </c>
    </row>
    <row r="100" spans="1:34" x14ac:dyDescent="0.25">
      <c r="A100" s="1">
        <f>IFERROR(IF(A99=Onderwerpen!$C$23+19,"",A99+1),"")</f>
        <v>92</v>
      </c>
      <c r="B100" s="1" t="str">
        <f>IF(C100&lt;=Onderwerpen!$C$4,Onderwerpen!$A$4,IF(C100&lt;=Onderwerpen!$C$5,Onderwerpen!$A$5,IF(C100&lt;=Onderwerpen!$C$6,Onderwerpen!$A$6,IF(C100&lt;=Onderwerpen!$C$7,Onderwerpen!$A$7,IF(C100&lt;=Onderwerpen!$C$8,Onderwerpen!$A$8,IF(C100&lt;=Onderwerpen!$C$9,Onderwerpen!$A$9,IF(C100&lt;=Onderwerpen!C$10,Onderwerpen!$A$10,IF(C100&lt;=Onderwerpen!C$11,Onderwerpen!$A$11,IF(C100&lt;=Onderwerpen!C$12,Onderwerpen!$A$12,IF(C100&lt;=Onderwerpen!C$13,Onderwerpen!$A$13,IF(C100&lt;=Onderwerpen!$C$14,Onderwerpen!$A$14,IF(C100&lt;=Onderwerpen!$C$15,Onderwerpen!$A$15,IF(C100&lt;=Onderwerpen!$C$16,Onderwerpen!$A$16,IF(C100&lt;=Onderwerpen!$C$17,Onderwerpen!$A$17,IF(C100&lt;=Onderwerpen!$C$18,Onderwerpen!$A$18,IF(C100&lt;=Onderwerpen!$C$19,Onderwerpen!$A$19,IF(C100&lt;=Onderwerpen!$C$20,Onderwerpen!$A$20,IF(C100&lt;=Onderwerpen!$C$21,Onderwerpen!$A$21,IF(C100&lt;=Onderwerpen!$C$22,Onderwerpen!$A$22,IF(C100&lt;=Onderwerpen!$C$23,Onderwerpen!$A$22,""))))))))))))))))))))</f>
        <v>9 Brand en noodplan</v>
      </c>
      <c r="C100" s="7">
        <f>IF(Onderwerpen!$B$4+1=A100,Onderwerpen!$A$5,IF(SUM(Onderwerpen!$B$4:$B$5)+2=A100,Onderwerpen!$A$6,IF(SUM(Onderwerpen!$B$4:$B$6)+3=A100,Onderwerpen!$A$7,IF(SUM(Onderwerpen!$B$4:$B$7)+4=A100,Onderwerpen!$A$8,IF(SUM(Onderwerpen!$B$4:$B$8)+5=A100,Onderwerpen!$A$9,IF(SUM(Onderwerpen!$B$4:$B$9)+6=A100,Onderwerpen!$A$10,IF(SUM(Onderwerpen!$B$4:$B$10)+7=A100,Onderwerpen!$A$11,IF(SUM(Onderwerpen!$B$4:$B$11)+8=A100,Onderwerpen!$A$12,IF(SUM(Onderwerpen!$B$4:$B$12)+9=A100,Onderwerpen!$A$13,IF(SUM(Onderwerpen!$B$4:$B$13)+10=A100,Onderwerpen!$A$14,IF(SUM(Onderwerpen!$B$4:$B$14)+11=A100,Onderwerpen!$A$15,IF(SUM(Onderwerpen!$B$4:$B$15)+12=A100,Onderwerpen!$A$16,IF(SUM(Onderwerpen!$B$4:$B$16)+13=A100,Onderwerpen!$A$17,IF(SUM(Onderwerpen!$B$4:$B$17)+14=A100,Onderwerpen!$A$18,IF(SUM(Onderwerpen!$B$4:$B$18)+15=A100,Onderwerpen!$A$19,IF(SUM(Onderwerpen!$B$4:$B$19)+16=A100,Onderwerpen!$A$20,IF(SUM(Onderwerpen!$B$4:$B$20)+17=A100,Onderwerpen!$A$21,IF(SUM(Onderwerpen!$B$4:$B$21)+18=A100,Onderwerpen!$A$22,IF(SUM(Onderwerpen!$B$4:$B$22)+19=A100,Onderwerpen!$A$23,IFERROR((IF(A100&lt;Onderwerpen!$D$4,A100,IF(AND(A100&gt;Onderwerpen!$D$4,A100&lt;Onderwerpen!$D$5),A100-1,IF(AND(A100&gt;Onderwerpen!$D$5,A100&lt;Onderwerpen!$D$6),A100-2,IF(AND(A100&gt;Onderwerpen!$D$6,A100&lt;Onderwerpen!$D$7),A100-3,IF(AND(A100&gt;Onderwerpen!$D$7,A100&lt;Onderwerpen!$D$8),A100-4,IF(AND(A100&gt;Onderwerpen!$D$8,A100&lt;Onderwerpen!$D$9),A100-5,IF(AND(A100&gt;Onderwerpen!$D$9,A100&lt;Onderwerpen!$D$10),A100-6,IF(AND(A100&gt;Onderwerpen!$D$10,A100&lt;Onderwerpen!$D$11),A100-7,IF(AND(A100&gt;Onderwerpen!$D$11,A100&lt;Onderwerpen!$D$12),A100-8,IF(AND(A100&gt;Onderwerpen!$D$12,A100&lt;Onderwerpen!$D$13),A100-9,IF(AND(A100&gt;Onderwerpen!$D$13,A100&lt;Onderwerpen!$D$14),A100-10,IF(AND(A100&gt;Onderwerpen!$D$14,A100&lt;Onderwerpen!$D$15),A100-11,IF(AND(A100&gt;Onderwerpen!$D$15,A100&lt;Onderwerpen!$D$16),A100-12,IF(AND(A100&gt;Onderwerpen!$D$16,A100&lt;Onderwerpen!$D$17),A100-13,IF(AND(A100&gt;Onderwerpen!$D$17,A100&lt;Onderwerpen!$D$18),A100-14,IF(AND(A100&gt;Onderwerpen!$D$18,A100&lt;Onderwerpen!$D$19),A100-15,IF(AND(A100&gt;Onderwerpen!$D$19,A100&lt;Onderwerpen!$D$20),A100-16,IF(AND(A100&gt;Onderwerpen!$D$20,A100&lt;Onderwerpen!$D$21),A100-17,IF(AND(A100&gt;Onderwerpen!$D$21,A100&lt;Onderwerpen!$D$22),A100-18,IF(A100&gt;Onderwerpen!$D$22,A100-19,"X"))))))))))))))))))))),""))))))))))))))))))))</f>
        <v>84</v>
      </c>
      <c r="D100" s="83" t="str">
        <f>IF(B100="",""&amp;C100,LEFT(B100, FIND(" ",B100)-1) &amp; "."&amp;COUNTIF($B$8:B100,B100))</f>
        <v>9.12</v>
      </c>
      <c r="E100" s="33"/>
      <c r="F100" s="12"/>
      <c r="G100" s="12"/>
      <c r="H100" s="12"/>
      <c r="I100" s="13"/>
      <c r="J100" s="37" t="str">
        <f t="shared" si="7"/>
        <v/>
      </c>
      <c r="L100" s="12"/>
      <c r="M100" s="12"/>
      <c r="N100" s="12"/>
      <c r="O100" s="13"/>
      <c r="P100" s="39" t="str">
        <f t="shared" si="8"/>
        <v/>
      </c>
      <c r="R100" s="12"/>
      <c r="S100" s="12"/>
      <c r="T100" s="12"/>
      <c r="U100" s="13"/>
      <c r="V100" s="38" t="str">
        <f t="shared" si="9"/>
        <v/>
      </c>
      <c r="X100" s="38"/>
      <c r="Y100" s="38"/>
      <c r="Z100" s="38"/>
      <c r="AA100" s="13"/>
      <c r="AB100" s="38" t="str">
        <f t="shared" si="10"/>
        <v/>
      </c>
      <c r="AD100" s="38"/>
      <c r="AE100" s="38"/>
      <c r="AF100" s="38"/>
      <c r="AG100" s="13"/>
      <c r="AH100" s="38" t="str">
        <f t="shared" si="11"/>
        <v/>
      </c>
    </row>
    <row r="101" spans="1:34" x14ac:dyDescent="0.25">
      <c r="A101" s="1">
        <f>IFERROR(IF(A100=Onderwerpen!$C$23+19,"",A100+1),"")</f>
        <v>93</v>
      </c>
      <c r="B101" s="1" t="str">
        <f>IF(C101&lt;=Onderwerpen!$C$4,Onderwerpen!$A$4,IF(C101&lt;=Onderwerpen!$C$5,Onderwerpen!$A$5,IF(C101&lt;=Onderwerpen!$C$6,Onderwerpen!$A$6,IF(C101&lt;=Onderwerpen!$C$7,Onderwerpen!$A$7,IF(C101&lt;=Onderwerpen!$C$8,Onderwerpen!$A$8,IF(C101&lt;=Onderwerpen!$C$9,Onderwerpen!$A$9,IF(C101&lt;=Onderwerpen!C$10,Onderwerpen!$A$10,IF(C101&lt;=Onderwerpen!C$11,Onderwerpen!$A$11,IF(C101&lt;=Onderwerpen!C$12,Onderwerpen!$A$12,IF(C101&lt;=Onderwerpen!C$13,Onderwerpen!$A$13,IF(C101&lt;=Onderwerpen!$C$14,Onderwerpen!$A$14,IF(C101&lt;=Onderwerpen!$C$15,Onderwerpen!$A$15,IF(C101&lt;=Onderwerpen!$C$16,Onderwerpen!$A$16,IF(C101&lt;=Onderwerpen!$C$17,Onderwerpen!$A$17,IF(C101&lt;=Onderwerpen!$C$18,Onderwerpen!$A$18,IF(C101&lt;=Onderwerpen!$C$19,Onderwerpen!$A$19,IF(C101&lt;=Onderwerpen!$C$20,Onderwerpen!$A$20,IF(C101&lt;=Onderwerpen!$C$21,Onderwerpen!$A$21,IF(C101&lt;=Onderwerpen!$C$22,Onderwerpen!$A$22,IF(C101&lt;=Onderwerpen!$C$23,Onderwerpen!$A$22,""))))))))))))))))))))</f>
        <v>9 Brand en noodplan</v>
      </c>
      <c r="C101" s="7">
        <f>IF(Onderwerpen!$B$4+1=A101,Onderwerpen!$A$5,IF(SUM(Onderwerpen!$B$4:$B$5)+2=A101,Onderwerpen!$A$6,IF(SUM(Onderwerpen!$B$4:$B$6)+3=A101,Onderwerpen!$A$7,IF(SUM(Onderwerpen!$B$4:$B$7)+4=A101,Onderwerpen!$A$8,IF(SUM(Onderwerpen!$B$4:$B$8)+5=A101,Onderwerpen!$A$9,IF(SUM(Onderwerpen!$B$4:$B$9)+6=A101,Onderwerpen!$A$10,IF(SUM(Onderwerpen!$B$4:$B$10)+7=A101,Onderwerpen!$A$11,IF(SUM(Onderwerpen!$B$4:$B$11)+8=A101,Onderwerpen!$A$12,IF(SUM(Onderwerpen!$B$4:$B$12)+9=A101,Onderwerpen!$A$13,IF(SUM(Onderwerpen!$B$4:$B$13)+10=A101,Onderwerpen!$A$14,IF(SUM(Onderwerpen!$B$4:$B$14)+11=A101,Onderwerpen!$A$15,IF(SUM(Onderwerpen!$B$4:$B$15)+12=A101,Onderwerpen!$A$16,IF(SUM(Onderwerpen!$B$4:$B$16)+13=A101,Onderwerpen!$A$17,IF(SUM(Onderwerpen!$B$4:$B$17)+14=A101,Onderwerpen!$A$18,IF(SUM(Onderwerpen!$B$4:$B$18)+15=A101,Onderwerpen!$A$19,IF(SUM(Onderwerpen!$B$4:$B$19)+16=A101,Onderwerpen!$A$20,IF(SUM(Onderwerpen!$B$4:$B$20)+17=A101,Onderwerpen!$A$21,IF(SUM(Onderwerpen!$B$4:$B$21)+18=A101,Onderwerpen!$A$22,IF(SUM(Onderwerpen!$B$4:$B$22)+19=A101,Onderwerpen!$A$23,IFERROR((IF(A101&lt;Onderwerpen!$D$4,A101,IF(AND(A101&gt;Onderwerpen!$D$4,A101&lt;Onderwerpen!$D$5),A101-1,IF(AND(A101&gt;Onderwerpen!$D$5,A101&lt;Onderwerpen!$D$6),A101-2,IF(AND(A101&gt;Onderwerpen!$D$6,A101&lt;Onderwerpen!$D$7),A101-3,IF(AND(A101&gt;Onderwerpen!$D$7,A101&lt;Onderwerpen!$D$8),A101-4,IF(AND(A101&gt;Onderwerpen!$D$8,A101&lt;Onderwerpen!$D$9),A101-5,IF(AND(A101&gt;Onderwerpen!$D$9,A101&lt;Onderwerpen!$D$10),A101-6,IF(AND(A101&gt;Onderwerpen!$D$10,A101&lt;Onderwerpen!$D$11),A101-7,IF(AND(A101&gt;Onderwerpen!$D$11,A101&lt;Onderwerpen!$D$12),A101-8,IF(AND(A101&gt;Onderwerpen!$D$12,A101&lt;Onderwerpen!$D$13),A101-9,IF(AND(A101&gt;Onderwerpen!$D$13,A101&lt;Onderwerpen!$D$14),A101-10,IF(AND(A101&gt;Onderwerpen!$D$14,A101&lt;Onderwerpen!$D$15),A101-11,IF(AND(A101&gt;Onderwerpen!$D$15,A101&lt;Onderwerpen!$D$16),A101-12,IF(AND(A101&gt;Onderwerpen!$D$16,A101&lt;Onderwerpen!$D$17),A101-13,IF(AND(A101&gt;Onderwerpen!$D$17,A101&lt;Onderwerpen!$D$18),A101-14,IF(AND(A101&gt;Onderwerpen!$D$18,A101&lt;Onderwerpen!$D$19),A101-15,IF(AND(A101&gt;Onderwerpen!$D$19,A101&lt;Onderwerpen!$D$20),A101-16,IF(AND(A101&gt;Onderwerpen!$D$20,A101&lt;Onderwerpen!$D$21),A101-17,IF(AND(A101&gt;Onderwerpen!$D$21,A101&lt;Onderwerpen!$D$22),A101-18,IF(A101&gt;Onderwerpen!$D$22,A101-19,"X"))))))))))))))))))))),""))))))))))))))))))))</f>
        <v>85</v>
      </c>
      <c r="D101" s="83" t="str">
        <f>IF(B101="",""&amp;C101,LEFT(B101, FIND(" ",B101)-1) &amp; "."&amp;COUNTIF($B$8:B101,B101))</f>
        <v>9.13</v>
      </c>
      <c r="E101" s="33"/>
      <c r="F101" s="12"/>
      <c r="G101" s="12"/>
      <c r="H101" s="12"/>
      <c r="I101" s="13"/>
      <c r="J101" s="37" t="str">
        <f t="shared" si="7"/>
        <v/>
      </c>
      <c r="L101" s="12"/>
      <c r="M101" s="12"/>
      <c r="N101" s="12"/>
      <c r="O101" s="13"/>
      <c r="P101" s="39" t="str">
        <f t="shared" si="8"/>
        <v/>
      </c>
      <c r="R101" s="12"/>
      <c r="S101" s="12"/>
      <c r="T101" s="12"/>
      <c r="U101" s="13"/>
      <c r="V101" s="38" t="str">
        <f t="shared" si="9"/>
        <v/>
      </c>
      <c r="X101" s="38"/>
      <c r="Y101" s="38"/>
      <c r="Z101" s="38"/>
      <c r="AA101" s="13"/>
      <c r="AB101" s="38" t="str">
        <f t="shared" si="10"/>
        <v/>
      </c>
      <c r="AD101" s="38"/>
      <c r="AE101" s="38"/>
      <c r="AF101" s="38"/>
      <c r="AG101" s="13"/>
      <c r="AH101" s="38" t="str">
        <f t="shared" si="11"/>
        <v/>
      </c>
    </row>
    <row r="102" spans="1:34" x14ac:dyDescent="0.25">
      <c r="A102" s="1">
        <f>IFERROR(IF(A101=Onderwerpen!$C$23+19,"",A101+1),"")</f>
        <v>94</v>
      </c>
      <c r="B102" s="1" t="str">
        <f>IF(C102&lt;=Onderwerpen!$C$4,Onderwerpen!$A$4,IF(C102&lt;=Onderwerpen!$C$5,Onderwerpen!$A$5,IF(C102&lt;=Onderwerpen!$C$6,Onderwerpen!$A$6,IF(C102&lt;=Onderwerpen!$C$7,Onderwerpen!$A$7,IF(C102&lt;=Onderwerpen!$C$8,Onderwerpen!$A$8,IF(C102&lt;=Onderwerpen!$C$9,Onderwerpen!$A$9,IF(C102&lt;=Onderwerpen!C$10,Onderwerpen!$A$10,IF(C102&lt;=Onderwerpen!C$11,Onderwerpen!$A$11,IF(C102&lt;=Onderwerpen!C$12,Onderwerpen!$A$12,IF(C102&lt;=Onderwerpen!C$13,Onderwerpen!$A$13,IF(C102&lt;=Onderwerpen!$C$14,Onderwerpen!$A$14,IF(C102&lt;=Onderwerpen!$C$15,Onderwerpen!$A$15,IF(C102&lt;=Onderwerpen!$C$16,Onderwerpen!$A$16,IF(C102&lt;=Onderwerpen!$C$17,Onderwerpen!$A$17,IF(C102&lt;=Onderwerpen!$C$18,Onderwerpen!$A$18,IF(C102&lt;=Onderwerpen!$C$19,Onderwerpen!$A$19,IF(C102&lt;=Onderwerpen!$C$20,Onderwerpen!$A$20,IF(C102&lt;=Onderwerpen!$C$21,Onderwerpen!$A$21,IF(C102&lt;=Onderwerpen!$C$22,Onderwerpen!$A$22,IF(C102&lt;=Onderwerpen!$C$23,Onderwerpen!$A$22,""))))))))))))))))))))</f>
        <v>9 Brand en noodplan</v>
      </c>
      <c r="C102" s="7">
        <f>IF(Onderwerpen!$B$4+1=A102,Onderwerpen!$A$5,IF(SUM(Onderwerpen!$B$4:$B$5)+2=A102,Onderwerpen!$A$6,IF(SUM(Onderwerpen!$B$4:$B$6)+3=A102,Onderwerpen!$A$7,IF(SUM(Onderwerpen!$B$4:$B$7)+4=A102,Onderwerpen!$A$8,IF(SUM(Onderwerpen!$B$4:$B$8)+5=A102,Onderwerpen!$A$9,IF(SUM(Onderwerpen!$B$4:$B$9)+6=A102,Onderwerpen!$A$10,IF(SUM(Onderwerpen!$B$4:$B$10)+7=A102,Onderwerpen!$A$11,IF(SUM(Onderwerpen!$B$4:$B$11)+8=A102,Onderwerpen!$A$12,IF(SUM(Onderwerpen!$B$4:$B$12)+9=A102,Onderwerpen!$A$13,IF(SUM(Onderwerpen!$B$4:$B$13)+10=A102,Onderwerpen!$A$14,IF(SUM(Onderwerpen!$B$4:$B$14)+11=A102,Onderwerpen!$A$15,IF(SUM(Onderwerpen!$B$4:$B$15)+12=A102,Onderwerpen!$A$16,IF(SUM(Onderwerpen!$B$4:$B$16)+13=A102,Onderwerpen!$A$17,IF(SUM(Onderwerpen!$B$4:$B$17)+14=A102,Onderwerpen!$A$18,IF(SUM(Onderwerpen!$B$4:$B$18)+15=A102,Onderwerpen!$A$19,IF(SUM(Onderwerpen!$B$4:$B$19)+16=A102,Onderwerpen!$A$20,IF(SUM(Onderwerpen!$B$4:$B$20)+17=A102,Onderwerpen!$A$21,IF(SUM(Onderwerpen!$B$4:$B$21)+18=A102,Onderwerpen!$A$22,IF(SUM(Onderwerpen!$B$4:$B$22)+19=A102,Onderwerpen!$A$23,IFERROR((IF(A102&lt;Onderwerpen!$D$4,A102,IF(AND(A102&gt;Onderwerpen!$D$4,A102&lt;Onderwerpen!$D$5),A102-1,IF(AND(A102&gt;Onderwerpen!$D$5,A102&lt;Onderwerpen!$D$6),A102-2,IF(AND(A102&gt;Onderwerpen!$D$6,A102&lt;Onderwerpen!$D$7),A102-3,IF(AND(A102&gt;Onderwerpen!$D$7,A102&lt;Onderwerpen!$D$8),A102-4,IF(AND(A102&gt;Onderwerpen!$D$8,A102&lt;Onderwerpen!$D$9),A102-5,IF(AND(A102&gt;Onderwerpen!$D$9,A102&lt;Onderwerpen!$D$10),A102-6,IF(AND(A102&gt;Onderwerpen!$D$10,A102&lt;Onderwerpen!$D$11),A102-7,IF(AND(A102&gt;Onderwerpen!$D$11,A102&lt;Onderwerpen!$D$12),A102-8,IF(AND(A102&gt;Onderwerpen!$D$12,A102&lt;Onderwerpen!$D$13),A102-9,IF(AND(A102&gt;Onderwerpen!$D$13,A102&lt;Onderwerpen!$D$14),A102-10,IF(AND(A102&gt;Onderwerpen!$D$14,A102&lt;Onderwerpen!$D$15),A102-11,IF(AND(A102&gt;Onderwerpen!$D$15,A102&lt;Onderwerpen!$D$16),A102-12,IF(AND(A102&gt;Onderwerpen!$D$16,A102&lt;Onderwerpen!$D$17),A102-13,IF(AND(A102&gt;Onderwerpen!$D$17,A102&lt;Onderwerpen!$D$18),A102-14,IF(AND(A102&gt;Onderwerpen!$D$18,A102&lt;Onderwerpen!$D$19),A102-15,IF(AND(A102&gt;Onderwerpen!$D$19,A102&lt;Onderwerpen!$D$20),A102-16,IF(AND(A102&gt;Onderwerpen!$D$20,A102&lt;Onderwerpen!$D$21),A102-17,IF(AND(A102&gt;Onderwerpen!$D$21,A102&lt;Onderwerpen!$D$22),A102-18,IF(A102&gt;Onderwerpen!$D$22,A102-19,"X"))))))))))))))))))))),""))))))))))))))))))))</f>
        <v>86</v>
      </c>
      <c r="D102" s="83" t="str">
        <f>IF(B102="",""&amp;C102,LEFT(B102, FIND(" ",B102)-1) &amp; "."&amp;COUNTIF($B$8:B102,B102))</f>
        <v>9.14</v>
      </c>
      <c r="E102" s="33"/>
      <c r="F102" s="12"/>
      <c r="G102" s="12"/>
      <c r="H102" s="12"/>
      <c r="I102" s="13"/>
      <c r="J102" s="37" t="str">
        <f t="shared" si="7"/>
        <v/>
      </c>
      <c r="L102" s="12"/>
      <c r="M102" s="12"/>
      <c r="N102" s="12"/>
      <c r="O102" s="13"/>
      <c r="P102" s="39" t="str">
        <f t="shared" si="8"/>
        <v/>
      </c>
      <c r="R102" s="12"/>
      <c r="S102" s="12"/>
      <c r="T102" s="12"/>
      <c r="U102" s="13"/>
      <c r="V102" s="38" t="str">
        <f t="shared" si="9"/>
        <v/>
      </c>
      <c r="X102" s="38"/>
      <c r="Y102" s="38"/>
      <c r="Z102" s="38"/>
      <c r="AA102" s="13"/>
      <c r="AB102" s="38" t="str">
        <f t="shared" si="10"/>
        <v/>
      </c>
      <c r="AD102" s="38"/>
      <c r="AE102" s="38"/>
      <c r="AF102" s="38"/>
      <c r="AG102" s="13"/>
      <c r="AH102" s="38" t="str">
        <f t="shared" si="11"/>
        <v/>
      </c>
    </row>
    <row r="103" spans="1:34" x14ac:dyDescent="0.25">
      <c r="A103" s="1">
        <f>IFERROR(IF(A102=Onderwerpen!$C$23+19,"",A102+1),"")</f>
        <v>95</v>
      </c>
      <c r="B103" s="1" t="str">
        <f>IF(C103&lt;=Onderwerpen!$C$4,Onderwerpen!$A$4,IF(C103&lt;=Onderwerpen!$C$5,Onderwerpen!$A$5,IF(C103&lt;=Onderwerpen!$C$6,Onderwerpen!$A$6,IF(C103&lt;=Onderwerpen!$C$7,Onderwerpen!$A$7,IF(C103&lt;=Onderwerpen!$C$8,Onderwerpen!$A$8,IF(C103&lt;=Onderwerpen!$C$9,Onderwerpen!$A$9,IF(C103&lt;=Onderwerpen!C$10,Onderwerpen!$A$10,IF(C103&lt;=Onderwerpen!C$11,Onderwerpen!$A$11,IF(C103&lt;=Onderwerpen!C$12,Onderwerpen!$A$12,IF(C103&lt;=Onderwerpen!C$13,Onderwerpen!$A$13,IF(C103&lt;=Onderwerpen!$C$14,Onderwerpen!$A$14,IF(C103&lt;=Onderwerpen!$C$15,Onderwerpen!$A$15,IF(C103&lt;=Onderwerpen!$C$16,Onderwerpen!$A$16,IF(C103&lt;=Onderwerpen!$C$17,Onderwerpen!$A$17,IF(C103&lt;=Onderwerpen!$C$18,Onderwerpen!$A$18,IF(C103&lt;=Onderwerpen!$C$19,Onderwerpen!$A$19,IF(C103&lt;=Onderwerpen!$C$20,Onderwerpen!$A$20,IF(C103&lt;=Onderwerpen!$C$21,Onderwerpen!$A$21,IF(C103&lt;=Onderwerpen!$C$22,Onderwerpen!$A$22,IF(C103&lt;=Onderwerpen!$C$23,Onderwerpen!$A$22,""))))))))))))))))))))</f>
        <v/>
      </c>
      <c r="C103" s="7" t="str">
        <f>IF(Onderwerpen!$B$4+1=A103,Onderwerpen!$A$5,IF(SUM(Onderwerpen!$B$4:$B$5)+2=A103,Onderwerpen!$A$6,IF(SUM(Onderwerpen!$B$4:$B$6)+3=A103,Onderwerpen!$A$7,IF(SUM(Onderwerpen!$B$4:$B$7)+4=A103,Onderwerpen!$A$8,IF(SUM(Onderwerpen!$B$4:$B$8)+5=A103,Onderwerpen!$A$9,IF(SUM(Onderwerpen!$B$4:$B$9)+6=A103,Onderwerpen!$A$10,IF(SUM(Onderwerpen!$B$4:$B$10)+7=A103,Onderwerpen!$A$11,IF(SUM(Onderwerpen!$B$4:$B$11)+8=A103,Onderwerpen!$A$12,IF(SUM(Onderwerpen!$B$4:$B$12)+9=A103,Onderwerpen!$A$13,IF(SUM(Onderwerpen!$B$4:$B$13)+10=A103,Onderwerpen!$A$14,IF(SUM(Onderwerpen!$B$4:$B$14)+11=A103,Onderwerpen!$A$15,IF(SUM(Onderwerpen!$B$4:$B$15)+12=A103,Onderwerpen!$A$16,IF(SUM(Onderwerpen!$B$4:$B$16)+13=A103,Onderwerpen!$A$17,IF(SUM(Onderwerpen!$B$4:$B$17)+14=A103,Onderwerpen!$A$18,IF(SUM(Onderwerpen!$B$4:$B$18)+15=A103,Onderwerpen!$A$19,IF(SUM(Onderwerpen!$B$4:$B$19)+16=A103,Onderwerpen!$A$20,IF(SUM(Onderwerpen!$B$4:$B$20)+17=A103,Onderwerpen!$A$21,IF(SUM(Onderwerpen!$B$4:$B$21)+18=A103,Onderwerpen!$A$22,IF(SUM(Onderwerpen!$B$4:$B$22)+19=A103,Onderwerpen!$A$23,IFERROR((IF(A103&lt;Onderwerpen!$D$4,A103,IF(AND(A103&gt;Onderwerpen!$D$4,A103&lt;Onderwerpen!$D$5),A103-1,IF(AND(A103&gt;Onderwerpen!$D$5,A103&lt;Onderwerpen!$D$6),A103-2,IF(AND(A103&gt;Onderwerpen!$D$6,A103&lt;Onderwerpen!$D$7),A103-3,IF(AND(A103&gt;Onderwerpen!$D$7,A103&lt;Onderwerpen!$D$8),A103-4,IF(AND(A103&gt;Onderwerpen!$D$8,A103&lt;Onderwerpen!$D$9),A103-5,IF(AND(A103&gt;Onderwerpen!$D$9,A103&lt;Onderwerpen!$D$10),A103-6,IF(AND(A103&gt;Onderwerpen!$D$10,A103&lt;Onderwerpen!$D$11),A103-7,IF(AND(A103&gt;Onderwerpen!$D$11,A103&lt;Onderwerpen!$D$12),A103-8,IF(AND(A103&gt;Onderwerpen!$D$12,A103&lt;Onderwerpen!$D$13),A103-9,IF(AND(A103&gt;Onderwerpen!$D$13,A103&lt;Onderwerpen!$D$14),A103-10,IF(AND(A103&gt;Onderwerpen!$D$14,A103&lt;Onderwerpen!$D$15),A103-11,IF(AND(A103&gt;Onderwerpen!$D$15,A103&lt;Onderwerpen!$D$16),A103-12,IF(AND(A103&gt;Onderwerpen!$D$16,A103&lt;Onderwerpen!$D$17),A103-13,IF(AND(A103&gt;Onderwerpen!$D$17,A103&lt;Onderwerpen!$D$18),A103-14,IF(AND(A103&gt;Onderwerpen!$D$18,A103&lt;Onderwerpen!$D$19),A103-15,IF(AND(A103&gt;Onderwerpen!$D$19,A103&lt;Onderwerpen!$D$20),A103-16,IF(AND(A103&gt;Onderwerpen!$D$20,A103&lt;Onderwerpen!$D$21),A103-17,IF(AND(A103&gt;Onderwerpen!$D$21,A103&lt;Onderwerpen!$D$22),A103-18,IF(A103&gt;Onderwerpen!$D$22,A103-19,"X"))))))))))))))))))))),""))))))))))))))))))))</f>
        <v>10 Documenten</v>
      </c>
      <c r="D103" s="83" t="str">
        <f>IF(B103="",""&amp;C103,LEFT(B103, FIND(" ",B103)-1) &amp; "."&amp;COUNTIF($B$8:B103,B103))</f>
        <v>10 Documenten</v>
      </c>
      <c r="E103" s="33"/>
      <c r="F103" s="12"/>
      <c r="G103" s="12"/>
      <c r="H103" s="12"/>
      <c r="I103" s="13"/>
      <c r="J103" s="37" t="str">
        <f t="shared" si="7"/>
        <v/>
      </c>
      <c r="L103" s="12"/>
      <c r="M103" s="12"/>
      <c r="N103" s="12"/>
      <c r="O103" s="13"/>
      <c r="P103" s="39" t="str">
        <f t="shared" si="8"/>
        <v/>
      </c>
      <c r="R103" s="12"/>
      <c r="S103" s="12"/>
      <c r="T103" s="12"/>
      <c r="U103" s="13"/>
      <c r="V103" s="38" t="str">
        <f t="shared" si="9"/>
        <v/>
      </c>
      <c r="X103" s="38"/>
      <c r="Y103" s="38"/>
      <c r="Z103" s="38"/>
      <c r="AA103" s="13"/>
      <c r="AB103" s="38" t="str">
        <f t="shared" si="10"/>
        <v/>
      </c>
      <c r="AD103" s="38"/>
      <c r="AE103" s="38"/>
      <c r="AF103" s="38"/>
      <c r="AG103" s="13"/>
      <c r="AH103" s="38" t="str">
        <f t="shared" si="11"/>
        <v/>
      </c>
    </row>
    <row r="104" spans="1:34" x14ac:dyDescent="0.25">
      <c r="A104" s="1">
        <f>IFERROR(IF(A103=Onderwerpen!$C$23+19,"",A103+1),"")</f>
        <v>96</v>
      </c>
      <c r="B104" s="1" t="str">
        <f>IF(C104&lt;=Onderwerpen!$C$4,Onderwerpen!$A$4,IF(C104&lt;=Onderwerpen!$C$5,Onderwerpen!$A$5,IF(C104&lt;=Onderwerpen!$C$6,Onderwerpen!$A$6,IF(C104&lt;=Onderwerpen!$C$7,Onderwerpen!$A$7,IF(C104&lt;=Onderwerpen!$C$8,Onderwerpen!$A$8,IF(C104&lt;=Onderwerpen!$C$9,Onderwerpen!$A$9,IF(C104&lt;=Onderwerpen!C$10,Onderwerpen!$A$10,IF(C104&lt;=Onderwerpen!C$11,Onderwerpen!$A$11,IF(C104&lt;=Onderwerpen!C$12,Onderwerpen!$A$12,IF(C104&lt;=Onderwerpen!C$13,Onderwerpen!$A$13,IF(C104&lt;=Onderwerpen!$C$14,Onderwerpen!$A$14,IF(C104&lt;=Onderwerpen!$C$15,Onderwerpen!$A$15,IF(C104&lt;=Onderwerpen!$C$16,Onderwerpen!$A$16,IF(C104&lt;=Onderwerpen!$C$17,Onderwerpen!$A$17,IF(C104&lt;=Onderwerpen!$C$18,Onderwerpen!$A$18,IF(C104&lt;=Onderwerpen!$C$19,Onderwerpen!$A$19,IF(C104&lt;=Onderwerpen!$C$20,Onderwerpen!$A$20,IF(C104&lt;=Onderwerpen!$C$21,Onderwerpen!$A$21,IF(C104&lt;=Onderwerpen!$C$22,Onderwerpen!$A$22,IF(C104&lt;=Onderwerpen!$C$23,Onderwerpen!$A$22,""))))))))))))))))))))</f>
        <v>10 Documenten</v>
      </c>
      <c r="C104" s="7">
        <f>IF(Onderwerpen!$B$4+1=A104,Onderwerpen!$A$5,IF(SUM(Onderwerpen!$B$4:$B$5)+2=A104,Onderwerpen!$A$6,IF(SUM(Onderwerpen!$B$4:$B$6)+3=A104,Onderwerpen!$A$7,IF(SUM(Onderwerpen!$B$4:$B$7)+4=A104,Onderwerpen!$A$8,IF(SUM(Onderwerpen!$B$4:$B$8)+5=A104,Onderwerpen!$A$9,IF(SUM(Onderwerpen!$B$4:$B$9)+6=A104,Onderwerpen!$A$10,IF(SUM(Onderwerpen!$B$4:$B$10)+7=A104,Onderwerpen!$A$11,IF(SUM(Onderwerpen!$B$4:$B$11)+8=A104,Onderwerpen!$A$12,IF(SUM(Onderwerpen!$B$4:$B$12)+9=A104,Onderwerpen!$A$13,IF(SUM(Onderwerpen!$B$4:$B$13)+10=A104,Onderwerpen!$A$14,IF(SUM(Onderwerpen!$B$4:$B$14)+11=A104,Onderwerpen!$A$15,IF(SUM(Onderwerpen!$B$4:$B$15)+12=A104,Onderwerpen!$A$16,IF(SUM(Onderwerpen!$B$4:$B$16)+13=A104,Onderwerpen!$A$17,IF(SUM(Onderwerpen!$B$4:$B$17)+14=A104,Onderwerpen!$A$18,IF(SUM(Onderwerpen!$B$4:$B$18)+15=A104,Onderwerpen!$A$19,IF(SUM(Onderwerpen!$B$4:$B$19)+16=A104,Onderwerpen!$A$20,IF(SUM(Onderwerpen!$B$4:$B$20)+17=A104,Onderwerpen!$A$21,IF(SUM(Onderwerpen!$B$4:$B$21)+18=A104,Onderwerpen!$A$22,IF(SUM(Onderwerpen!$B$4:$B$22)+19=A104,Onderwerpen!$A$23,IFERROR((IF(A104&lt;Onderwerpen!$D$4,A104,IF(AND(A104&gt;Onderwerpen!$D$4,A104&lt;Onderwerpen!$D$5),A104-1,IF(AND(A104&gt;Onderwerpen!$D$5,A104&lt;Onderwerpen!$D$6),A104-2,IF(AND(A104&gt;Onderwerpen!$D$6,A104&lt;Onderwerpen!$D$7),A104-3,IF(AND(A104&gt;Onderwerpen!$D$7,A104&lt;Onderwerpen!$D$8),A104-4,IF(AND(A104&gt;Onderwerpen!$D$8,A104&lt;Onderwerpen!$D$9),A104-5,IF(AND(A104&gt;Onderwerpen!$D$9,A104&lt;Onderwerpen!$D$10),A104-6,IF(AND(A104&gt;Onderwerpen!$D$10,A104&lt;Onderwerpen!$D$11),A104-7,IF(AND(A104&gt;Onderwerpen!$D$11,A104&lt;Onderwerpen!$D$12),A104-8,IF(AND(A104&gt;Onderwerpen!$D$12,A104&lt;Onderwerpen!$D$13),A104-9,IF(AND(A104&gt;Onderwerpen!$D$13,A104&lt;Onderwerpen!$D$14),A104-10,IF(AND(A104&gt;Onderwerpen!$D$14,A104&lt;Onderwerpen!$D$15),A104-11,IF(AND(A104&gt;Onderwerpen!$D$15,A104&lt;Onderwerpen!$D$16),A104-12,IF(AND(A104&gt;Onderwerpen!$D$16,A104&lt;Onderwerpen!$D$17),A104-13,IF(AND(A104&gt;Onderwerpen!$D$17,A104&lt;Onderwerpen!$D$18),A104-14,IF(AND(A104&gt;Onderwerpen!$D$18,A104&lt;Onderwerpen!$D$19),A104-15,IF(AND(A104&gt;Onderwerpen!$D$19,A104&lt;Onderwerpen!$D$20),A104-16,IF(AND(A104&gt;Onderwerpen!$D$20,A104&lt;Onderwerpen!$D$21),A104-17,IF(AND(A104&gt;Onderwerpen!$D$21,A104&lt;Onderwerpen!$D$22),A104-18,IF(A104&gt;Onderwerpen!$D$22,A104-19,"X"))))))))))))))))))))),""))))))))))))))))))))</f>
        <v>87</v>
      </c>
      <c r="D104" s="83" t="str">
        <f>IF(B104="",""&amp;C104,LEFT(B104, FIND(" ",B104)-1) &amp; "."&amp;COUNTIF($B$8:B104,B104))</f>
        <v>10.1</v>
      </c>
      <c r="E104" s="33"/>
      <c r="F104" s="12"/>
      <c r="G104" s="12"/>
      <c r="H104" s="12"/>
      <c r="I104" s="13"/>
      <c r="J104" s="37" t="str">
        <f t="shared" si="7"/>
        <v/>
      </c>
      <c r="L104" s="12"/>
      <c r="M104" s="12"/>
      <c r="N104" s="12"/>
      <c r="O104" s="13"/>
      <c r="P104" s="39" t="str">
        <f t="shared" si="8"/>
        <v/>
      </c>
      <c r="R104" s="12"/>
      <c r="S104" s="12"/>
      <c r="T104" s="12"/>
      <c r="U104" s="13"/>
      <c r="V104" s="38" t="str">
        <f t="shared" si="9"/>
        <v/>
      </c>
      <c r="X104" s="38"/>
      <c r="Y104" s="38"/>
      <c r="Z104" s="38"/>
      <c r="AA104" s="13"/>
      <c r="AB104" s="38" t="str">
        <f t="shared" si="10"/>
        <v/>
      </c>
      <c r="AD104" s="38"/>
      <c r="AE104" s="38"/>
      <c r="AF104" s="38"/>
      <c r="AG104" s="13"/>
      <c r="AH104" s="38" t="str">
        <f t="shared" si="11"/>
        <v/>
      </c>
    </row>
    <row r="105" spans="1:34" x14ac:dyDescent="0.25">
      <c r="A105" s="1">
        <f>IFERROR(IF(A104=Onderwerpen!$C$23+19,"",A104+1),"")</f>
        <v>97</v>
      </c>
      <c r="B105" s="1" t="str">
        <f>IF(C105&lt;=Onderwerpen!$C$4,Onderwerpen!$A$4,IF(C105&lt;=Onderwerpen!$C$5,Onderwerpen!$A$5,IF(C105&lt;=Onderwerpen!$C$6,Onderwerpen!$A$6,IF(C105&lt;=Onderwerpen!$C$7,Onderwerpen!$A$7,IF(C105&lt;=Onderwerpen!$C$8,Onderwerpen!$A$8,IF(C105&lt;=Onderwerpen!$C$9,Onderwerpen!$A$9,IF(C105&lt;=Onderwerpen!C$10,Onderwerpen!$A$10,IF(C105&lt;=Onderwerpen!C$11,Onderwerpen!$A$11,IF(C105&lt;=Onderwerpen!C$12,Onderwerpen!$A$12,IF(C105&lt;=Onderwerpen!C$13,Onderwerpen!$A$13,IF(C105&lt;=Onderwerpen!$C$14,Onderwerpen!$A$14,IF(C105&lt;=Onderwerpen!$C$15,Onderwerpen!$A$15,IF(C105&lt;=Onderwerpen!$C$16,Onderwerpen!$A$16,IF(C105&lt;=Onderwerpen!$C$17,Onderwerpen!$A$17,IF(C105&lt;=Onderwerpen!$C$18,Onderwerpen!$A$18,IF(C105&lt;=Onderwerpen!$C$19,Onderwerpen!$A$19,IF(C105&lt;=Onderwerpen!$C$20,Onderwerpen!$A$20,IF(C105&lt;=Onderwerpen!$C$21,Onderwerpen!$A$21,IF(C105&lt;=Onderwerpen!$C$22,Onderwerpen!$A$22,IF(C105&lt;=Onderwerpen!$C$23,Onderwerpen!$A$22,""))))))))))))))))))))</f>
        <v>10 Documenten</v>
      </c>
      <c r="C105" s="7">
        <f>IF(Onderwerpen!$B$4+1=A105,Onderwerpen!$A$5,IF(SUM(Onderwerpen!$B$4:$B$5)+2=A105,Onderwerpen!$A$6,IF(SUM(Onderwerpen!$B$4:$B$6)+3=A105,Onderwerpen!$A$7,IF(SUM(Onderwerpen!$B$4:$B$7)+4=A105,Onderwerpen!$A$8,IF(SUM(Onderwerpen!$B$4:$B$8)+5=A105,Onderwerpen!$A$9,IF(SUM(Onderwerpen!$B$4:$B$9)+6=A105,Onderwerpen!$A$10,IF(SUM(Onderwerpen!$B$4:$B$10)+7=A105,Onderwerpen!$A$11,IF(SUM(Onderwerpen!$B$4:$B$11)+8=A105,Onderwerpen!$A$12,IF(SUM(Onderwerpen!$B$4:$B$12)+9=A105,Onderwerpen!$A$13,IF(SUM(Onderwerpen!$B$4:$B$13)+10=A105,Onderwerpen!$A$14,IF(SUM(Onderwerpen!$B$4:$B$14)+11=A105,Onderwerpen!$A$15,IF(SUM(Onderwerpen!$B$4:$B$15)+12=A105,Onderwerpen!$A$16,IF(SUM(Onderwerpen!$B$4:$B$16)+13=A105,Onderwerpen!$A$17,IF(SUM(Onderwerpen!$B$4:$B$17)+14=A105,Onderwerpen!$A$18,IF(SUM(Onderwerpen!$B$4:$B$18)+15=A105,Onderwerpen!$A$19,IF(SUM(Onderwerpen!$B$4:$B$19)+16=A105,Onderwerpen!$A$20,IF(SUM(Onderwerpen!$B$4:$B$20)+17=A105,Onderwerpen!$A$21,IF(SUM(Onderwerpen!$B$4:$B$21)+18=A105,Onderwerpen!$A$22,IF(SUM(Onderwerpen!$B$4:$B$22)+19=A105,Onderwerpen!$A$23,IFERROR((IF(A105&lt;Onderwerpen!$D$4,A105,IF(AND(A105&gt;Onderwerpen!$D$4,A105&lt;Onderwerpen!$D$5),A105-1,IF(AND(A105&gt;Onderwerpen!$D$5,A105&lt;Onderwerpen!$D$6),A105-2,IF(AND(A105&gt;Onderwerpen!$D$6,A105&lt;Onderwerpen!$D$7),A105-3,IF(AND(A105&gt;Onderwerpen!$D$7,A105&lt;Onderwerpen!$D$8),A105-4,IF(AND(A105&gt;Onderwerpen!$D$8,A105&lt;Onderwerpen!$D$9),A105-5,IF(AND(A105&gt;Onderwerpen!$D$9,A105&lt;Onderwerpen!$D$10),A105-6,IF(AND(A105&gt;Onderwerpen!$D$10,A105&lt;Onderwerpen!$D$11),A105-7,IF(AND(A105&gt;Onderwerpen!$D$11,A105&lt;Onderwerpen!$D$12),A105-8,IF(AND(A105&gt;Onderwerpen!$D$12,A105&lt;Onderwerpen!$D$13),A105-9,IF(AND(A105&gt;Onderwerpen!$D$13,A105&lt;Onderwerpen!$D$14),A105-10,IF(AND(A105&gt;Onderwerpen!$D$14,A105&lt;Onderwerpen!$D$15),A105-11,IF(AND(A105&gt;Onderwerpen!$D$15,A105&lt;Onderwerpen!$D$16),A105-12,IF(AND(A105&gt;Onderwerpen!$D$16,A105&lt;Onderwerpen!$D$17),A105-13,IF(AND(A105&gt;Onderwerpen!$D$17,A105&lt;Onderwerpen!$D$18),A105-14,IF(AND(A105&gt;Onderwerpen!$D$18,A105&lt;Onderwerpen!$D$19),A105-15,IF(AND(A105&gt;Onderwerpen!$D$19,A105&lt;Onderwerpen!$D$20),A105-16,IF(AND(A105&gt;Onderwerpen!$D$20,A105&lt;Onderwerpen!$D$21),A105-17,IF(AND(A105&gt;Onderwerpen!$D$21,A105&lt;Onderwerpen!$D$22),A105-18,IF(A105&gt;Onderwerpen!$D$22,A105-19,"X"))))))))))))))))))))),""))))))))))))))))))))</f>
        <v>88</v>
      </c>
      <c r="D105" s="83" t="str">
        <f>IF(B105="",""&amp;C105,LEFT(B105, FIND(" ",B105)-1) &amp; "."&amp;COUNTIF($B$8:B105,B105))</f>
        <v>10.2</v>
      </c>
      <c r="E105" s="33"/>
      <c r="F105" s="12"/>
      <c r="G105" s="12"/>
      <c r="H105" s="12"/>
      <c r="I105" s="13"/>
      <c r="J105" s="37" t="str">
        <f t="shared" si="7"/>
        <v/>
      </c>
      <c r="L105" s="12"/>
      <c r="M105" s="12"/>
      <c r="N105" s="12"/>
      <c r="O105" s="13"/>
      <c r="P105" s="39" t="str">
        <f t="shared" si="8"/>
        <v/>
      </c>
      <c r="R105" s="12"/>
      <c r="S105" s="12"/>
      <c r="T105" s="12"/>
      <c r="U105" s="13"/>
      <c r="V105" s="38" t="str">
        <f t="shared" si="9"/>
        <v/>
      </c>
      <c r="X105" s="38"/>
      <c r="Y105" s="38"/>
      <c r="Z105" s="38"/>
      <c r="AA105" s="13"/>
      <c r="AB105" s="38" t="str">
        <f t="shared" si="10"/>
        <v/>
      </c>
      <c r="AD105" s="38"/>
      <c r="AE105" s="38"/>
      <c r="AF105" s="38"/>
      <c r="AG105" s="13"/>
      <c r="AH105" s="38" t="str">
        <f t="shared" si="11"/>
        <v/>
      </c>
    </row>
    <row r="106" spans="1:34" x14ac:dyDescent="0.25">
      <c r="A106" s="1">
        <f>IFERROR(IF(A105=Onderwerpen!$C$23+19,"",A105+1),"")</f>
        <v>98</v>
      </c>
      <c r="B106" s="1" t="str">
        <f>IF(C106&lt;=Onderwerpen!$C$4,Onderwerpen!$A$4,IF(C106&lt;=Onderwerpen!$C$5,Onderwerpen!$A$5,IF(C106&lt;=Onderwerpen!$C$6,Onderwerpen!$A$6,IF(C106&lt;=Onderwerpen!$C$7,Onderwerpen!$A$7,IF(C106&lt;=Onderwerpen!$C$8,Onderwerpen!$A$8,IF(C106&lt;=Onderwerpen!$C$9,Onderwerpen!$A$9,IF(C106&lt;=Onderwerpen!C$10,Onderwerpen!$A$10,IF(C106&lt;=Onderwerpen!C$11,Onderwerpen!$A$11,IF(C106&lt;=Onderwerpen!C$12,Onderwerpen!$A$12,IF(C106&lt;=Onderwerpen!C$13,Onderwerpen!$A$13,IF(C106&lt;=Onderwerpen!$C$14,Onderwerpen!$A$14,IF(C106&lt;=Onderwerpen!$C$15,Onderwerpen!$A$15,IF(C106&lt;=Onderwerpen!$C$16,Onderwerpen!$A$16,IF(C106&lt;=Onderwerpen!$C$17,Onderwerpen!$A$17,IF(C106&lt;=Onderwerpen!$C$18,Onderwerpen!$A$18,IF(C106&lt;=Onderwerpen!$C$19,Onderwerpen!$A$19,IF(C106&lt;=Onderwerpen!$C$20,Onderwerpen!$A$20,IF(C106&lt;=Onderwerpen!$C$21,Onderwerpen!$A$21,IF(C106&lt;=Onderwerpen!$C$22,Onderwerpen!$A$22,IF(C106&lt;=Onderwerpen!$C$23,Onderwerpen!$A$22,""))))))))))))))))))))</f>
        <v>10 Documenten</v>
      </c>
      <c r="C106" s="7">
        <f>IF(Onderwerpen!$B$4+1=A106,Onderwerpen!$A$5,IF(SUM(Onderwerpen!$B$4:$B$5)+2=A106,Onderwerpen!$A$6,IF(SUM(Onderwerpen!$B$4:$B$6)+3=A106,Onderwerpen!$A$7,IF(SUM(Onderwerpen!$B$4:$B$7)+4=A106,Onderwerpen!$A$8,IF(SUM(Onderwerpen!$B$4:$B$8)+5=A106,Onderwerpen!$A$9,IF(SUM(Onderwerpen!$B$4:$B$9)+6=A106,Onderwerpen!$A$10,IF(SUM(Onderwerpen!$B$4:$B$10)+7=A106,Onderwerpen!$A$11,IF(SUM(Onderwerpen!$B$4:$B$11)+8=A106,Onderwerpen!$A$12,IF(SUM(Onderwerpen!$B$4:$B$12)+9=A106,Onderwerpen!$A$13,IF(SUM(Onderwerpen!$B$4:$B$13)+10=A106,Onderwerpen!$A$14,IF(SUM(Onderwerpen!$B$4:$B$14)+11=A106,Onderwerpen!$A$15,IF(SUM(Onderwerpen!$B$4:$B$15)+12=A106,Onderwerpen!$A$16,IF(SUM(Onderwerpen!$B$4:$B$16)+13=A106,Onderwerpen!$A$17,IF(SUM(Onderwerpen!$B$4:$B$17)+14=A106,Onderwerpen!$A$18,IF(SUM(Onderwerpen!$B$4:$B$18)+15=A106,Onderwerpen!$A$19,IF(SUM(Onderwerpen!$B$4:$B$19)+16=A106,Onderwerpen!$A$20,IF(SUM(Onderwerpen!$B$4:$B$20)+17=A106,Onderwerpen!$A$21,IF(SUM(Onderwerpen!$B$4:$B$21)+18=A106,Onderwerpen!$A$22,IF(SUM(Onderwerpen!$B$4:$B$22)+19=A106,Onderwerpen!$A$23,IFERROR((IF(A106&lt;Onderwerpen!$D$4,A106,IF(AND(A106&gt;Onderwerpen!$D$4,A106&lt;Onderwerpen!$D$5),A106-1,IF(AND(A106&gt;Onderwerpen!$D$5,A106&lt;Onderwerpen!$D$6),A106-2,IF(AND(A106&gt;Onderwerpen!$D$6,A106&lt;Onderwerpen!$D$7),A106-3,IF(AND(A106&gt;Onderwerpen!$D$7,A106&lt;Onderwerpen!$D$8),A106-4,IF(AND(A106&gt;Onderwerpen!$D$8,A106&lt;Onderwerpen!$D$9),A106-5,IF(AND(A106&gt;Onderwerpen!$D$9,A106&lt;Onderwerpen!$D$10),A106-6,IF(AND(A106&gt;Onderwerpen!$D$10,A106&lt;Onderwerpen!$D$11),A106-7,IF(AND(A106&gt;Onderwerpen!$D$11,A106&lt;Onderwerpen!$D$12),A106-8,IF(AND(A106&gt;Onderwerpen!$D$12,A106&lt;Onderwerpen!$D$13),A106-9,IF(AND(A106&gt;Onderwerpen!$D$13,A106&lt;Onderwerpen!$D$14),A106-10,IF(AND(A106&gt;Onderwerpen!$D$14,A106&lt;Onderwerpen!$D$15),A106-11,IF(AND(A106&gt;Onderwerpen!$D$15,A106&lt;Onderwerpen!$D$16),A106-12,IF(AND(A106&gt;Onderwerpen!$D$16,A106&lt;Onderwerpen!$D$17),A106-13,IF(AND(A106&gt;Onderwerpen!$D$17,A106&lt;Onderwerpen!$D$18),A106-14,IF(AND(A106&gt;Onderwerpen!$D$18,A106&lt;Onderwerpen!$D$19),A106-15,IF(AND(A106&gt;Onderwerpen!$D$19,A106&lt;Onderwerpen!$D$20),A106-16,IF(AND(A106&gt;Onderwerpen!$D$20,A106&lt;Onderwerpen!$D$21),A106-17,IF(AND(A106&gt;Onderwerpen!$D$21,A106&lt;Onderwerpen!$D$22),A106-18,IF(A106&gt;Onderwerpen!$D$22,A106-19,"X"))))))))))))))))))))),""))))))))))))))))))))</f>
        <v>89</v>
      </c>
      <c r="D106" s="83" t="str">
        <f>IF(B106="",""&amp;C106,LEFT(B106, FIND(" ",B106)-1) &amp; "."&amp;COUNTIF($B$8:B106,B106))</f>
        <v>10.3</v>
      </c>
      <c r="E106" s="33"/>
      <c r="F106" s="12"/>
      <c r="G106" s="12"/>
      <c r="H106" s="12"/>
      <c r="I106" s="13"/>
      <c r="J106" s="37" t="str">
        <f t="shared" si="7"/>
        <v/>
      </c>
      <c r="L106" s="12"/>
      <c r="M106" s="12"/>
      <c r="N106" s="12"/>
      <c r="O106" s="13"/>
      <c r="P106" s="39" t="str">
        <f t="shared" si="8"/>
        <v/>
      </c>
      <c r="R106" s="12"/>
      <c r="S106" s="12"/>
      <c r="T106" s="12"/>
      <c r="U106" s="13"/>
      <c r="V106" s="38" t="str">
        <f t="shared" si="9"/>
        <v/>
      </c>
      <c r="X106" s="38"/>
      <c r="Y106" s="38"/>
      <c r="Z106" s="38"/>
      <c r="AA106" s="13"/>
      <c r="AB106" s="38" t="str">
        <f t="shared" si="10"/>
        <v/>
      </c>
      <c r="AD106" s="38"/>
      <c r="AE106" s="38"/>
      <c r="AF106" s="38"/>
      <c r="AG106" s="13"/>
      <c r="AH106" s="38" t="str">
        <f t="shared" si="11"/>
        <v/>
      </c>
    </row>
    <row r="107" spans="1:34" x14ac:dyDescent="0.25">
      <c r="A107" s="1">
        <f>IFERROR(IF(A106=Onderwerpen!$C$23+19,"",A106+1),"")</f>
        <v>99</v>
      </c>
      <c r="B107" s="1" t="str">
        <f>IF(C107&lt;=Onderwerpen!$C$4,Onderwerpen!$A$4,IF(C107&lt;=Onderwerpen!$C$5,Onderwerpen!$A$5,IF(C107&lt;=Onderwerpen!$C$6,Onderwerpen!$A$6,IF(C107&lt;=Onderwerpen!$C$7,Onderwerpen!$A$7,IF(C107&lt;=Onderwerpen!$C$8,Onderwerpen!$A$8,IF(C107&lt;=Onderwerpen!$C$9,Onderwerpen!$A$9,IF(C107&lt;=Onderwerpen!C$10,Onderwerpen!$A$10,IF(C107&lt;=Onderwerpen!C$11,Onderwerpen!$A$11,IF(C107&lt;=Onderwerpen!C$12,Onderwerpen!$A$12,IF(C107&lt;=Onderwerpen!C$13,Onderwerpen!$A$13,IF(C107&lt;=Onderwerpen!$C$14,Onderwerpen!$A$14,IF(C107&lt;=Onderwerpen!$C$15,Onderwerpen!$A$15,IF(C107&lt;=Onderwerpen!$C$16,Onderwerpen!$A$16,IF(C107&lt;=Onderwerpen!$C$17,Onderwerpen!$A$17,IF(C107&lt;=Onderwerpen!$C$18,Onderwerpen!$A$18,IF(C107&lt;=Onderwerpen!$C$19,Onderwerpen!$A$19,IF(C107&lt;=Onderwerpen!$C$20,Onderwerpen!$A$20,IF(C107&lt;=Onderwerpen!$C$21,Onderwerpen!$A$21,IF(C107&lt;=Onderwerpen!$C$22,Onderwerpen!$A$22,IF(C107&lt;=Onderwerpen!$C$23,Onderwerpen!$A$22,""))))))))))))))))))))</f>
        <v>10 Documenten</v>
      </c>
      <c r="C107" s="7">
        <f>IF(Onderwerpen!$B$4+1=A107,Onderwerpen!$A$5,IF(SUM(Onderwerpen!$B$4:$B$5)+2=A107,Onderwerpen!$A$6,IF(SUM(Onderwerpen!$B$4:$B$6)+3=A107,Onderwerpen!$A$7,IF(SUM(Onderwerpen!$B$4:$B$7)+4=A107,Onderwerpen!$A$8,IF(SUM(Onderwerpen!$B$4:$B$8)+5=A107,Onderwerpen!$A$9,IF(SUM(Onderwerpen!$B$4:$B$9)+6=A107,Onderwerpen!$A$10,IF(SUM(Onderwerpen!$B$4:$B$10)+7=A107,Onderwerpen!$A$11,IF(SUM(Onderwerpen!$B$4:$B$11)+8=A107,Onderwerpen!$A$12,IF(SUM(Onderwerpen!$B$4:$B$12)+9=A107,Onderwerpen!$A$13,IF(SUM(Onderwerpen!$B$4:$B$13)+10=A107,Onderwerpen!$A$14,IF(SUM(Onderwerpen!$B$4:$B$14)+11=A107,Onderwerpen!$A$15,IF(SUM(Onderwerpen!$B$4:$B$15)+12=A107,Onderwerpen!$A$16,IF(SUM(Onderwerpen!$B$4:$B$16)+13=A107,Onderwerpen!$A$17,IF(SUM(Onderwerpen!$B$4:$B$17)+14=A107,Onderwerpen!$A$18,IF(SUM(Onderwerpen!$B$4:$B$18)+15=A107,Onderwerpen!$A$19,IF(SUM(Onderwerpen!$B$4:$B$19)+16=A107,Onderwerpen!$A$20,IF(SUM(Onderwerpen!$B$4:$B$20)+17=A107,Onderwerpen!$A$21,IF(SUM(Onderwerpen!$B$4:$B$21)+18=A107,Onderwerpen!$A$22,IF(SUM(Onderwerpen!$B$4:$B$22)+19=A107,Onderwerpen!$A$23,IFERROR((IF(A107&lt;Onderwerpen!$D$4,A107,IF(AND(A107&gt;Onderwerpen!$D$4,A107&lt;Onderwerpen!$D$5),A107-1,IF(AND(A107&gt;Onderwerpen!$D$5,A107&lt;Onderwerpen!$D$6),A107-2,IF(AND(A107&gt;Onderwerpen!$D$6,A107&lt;Onderwerpen!$D$7),A107-3,IF(AND(A107&gt;Onderwerpen!$D$7,A107&lt;Onderwerpen!$D$8),A107-4,IF(AND(A107&gt;Onderwerpen!$D$8,A107&lt;Onderwerpen!$D$9),A107-5,IF(AND(A107&gt;Onderwerpen!$D$9,A107&lt;Onderwerpen!$D$10),A107-6,IF(AND(A107&gt;Onderwerpen!$D$10,A107&lt;Onderwerpen!$D$11),A107-7,IF(AND(A107&gt;Onderwerpen!$D$11,A107&lt;Onderwerpen!$D$12),A107-8,IF(AND(A107&gt;Onderwerpen!$D$12,A107&lt;Onderwerpen!$D$13),A107-9,IF(AND(A107&gt;Onderwerpen!$D$13,A107&lt;Onderwerpen!$D$14),A107-10,IF(AND(A107&gt;Onderwerpen!$D$14,A107&lt;Onderwerpen!$D$15),A107-11,IF(AND(A107&gt;Onderwerpen!$D$15,A107&lt;Onderwerpen!$D$16),A107-12,IF(AND(A107&gt;Onderwerpen!$D$16,A107&lt;Onderwerpen!$D$17),A107-13,IF(AND(A107&gt;Onderwerpen!$D$17,A107&lt;Onderwerpen!$D$18),A107-14,IF(AND(A107&gt;Onderwerpen!$D$18,A107&lt;Onderwerpen!$D$19),A107-15,IF(AND(A107&gt;Onderwerpen!$D$19,A107&lt;Onderwerpen!$D$20),A107-16,IF(AND(A107&gt;Onderwerpen!$D$20,A107&lt;Onderwerpen!$D$21),A107-17,IF(AND(A107&gt;Onderwerpen!$D$21,A107&lt;Onderwerpen!$D$22),A107-18,IF(A107&gt;Onderwerpen!$D$22,A107-19,"X"))))))))))))))))))))),""))))))))))))))))))))</f>
        <v>90</v>
      </c>
      <c r="D107" s="83" t="str">
        <f>IF(B107="",""&amp;C107,LEFT(B107, FIND(" ",B107)-1) &amp; "."&amp;COUNTIF($B$8:B107,B107))</f>
        <v>10.4</v>
      </c>
      <c r="E107" s="33"/>
      <c r="F107" s="12"/>
      <c r="G107" s="12"/>
      <c r="H107" s="12"/>
      <c r="I107" s="13"/>
      <c r="J107" s="37" t="str">
        <f t="shared" si="7"/>
        <v/>
      </c>
      <c r="L107" s="12"/>
      <c r="M107" s="12"/>
      <c r="N107" s="12"/>
      <c r="O107" s="13"/>
      <c r="P107" s="39" t="str">
        <f t="shared" si="8"/>
        <v/>
      </c>
      <c r="R107" s="12"/>
      <c r="S107" s="12"/>
      <c r="T107" s="12"/>
      <c r="U107" s="13"/>
      <c r="V107" s="38" t="str">
        <f t="shared" si="9"/>
        <v/>
      </c>
      <c r="X107" s="38"/>
      <c r="Y107" s="38"/>
      <c r="Z107" s="38"/>
      <c r="AA107" s="13"/>
      <c r="AB107" s="38" t="str">
        <f t="shared" si="10"/>
        <v/>
      </c>
      <c r="AD107" s="38"/>
      <c r="AE107" s="38"/>
      <c r="AF107" s="38"/>
      <c r="AG107" s="13"/>
      <c r="AH107" s="38" t="str">
        <f t="shared" si="11"/>
        <v/>
      </c>
    </row>
    <row r="108" spans="1:34" x14ac:dyDescent="0.25">
      <c r="A108" s="1">
        <f>IFERROR(IF(A107=Onderwerpen!$C$23+19,"",A107+1),"")</f>
        <v>100</v>
      </c>
      <c r="B108" s="1" t="str">
        <f>IF(C108&lt;=Onderwerpen!$C$4,Onderwerpen!$A$4,IF(C108&lt;=Onderwerpen!$C$5,Onderwerpen!$A$5,IF(C108&lt;=Onderwerpen!$C$6,Onderwerpen!$A$6,IF(C108&lt;=Onderwerpen!$C$7,Onderwerpen!$A$7,IF(C108&lt;=Onderwerpen!$C$8,Onderwerpen!$A$8,IF(C108&lt;=Onderwerpen!$C$9,Onderwerpen!$A$9,IF(C108&lt;=Onderwerpen!C$10,Onderwerpen!$A$10,IF(C108&lt;=Onderwerpen!C$11,Onderwerpen!$A$11,IF(C108&lt;=Onderwerpen!C$12,Onderwerpen!$A$12,IF(C108&lt;=Onderwerpen!C$13,Onderwerpen!$A$13,IF(C108&lt;=Onderwerpen!$C$14,Onderwerpen!$A$14,IF(C108&lt;=Onderwerpen!$C$15,Onderwerpen!$A$15,IF(C108&lt;=Onderwerpen!$C$16,Onderwerpen!$A$16,IF(C108&lt;=Onderwerpen!$C$17,Onderwerpen!$A$17,IF(C108&lt;=Onderwerpen!$C$18,Onderwerpen!$A$18,IF(C108&lt;=Onderwerpen!$C$19,Onderwerpen!$A$19,IF(C108&lt;=Onderwerpen!$C$20,Onderwerpen!$A$20,IF(C108&lt;=Onderwerpen!$C$21,Onderwerpen!$A$21,IF(C108&lt;=Onderwerpen!$C$22,Onderwerpen!$A$22,IF(C108&lt;=Onderwerpen!$C$23,Onderwerpen!$A$22,""))))))))))))))))))))</f>
        <v>10 Documenten</v>
      </c>
      <c r="C108" s="7">
        <f>IF(Onderwerpen!$B$4+1=A108,Onderwerpen!$A$5,IF(SUM(Onderwerpen!$B$4:$B$5)+2=A108,Onderwerpen!$A$6,IF(SUM(Onderwerpen!$B$4:$B$6)+3=A108,Onderwerpen!$A$7,IF(SUM(Onderwerpen!$B$4:$B$7)+4=A108,Onderwerpen!$A$8,IF(SUM(Onderwerpen!$B$4:$B$8)+5=A108,Onderwerpen!$A$9,IF(SUM(Onderwerpen!$B$4:$B$9)+6=A108,Onderwerpen!$A$10,IF(SUM(Onderwerpen!$B$4:$B$10)+7=A108,Onderwerpen!$A$11,IF(SUM(Onderwerpen!$B$4:$B$11)+8=A108,Onderwerpen!$A$12,IF(SUM(Onderwerpen!$B$4:$B$12)+9=A108,Onderwerpen!$A$13,IF(SUM(Onderwerpen!$B$4:$B$13)+10=A108,Onderwerpen!$A$14,IF(SUM(Onderwerpen!$B$4:$B$14)+11=A108,Onderwerpen!$A$15,IF(SUM(Onderwerpen!$B$4:$B$15)+12=A108,Onderwerpen!$A$16,IF(SUM(Onderwerpen!$B$4:$B$16)+13=A108,Onderwerpen!$A$17,IF(SUM(Onderwerpen!$B$4:$B$17)+14=A108,Onderwerpen!$A$18,IF(SUM(Onderwerpen!$B$4:$B$18)+15=A108,Onderwerpen!$A$19,IF(SUM(Onderwerpen!$B$4:$B$19)+16=A108,Onderwerpen!$A$20,IF(SUM(Onderwerpen!$B$4:$B$20)+17=A108,Onderwerpen!$A$21,IF(SUM(Onderwerpen!$B$4:$B$21)+18=A108,Onderwerpen!$A$22,IF(SUM(Onderwerpen!$B$4:$B$22)+19=A108,Onderwerpen!$A$23,IFERROR((IF(A108&lt;Onderwerpen!$D$4,A108,IF(AND(A108&gt;Onderwerpen!$D$4,A108&lt;Onderwerpen!$D$5),A108-1,IF(AND(A108&gt;Onderwerpen!$D$5,A108&lt;Onderwerpen!$D$6),A108-2,IF(AND(A108&gt;Onderwerpen!$D$6,A108&lt;Onderwerpen!$D$7),A108-3,IF(AND(A108&gt;Onderwerpen!$D$7,A108&lt;Onderwerpen!$D$8),A108-4,IF(AND(A108&gt;Onderwerpen!$D$8,A108&lt;Onderwerpen!$D$9),A108-5,IF(AND(A108&gt;Onderwerpen!$D$9,A108&lt;Onderwerpen!$D$10),A108-6,IF(AND(A108&gt;Onderwerpen!$D$10,A108&lt;Onderwerpen!$D$11),A108-7,IF(AND(A108&gt;Onderwerpen!$D$11,A108&lt;Onderwerpen!$D$12),A108-8,IF(AND(A108&gt;Onderwerpen!$D$12,A108&lt;Onderwerpen!$D$13),A108-9,IF(AND(A108&gt;Onderwerpen!$D$13,A108&lt;Onderwerpen!$D$14),A108-10,IF(AND(A108&gt;Onderwerpen!$D$14,A108&lt;Onderwerpen!$D$15),A108-11,IF(AND(A108&gt;Onderwerpen!$D$15,A108&lt;Onderwerpen!$D$16),A108-12,IF(AND(A108&gt;Onderwerpen!$D$16,A108&lt;Onderwerpen!$D$17),A108-13,IF(AND(A108&gt;Onderwerpen!$D$17,A108&lt;Onderwerpen!$D$18),A108-14,IF(AND(A108&gt;Onderwerpen!$D$18,A108&lt;Onderwerpen!$D$19),A108-15,IF(AND(A108&gt;Onderwerpen!$D$19,A108&lt;Onderwerpen!$D$20),A108-16,IF(AND(A108&gt;Onderwerpen!$D$20,A108&lt;Onderwerpen!$D$21),A108-17,IF(AND(A108&gt;Onderwerpen!$D$21,A108&lt;Onderwerpen!$D$22),A108-18,IF(A108&gt;Onderwerpen!$D$22,A108-19,"X"))))))))))))))))))))),""))))))))))))))))))))</f>
        <v>91</v>
      </c>
      <c r="D108" s="83" t="str">
        <f>IF(B108="",""&amp;C108,LEFT(B108, FIND(" ",B108)-1) &amp; "."&amp;COUNTIF($B$8:B108,B108))</f>
        <v>10.5</v>
      </c>
      <c r="E108" s="33"/>
      <c r="F108" s="12"/>
      <c r="G108" s="12"/>
      <c r="H108" s="12"/>
      <c r="I108" s="13"/>
      <c r="J108" s="37" t="str">
        <f t="shared" si="7"/>
        <v/>
      </c>
      <c r="L108" s="12"/>
      <c r="M108" s="12"/>
      <c r="N108" s="12"/>
      <c r="O108" s="13"/>
      <c r="P108" s="39" t="str">
        <f t="shared" si="8"/>
        <v/>
      </c>
      <c r="R108" s="12"/>
      <c r="S108" s="12"/>
      <c r="T108" s="12"/>
      <c r="U108" s="13"/>
      <c r="V108" s="38" t="str">
        <f t="shared" si="9"/>
        <v/>
      </c>
      <c r="X108" s="38"/>
      <c r="Y108" s="38"/>
      <c r="Z108" s="38"/>
      <c r="AA108" s="13"/>
      <c r="AB108" s="38" t="str">
        <f t="shared" si="10"/>
        <v/>
      </c>
      <c r="AD108" s="38"/>
      <c r="AE108" s="38"/>
      <c r="AF108" s="38"/>
      <c r="AG108" s="13"/>
      <c r="AH108" s="38" t="str">
        <f t="shared" si="11"/>
        <v/>
      </c>
    </row>
    <row r="109" spans="1:34" x14ac:dyDescent="0.25">
      <c r="A109" s="1">
        <f>IFERROR(IF(A108=Onderwerpen!$C$23+19,"",A108+1),"")</f>
        <v>101</v>
      </c>
      <c r="B109" s="1" t="str">
        <f>IF(C109&lt;=Onderwerpen!$C$4,Onderwerpen!$A$4,IF(C109&lt;=Onderwerpen!$C$5,Onderwerpen!$A$5,IF(C109&lt;=Onderwerpen!$C$6,Onderwerpen!$A$6,IF(C109&lt;=Onderwerpen!$C$7,Onderwerpen!$A$7,IF(C109&lt;=Onderwerpen!$C$8,Onderwerpen!$A$8,IF(C109&lt;=Onderwerpen!$C$9,Onderwerpen!$A$9,IF(C109&lt;=Onderwerpen!C$10,Onderwerpen!$A$10,IF(C109&lt;=Onderwerpen!C$11,Onderwerpen!$A$11,IF(C109&lt;=Onderwerpen!C$12,Onderwerpen!$A$12,IF(C109&lt;=Onderwerpen!C$13,Onderwerpen!$A$13,IF(C109&lt;=Onderwerpen!$C$14,Onderwerpen!$A$14,IF(C109&lt;=Onderwerpen!$C$15,Onderwerpen!$A$15,IF(C109&lt;=Onderwerpen!$C$16,Onderwerpen!$A$16,IF(C109&lt;=Onderwerpen!$C$17,Onderwerpen!$A$17,IF(C109&lt;=Onderwerpen!$C$18,Onderwerpen!$A$18,IF(C109&lt;=Onderwerpen!$C$19,Onderwerpen!$A$19,IF(C109&lt;=Onderwerpen!$C$20,Onderwerpen!$A$20,IF(C109&lt;=Onderwerpen!$C$21,Onderwerpen!$A$21,IF(C109&lt;=Onderwerpen!$C$22,Onderwerpen!$A$22,IF(C109&lt;=Onderwerpen!$C$23,Onderwerpen!$A$22,""))))))))))))))))))))</f>
        <v>10 Documenten</v>
      </c>
      <c r="C109" s="7">
        <f>IF(Onderwerpen!$B$4+1=A109,Onderwerpen!$A$5,IF(SUM(Onderwerpen!$B$4:$B$5)+2=A109,Onderwerpen!$A$6,IF(SUM(Onderwerpen!$B$4:$B$6)+3=A109,Onderwerpen!$A$7,IF(SUM(Onderwerpen!$B$4:$B$7)+4=A109,Onderwerpen!$A$8,IF(SUM(Onderwerpen!$B$4:$B$8)+5=A109,Onderwerpen!$A$9,IF(SUM(Onderwerpen!$B$4:$B$9)+6=A109,Onderwerpen!$A$10,IF(SUM(Onderwerpen!$B$4:$B$10)+7=A109,Onderwerpen!$A$11,IF(SUM(Onderwerpen!$B$4:$B$11)+8=A109,Onderwerpen!$A$12,IF(SUM(Onderwerpen!$B$4:$B$12)+9=A109,Onderwerpen!$A$13,IF(SUM(Onderwerpen!$B$4:$B$13)+10=A109,Onderwerpen!$A$14,IF(SUM(Onderwerpen!$B$4:$B$14)+11=A109,Onderwerpen!$A$15,IF(SUM(Onderwerpen!$B$4:$B$15)+12=A109,Onderwerpen!$A$16,IF(SUM(Onderwerpen!$B$4:$B$16)+13=A109,Onderwerpen!$A$17,IF(SUM(Onderwerpen!$B$4:$B$17)+14=A109,Onderwerpen!$A$18,IF(SUM(Onderwerpen!$B$4:$B$18)+15=A109,Onderwerpen!$A$19,IF(SUM(Onderwerpen!$B$4:$B$19)+16=A109,Onderwerpen!$A$20,IF(SUM(Onderwerpen!$B$4:$B$20)+17=A109,Onderwerpen!$A$21,IF(SUM(Onderwerpen!$B$4:$B$21)+18=A109,Onderwerpen!$A$22,IF(SUM(Onderwerpen!$B$4:$B$22)+19=A109,Onderwerpen!$A$23,IFERROR((IF(A109&lt;Onderwerpen!$D$4,A109,IF(AND(A109&gt;Onderwerpen!$D$4,A109&lt;Onderwerpen!$D$5),A109-1,IF(AND(A109&gt;Onderwerpen!$D$5,A109&lt;Onderwerpen!$D$6),A109-2,IF(AND(A109&gt;Onderwerpen!$D$6,A109&lt;Onderwerpen!$D$7),A109-3,IF(AND(A109&gt;Onderwerpen!$D$7,A109&lt;Onderwerpen!$D$8),A109-4,IF(AND(A109&gt;Onderwerpen!$D$8,A109&lt;Onderwerpen!$D$9),A109-5,IF(AND(A109&gt;Onderwerpen!$D$9,A109&lt;Onderwerpen!$D$10),A109-6,IF(AND(A109&gt;Onderwerpen!$D$10,A109&lt;Onderwerpen!$D$11),A109-7,IF(AND(A109&gt;Onderwerpen!$D$11,A109&lt;Onderwerpen!$D$12),A109-8,IF(AND(A109&gt;Onderwerpen!$D$12,A109&lt;Onderwerpen!$D$13),A109-9,IF(AND(A109&gt;Onderwerpen!$D$13,A109&lt;Onderwerpen!$D$14),A109-10,IF(AND(A109&gt;Onderwerpen!$D$14,A109&lt;Onderwerpen!$D$15),A109-11,IF(AND(A109&gt;Onderwerpen!$D$15,A109&lt;Onderwerpen!$D$16),A109-12,IF(AND(A109&gt;Onderwerpen!$D$16,A109&lt;Onderwerpen!$D$17),A109-13,IF(AND(A109&gt;Onderwerpen!$D$17,A109&lt;Onderwerpen!$D$18),A109-14,IF(AND(A109&gt;Onderwerpen!$D$18,A109&lt;Onderwerpen!$D$19),A109-15,IF(AND(A109&gt;Onderwerpen!$D$19,A109&lt;Onderwerpen!$D$20),A109-16,IF(AND(A109&gt;Onderwerpen!$D$20,A109&lt;Onderwerpen!$D$21),A109-17,IF(AND(A109&gt;Onderwerpen!$D$21,A109&lt;Onderwerpen!$D$22),A109-18,IF(A109&gt;Onderwerpen!$D$22,A109-19,"X"))))))))))))))))))))),""))))))))))))))))))))</f>
        <v>92</v>
      </c>
      <c r="D109" s="83" t="str">
        <f>IF(B109="",""&amp;C109,LEFT(B109, FIND(" ",B109)-1) &amp; "."&amp;COUNTIF($B$8:B109,B109))</f>
        <v>10.6</v>
      </c>
      <c r="E109" s="33"/>
      <c r="F109" s="12"/>
      <c r="G109" s="12"/>
      <c r="H109" s="12"/>
      <c r="I109" s="13"/>
      <c r="J109" s="37" t="str">
        <f t="shared" si="7"/>
        <v/>
      </c>
      <c r="L109" s="12"/>
      <c r="M109" s="12"/>
      <c r="N109" s="12"/>
      <c r="O109" s="13"/>
      <c r="P109" s="39" t="str">
        <f t="shared" si="8"/>
        <v/>
      </c>
      <c r="R109" s="12"/>
      <c r="S109" s="12"/>
      <c r="T109" s="12"/>
      <c r="U109" s="13"/>
      <c r="V109" s="38" t="str">
        <f t="shared" si="9"/>
        <v/>
      </c>
      <c r="X109" s="38"/>
      <c r="Y109" s="38"/>
      <c r="Z109" s="38"/>
      <c r="AA109" s="13"/>
      <c r="AB109" s="38" t="str">
        <f t="shared" si="10"/>
        <v/>
      </c>
      <c r="AD109" s="38"/>
      <c r="AE109" s="38"/>
      <c r="AF109" s="38"/>
      <c r="AG109" s="13"/>
      <c r="AH109" s="38" t="str">
        <f t="shared" si="11"/>
        <v/>
      </c>
    </row>
    <row r="110" spans="1:34" x14ac:dyDescent="0.25">
      <c r="A110" s="1">
        <f>IFERROR(IF(A109=Onderwerpen!$C$23+19,"",A109+1),"")</f>
        <v>102</v>
      </c>
      <c r="B110" s="1" t="str">
        <f>IF(C110&lt;=Onderwerpen!$C$4,Onderwerpen!$A$4,IF(C110&lt;=Onderwerpen!$C$5,Onderwerpen!$A$5,IF(C110&lt;=Onderwerpen!$C$6,Onderwerpen!$A$6,IF(C110&lt;=Onderwerpen!$C$7,Onderwerpen!$A$7,IF(C110&lt;=Onderwerpen!$C$8,Onderwerpen!$A$8,IF(C110&lt;=Onderwerpen!$C$9,Onderwerpen!$A$9,IF(C110&lt;=Onderwerpen!C$10,Onderwerpen!$A$10,IF(C110&lt;=Onderwerpen!C$11,Onderwerpen!$A$11,IF(C110&lt;=Onderwerpen!C$12,Onderwerpen!$A$12,IF(C110&lt;=Onderwerpen!C$13,Onderwerpen!$A$13,IF(C110&lt;=Onderwerpen!$C$14,Onderwerpen!$A$14,IF(C110&lt;=Onderwerpen!$C$15,Onderwerpen!$A$15,IF(C110&lt;=Onderwerpen!$C$16,Onderwerpen!$A$16,IF(C110&lt;=Onderwerpen!$C$17,Onderwerpen!$A$17,IF(C110&lt;=Onderwerpen!$C$18,Onderwerpen!$A$18,IF(C110&lt;=Onderwerpen!$C$19,Onderwerpen!$A$19,IF(C110&lt;=Onderwerpen!$C$20,Onderwerpen!$A$20,IF(C110&lt;=Onderwerpen!$C$21,Onderwerpen!$A$21,IF(C110&lt;=Onderwerpen!$C$22,Onderwerpen!$A$22,IF(C110&lt;=Onderwerpen!$C$23,Onderwerpen!$A$22,""))))))))))))))))))))</f>
        <v>10 Documenten</v>
      </c>
      <c r="C110" s="7">
        <f>IF(Onderwerpen!$B$4+1=A110,Onderwerpen!$A$5,IF(SUM(Onderwerpen!$B$4:$B$5)+2=A110,Onderwerpen!$A$6,IF(SUM(Onderwerpen!$B$4:$B$6)+3=A110,Onderwerpen!$A$7,IF(SUM(Onderwerpen!$B$4:$B$7)+4=A110,Onderwerpen!$A$8,IF(SUM(Onderwerpen!$B$4:$B$8)+5=A110,Onderwerpen!$A$9,IF(SUM(Onderwerpen!$B$4:$B$9)+6=A110,Onderwerpen!$A$10,IF(SUM(Onderwerpen!$B$4:$B$10)+7=A110,Onderwerpen!$A$11,IF(SUM(Onderwerpen!$B$4:$B$11)+8=A110,Onderwerpen!$A$12,IF(SUM(Onderwerpen!$B$4:$B$12)+9=A110,Onderwerpen!$A$13,IF(SUM(Onderwerpen!$B$4:$B$13)+10=A110,Onderwerpen!$A$14,IF(SUM(Onderwerpen!$B$4:$B$14)+11=A110,Onderwerpen!$A$15,IF(SUM(Onderwerpen!$B$4:$B$15)+12=A110,Onderwerpen!$A$16,IF(SUM(Onderwerpen!$B$4:$B$16)+13=A110,Onderwerpen!$A$17,IF(SUM(Onderwerpen!$B$4:$B$17)+14=A110,Onderwerpen!$A$18,IF(SUM(Onderwerpen!$B$4:$B$18)+15=A110,Onderwerpen!$A$19,IF(SUM(Onderwerpen!$B$4:$B$19)+16=A110,Onderwerpen!$A$20,IF(SUM(Onderwerpen!$B$4:$B$20)+17=A110,Onderwerpen!$A$21,IF(SUM(Onderwerpen!$B$4:$B$21)+18=A110,Onderwerpen!$A$22,IF(SUM(Onderwerpen!$B$4:$B$22)+19=A110,Onderwerpen!$A$23,IFERROR((IF(A110&lt;Onderwerpen!$D$4,A110,IF(AND(A110&gt;Onderwerpen!$D$4,A110&lt;Onderwerpen!$D$5),A110-1,IF(AND(A110&gt;Onderwerpen!$D$5,A110&lt;Onderwerpen!$D$6),A110-2,IF(AND(A110&gt;Onderwerpen!$D$6,A110&lt;Onderwerpen!$D$7),A110-3,IF(AND(A110&gt;Onderwerpen!$D$7,A110&lt;Onderwerpen!$D$8),A110-4,IF(AND(A110&gt;Onderwerpen!$D$8,A110&lt;Onderwerpen!$D$9),A110-5,IF(AND(A110&gt;Onderwerpen!$D$9,A110&lt;Onderwerpen!$D$10),A110-6,IF(AND(A110&gt;Onderwerpen!$D$10,A110&lt;Onderwerpen!$D$11),A110-7,IF(AND(A110&gt;Onderwerpen!$D$11,A110&lt;Onderwerpen!$D$12),A110-8,IF(AND(A110&gt;Onderwerpen!$D$12,A110&lt;Onderwerpen!$D$13),A110-9,IF(AND(A110&gt;Onderwerpen!$D$13,A110&lt;Onderwerpen!$D$14),A110-10,IF(AND(A110&gt;Onderwerpen!$D$14,A110&lt;Onderwerpen!$D$15),A110-11,IF(AND(A110&gt;Onderwerpen!$D$15,A110&lt;Onderwerpen!$D$16),A110-12,IF(AND(A110&gt;Onderwerpen!$D$16,A110&lt;Onderwerpen!$D$17),A110-13,IF(AND(A110&gt;Onderwerpen!$D$17,A110&lt;Onderwerpen!$D$18),A110-14,IF(AND(A110&gt;Onderwerpen!$D$18,A110&lt;Onderwerpen!$D$19),A110-15,IF(AND(A110&gt;Onderwerpen!$D$19,A110&lt;Onderwerpen!$D$20),A110-16,IF(AND(A110&gt;Onderwerpen!$D$20,A110&lt;Onderwerpen!$D$21),A110-17,IF(AND(A110&gt;Onderwerpen!$D$21,A110&lt;Onderwerpen!$D$22),A110-18,IF(A110&gt;Onderwerpen!$D$22,A110-19,"X"))))))))))))))))))))),""))))))))))))))))))))</f>
        <v>93</v>
      </c>
      <c r="D110" s="83" t="str">
        <f>IF(B110="",""&amp;C110,LEFT(B110, FIND(" ",B110)-1) &amp; "."&amp;COUNTIF($B$8:B110,B110))</f>
        <v>10.7</v>
      </c>
      <c r="E110" s="33"/>
      <c r="F110" s="12"/>
      <c r="G110" s="12"/>
      <c r="H110" s="12"/>
      <c r="I110" s="13"/>
      <c r="J110" s="37" t="str">
        <f t="shared" si="7"/>
        <v/>
      </c>
      <c r="L110" s="12"/>
      <c r="M110" s="12"/>
      <c r="N110" s="12"/>
      <c r="O110" s="13"/>
      <c r="P110" s="39" t="str">
        <f t="shared" si="8"/>
        <v/>
      </c>
      <c r="R110" s="12"/>
      <c r="S110" s="12"/>
      <c r="T110" s="12"/>
      <c r="U110" s="13"/>
      <c r="V110" s="38" t="str">
        <f t="shared" si="9"/>
        <v/>
      </c>
      <c r="X110" s="38"/>
      <c r="Y110" s="38"/>
      <c r="Z110" s="38"/>
      <c r="AA110" s="13"/>
      <c r="AB110" s="38" t="str">
        <f t="shared" si="10"/>
        <v/>
      </c>
      <c r="AD110" s="38"/>
      <c r="AE110" s="38"/>
      <c r="AF110" s="38"/>
      <c r="AG110" s="13"/>
      <c r="AH110" s="38" t="str">
        <f t="shared" si="11"/>
        <v/>
      </c>
    </row>
    <row r="111" spans="1:34" x14ac:dyDescent="0.25">
      <c r="A111" s="1">
        <f>IFERROR(IF(A110=Onderwerpen!$C$23+19,"",A110+1),"")</f>
        <v>103</v>
      </c>
      <c r="B111" s="1" t="str">
        <f>IF(C111&lt;=Onderwerpen!$C$4,Onderwerpen!$A$4,IF(C111&lt;=Onderwerpen!$C$5,Onderwerpen!$A$5,IF(C111&lt;=Onderwerpen!$C$6,Onderwerpen!$A$6,IF(C111&lt;=Onderwerpen!$C$7,Onderwerpen!$A$7,IF(C111&lt;=Onderwerpen!$C$8,Onderwerpen!$A$8,IF(C111&lt;=Onderwerpen!$C$9,Onderwerpen!$A$9,IF(C111&lt;=Onderwerpen!C$10,Onderwerpen!$A$10,IF(C111&lt;=Onderwerpen!C$11,Onderwerpen!$A$11,IF(C111&lt;=Onderwerpen!C$12,Onderwerpen!$A$12,IF(C111&lt;=Onderwerpen!C$13,Onderwerpen!$A$13,IF(C111&lt;=Onderwerpen!$C$14,Onderwerpen!$A$14,IF(C111&lt;=Onderwerpen!$C$15,Onderwerpen!$A$15,IF(C111&lt;=Onderwerpen!$C$16,Onderwerpen!$A$16,IF(C111&lt;=Onderwerpen!$C$17,Onderwerpen!$A$17,IF(C111&lt;=Onderwerpen!$C$18,Onderwerpen!$A$18,IF(C111&lt;=Onderwerpen!$C$19,Onderwerpen!$A$19,IF(C111&lt;=Onderwerpen!$C$20,Onderwerpen!$A$20,IF(C111&lt;=Onderwerpen!$C$21,Onderwerpen!$A$21,IF(C111&lt;=Onderwerpen!$C$22,Onderwerpen!$A$22,IF(C111&lt;=Onderwerpen!$C$23,Onderwerpen!$A$22,""))))))))))))))))))))</f>
        <v>10 Documenten</v>
      </c>
      <c r="C111" s="7">
        <f>IF(Onderwerpen!$B$4+1=A111,Onderwerpen!$A$5,IF(SUM(Onderwerpen!$B$4:$B$5)+2=A111,Onderwerpen!$A$6,IF(SUM(Onderwerpen!$B$4:$B$6)+3=A111,Onderwerpen!$A$7,IF(SUM(Onderwerpen!$B$4:$B$7)+4=A111,Onderwerpen!$A$8,IF(SUM(Onderwerpen!$B$4:$B$8)+5=A111,Onderwerpen!$A$9,IF(SUM(Onderwerpen!$B$4:$B$9)+6=A111,Onderwerpen!$A$10,IF(SUM(Onderwerpen!$B$4:$B$10)+7=A111,Onderwerpen!$A$11,IF(SUM(Onderwerpen!$B$4:$B$11)+8=A111,Onderwerpen!$A$12,IF(SUM(Onderwerpen!$B$4:$B$12)+9=A111,Onderwerpen!$A$13,IF(SUM(Onderwerpen!$B$4:$B$13)+10=A111,Onderwerpen!$A$14,IF(SUM(Onderwerpen!$B$4:$B$14)+11=A111,Onderwerpen!$A$15,IF(SUM(Onderwerpen!$B$4:$B$15)+12=A111,Onderwerpen!$A$16,IF(SUM(Onderwerpen!$B$4:$B$16)+13=A111,Onderwerpen!$A$17,IF(SUM(Onderwerpen!$B$4:$B$17)+14=A111,Onderwerpen!$A$18,IF(SUM(Onderwerpen!$B$4:$B$18)+15=A111,Onderwerpen!$A$19,IF(SUM(Onderwerpen!$B$4:$B$19)+16=A111,Onderwerpen!$A$20,IF(SUM(Onderwerpen!$B$4:$B$20)+17=A111,Onderwerpen!$A$21,IF(SUM(Onderwerpen!$B$4:$B$21)+18=A111,Onderwerpen!$A$22,IF(SUM(Onderwerpen!$B$4:$B$22)+19=A111,Onderwerpen!$A$23,IFERROR((IF(A111&lt;Onderwerpen!$D$4,A111,IF(AND(A111&gt;Onderwerpen!$D$4,A111&lt;Onderwerpen!$D$5),A111-1,IF(AND(A111&gt;Onderwerpen!$D$5,A111&lt;Onderwerpen!$D$6),A111-2,IF(AND(A111&gt;Onderwerpen!$D$6,A111&lt;Onderwerpen!$D$7),A111-3,IF(AND(A111&gt;Onderwerpen!$D$7,A111&lt;Onderwerpen!$D$8),A111-4,IF(AND(A111&gt;Onderwerpen!$D$8,A111&lt;Onderwerpen!$D$9),A111-5,IF(AND(A111&gt;Onderwerpen!$D$9,A111&lt;Onderwerpen!$D$10),A111-6,IF(AND(A111&gt;Onderwerpen!$D$10,A111&lt;Onderwerpen!$D$11),A111-7,IF(AND(A111&gt;Onderwerpen!$D$11,A111&lt;Onderwerpen!$D$12),A111-8,IF(AND(A111&gt;Onderwerpen!$D$12,A111&lt;Onderwerpen!$D$13),A111-9,IF(AND(A111&gt;Onderwerpen!$D$13,A111&lt;Onderwerpen!$D$14),A111-10,IF(AND(A111&gt;Onderwerpen!$D$14,A111&lt;Onderwerpen!$D$15),A111-11,IF(AND(A111&gt;Onderwerpen!$D$15,A111&lt;Onderwerpen!$D$16),A111-12,IF(AND(A111&gt;Onderwerpen!$D$16,A111&lt;Onderwerpen!$D$17),A111-13,IF(AND(A111&gt;Onderwerpen!$D$17,A111&lt;Onderwerpen!$D$18),A111-14,IF(AND(A111&gt;Onderwerpen!$D$18,A111&lt;Onderwerpen!$D$19),A111-15,IF(AND(A111&gt;Onderwerpen!$D$19,A111&lt;Onderwerpen!$D$20),A111-16,IF(AND(A111&gt;Onderwerpen!$D$20,A111&lt;Onderwerpen!$D$21),A111-17,IF(AND(A111&gt;Onderwerpen!$D$21,A111&lt;Onderwerpen!$D$22),A111-18,IF(A111&gt;Onderwerpen!$D$22,A111-19,"X"))))))))))))))))))))),""))))))))))))))))))))</f>
        <v>94</v>
      </c>
      <c r="D111" s="83" t="str">
        <f>IF(B111="",""&amp;C111,LEFT(B111, FIND(" ",B111)-1) &amp; "."&amp;COUNTIF($B$8:B111,B111))</f>
        <v>10.8</v>
      </c>
      <c r="E111" s="33"/>
      <c r="F111" s="12"/>
      <c r="G111" s="12"/>
      <c r="H111" s="12"/>
      <c r="I111" s="13"/>
      <c r="J111" s="37" t="str">
        <f t="shared" si="7"/>
        <v/>
      </c>
      <c r="L111" s="12"/>
      <c r="M111" s="12"/>
      <c r="N111" s="12"/>
      <c r="O111" s="13"/>
      <c r="P111" s="39" t="str">
        <f t="shared" si="8"/>
        <v/>
      </c>
      <c r="R111" s="12"/>
      <c r="S111" s="12"/>
      <c r="T111" s="12"/>
      <c r="U111" s="13"/>
      <c r="V111" s="38" t="str">
        <f t="shared" si="9"/>
        <v/>
      </c>
      <c r="X111" s="38"/>
      <c r="Y111" s="38"/>
      <c r="Z111" s="38"/>
      <c r="AA111" s="13"/>
      <c r="AB111" s="38" t="str">
        <f t="shared" si="10"/>
        <v/>
      </c>
      <c r="AD111" s="38"/>
      <c r="AE111" s="38"/>
      <c r="AF111" s="38"/>
      <c r="AG111" s="13"/>
      <c r="AH111" s="38" t="str">
        <f t="shared" si="11"/>
        <v/>
      </c>
    </row>
    <row r="112" spans="1:34" x14ac:dyDescent="0.25">
      <c r="A112" s="1">
        <f>IFERROR(IF(A111=Onderwerpen!$C$23+19,"",A111+1),"")</f>
        <v>104</v>
      </c>
      <c r="B112" s="1" t="str">
        <f>IF(C112&lt;=Onderwerpen!$C$4,Onderwerpen!$A$4,IF(C112&lt;=Onderwerpen!$C$5,Onderwerpen!$A$5,IF(C112&lt;=Onderwerpen!$C$6,Onderwerpen!$A$6,IF(C112&lt;=Onderwerpen!$C$7,Onderwerpen!$A$7,IF(C112&lt;=Onderwerpen!$C$8,Onderwerpen!$A$8,IF(C112&lt;=Onderwerpen!$C$9,Onderwerpen!$A$9,IF(C112&lt;=Onderwerpen!C$10,Onderwerpen!$A$10,IF(C112&lt;=Onderwerpen!C$11,Onderwerpen!$A$11,IF(C112&lt;=Onderwerpen!C$12,Onderwerpen!$A$12,IF(C112&lt;=Onderwerpen!C$13,Onderwerpen!$A$13,IF(C112&lt;=Onderwerpen!$C$14,Onderwerpen!$A$14,IF(C112&lt;=Onderwerpen!$C$15,Onderwerpen!$A$15,IF(C112&lt;=Onderwerpen!$C$16,Onderwerpen!$A$16,IF(C112&lt;=Onderwerpen!$C$17,Onderwerpen!$A$17,IF(C112&lt;=Onderwerpen!$C$18,Onderwerpen!$A$18,IF(C112&lt;=Onderwerpen!$C$19,Onderwerpen!$A$19,IF(C112&lt;=Onderwerpen!$C$20,Onderwerpen!$A$20,IF(C112&lt;=Onderwerpen!$C$21,Onderwerpen!$A$21,IF(C112&lt;=Onderwerpen!$C$22,Onderwerpen!$A$22,IF(C112&lt;=Onderwerpen!$C$23,Onderwerpen!$A$22,""))))))))))))))))))))</f>
        <v>10 Documenten</v>
      </c>
      <c r="C112" s="7">
        <f>IF(Onderwerpen!$B$4+1=A112,Onderwerpen!$A$5,IF(SUM(Onderwerpen!$B$4:$B$5)+2=A112,Onderwerpen!$A$6,IF(SUM(Onderwerpen!$B$4:$B$6)+3=A112,Onderwerpen!$A$7,IF(SUM(Onderwerpen!$B$4:$B$7)+4=A112,Onderwerpen!$A$8,IF(SUM(Onderwerpen!$B$4:$B$8)+5=A112,Onderwerpen!$A$9,IF(SUM(Onderwerpen!$B$4:$B$9)+6=A112,Onderwerpen!$A$10,IF(SUM(Onderwerpen!$B$4:$B$10)+7=A112,Onderwerpen!$A$11,IF(SUM(Onderwerpen!$B$4:$B$11)+8=A112,Onderwerpen!$A$12,IF(SUM(Onderwerpen!$B$4:$B$12)+9=A112,Onderwerpen!$A$13,IF(SUM(Onderwerpen!$B$4:$B$13)+10=A112,Onderwerpen!$A$14,IF(SUM(Onderwerpen!$B$4:$B$14)+11=A112,Onderwerpen!$A$15,IF(SUM(Onderwerpen!$B$4:$B$15)+12=A112,Onderwerpen!$A$16,IF(SUM(Onderwerpen!$B$4:$B$16)+13=A112,Onderwerpen!$A$17,IF(SUM(Onderwerpen!$B$4:$B$17)+14=A112,Onderwerpen!$A$18,IF(SUM(Onderwerpen!$B$4:$B$18)+15=A112,Onderwerpen!$A$19,IF(SUM(Onderwerpen!$B$4:$B$19)+16=A112,Onderwerpen!$A$20,IF(SUM(Onderwerpen!$B$4:$B$20)+17=A112,Onderwerpen!$A$21,IF(SUM(Onderwerpen!$B$4:$B$21)+18=A112,Onderwerpen!$A$22,IF(SUM(Onderwerpen!$B$4:$B$22)+19=A112,Onderwerpen!$A$23,IFERROR((IF(A112&lt;Onderwerpen!$D$4,A112,IF(AND(A112&gt;Onderwerpen!$D$4,A112&lt;Onderwerpen!$D$5),A112-1,IF(AND(A112&gt;Onderwerpen!$D$5,A112&lt;Onderwerpen!$D$6),A112-2,IF(AND(A112&gt;Onderwerpen!$D$6,A112&lt;Onderwerpen!$D$7),A112-3,IF(AND(A112&gt;Onderwerpen!$D$7,A112&lt;Onderwerpen!$D$8),A112-4,IF(AND(A112&gt;Onderwerpen!$D$8,A112&lt;Onderwerpen!$D$9),A112-5,IF(AND(A112&gt;Onderwerpen!$D$9,A112&lt;Onderwerpen!$D$10),A112-6,IF(AND(A112&gt;Onderwerpen!$D$10,A112&lt;Onderwerpen!$D$11),A112-7,IF(AND(A112&gt;Onderwerpen!$D$11,A112&lt;Onderwerpen!$D$12),A112-8,IF(AND(A112&gt;Onderwerpen!$D$12,A112&lt;Onderwerpen!$D$13),A112-9,IF(AND(A112&gt;Onderwerpen!$D$13,A112&lt;Onderwerpen!$D$14),A112-10,IF(AND(A112&gt;Onderwerpen!$D$14,A112&lt;Onderwerpen!$D$15),A112-11,IF(AND(A112&gt;Onderwerpen!$D$15,A112&lt;Onderwerpen!$D$16),A112-12,IF(AND(A112&gt;Onderwerpen!$D$16,A112&lt;Onderwerpen!$D$17),A112-13,IF(AND(A112&gt;Onderwerpen!$D$17,A112&lt;Onderwerpen!$D$18),A112-14,IF(AND(A112&gt;Onderwerpen!$D$18,A112&lt;Onderwerpen!$D$19),A112-15,IF(AND(A112&gt;Onderwerpen!$D$19,A112&lt;Onderwerpen!$D$20),A112-16,IF(AND(A112&gt;Onderwerpen!$D$20,A112&lt;Onderwerpen!$D$21),A112-17,IF(AND(A112&gt;Onderwerpen!$D$21,A112&lt;Onderwerpen!$D$22),A112-18,IF(A112&gt;Onderwerpen!$D$22,A112-19,"X"))))))))))))))))))))),""))))))))))))))))))))</f>
        <v>95</v>
      </c>
      <c r="D112" s="83" t="str">
        <f>IF(B112="",""&amp;C112,LEFT(B112, FIND(" ",B112)-1) &amp; "."&amp;COUNTIF($B$8:B112,B112))</f>
        <v>10.9</v>
      </c>
      <c r="E112" s="33"/>
      <c r="F112" s="12"/>
      <c r="G112" s="12"/>
      <c r="H112" s="12"/>
      <c r="I112" s="13"/>
      <c r="J112" s="37" t="str">
        <f t="shared" si="7"/>
        <v/>
      </c>
      <c r="L112" s="12"/>
      <c r="M112" s="12"/>
      <c r="N112" s="12"/>
      <c r="O112" s="13"/>
      <c r="P112" s="39" t="str">
        <f t="shared" si="8"/>
        <v/>
      </c>
      <c r="R112" s="12"/>
      <c r="S112" s="12"/>
      <c r="T112" s="12"/>
      <c r="U112" s="13"/>
      <c r="V112" s="38" t="str">
        <f t="shared" si="9"/>
        <v/>
      </c>
      <c r="X112" s="38"/>
      <c r="Y112" s="38"/>
      <c r="Z112" s="38"/>
      <c r="AA112" s="13"/>
      <c r="AB112" s="38" t="str">
        <f t="shared" si="10"/>
        <v/>
      </c>
      <c r="AD112" s="38"/>
      <c r="AE112" s="38"/>
      <c r="AF112" s="38"/>
      <c r="AG112" s="13"/>
      <c r="AH112" s="38" t="str">
        <f t="shared" si="11"/>
        <v/>
      </c>
    </row>
    <row r="113" spans="1:34" x14ac:dyDescent="0.25">
      <c r="A113" s="1">
        <f>IFERROR(IF(A112=Onderwerpen!$C$23+19,"",A112+1),"")</f>
        <v>105</v>
      </c>
      <c r="B113" s="1" t="str">
        <f>IF(C113&lt;=Onderwerpen!$C$4,Onderwerpen!$A$4,IF(C113&lt;=Onderwerpen!$C$5,Onderwerpen!$A$5,IF(C113&lt;=Onderwerpen!$C$6,Onderwerpen!$A$6,IF(C113&lt;=Onderwerpen!$C$7,Onderwerpen!$A$7,IF(C113&lt;=Onderwerpen!$C$8,Onderwerpen!$A$8,IF(C113&lt;=Onderwerpen!$C$9,Onderwerpen!$A$9,IF(C113&lt;=Onderwerpen!C$10,Onderwerpen!$A$10,IF(C113&lt;=Onderwerpen!C$11,Onderwerpen!$A$11,IF(C113&lt;=Onderwerpen!C$12,Onderwerpen!$A$12,IF(C113&lt;=Onderwerpen!C$13,Onderwerpen!$A$13,IF(C113&lt;=Onderwerpen!$C$14,Onderwerpen!$A$14,IF(C113&lt;=Onderwerpen!$C$15,Onderwerpen!$A$15,IF(C113&lt;=Onderwerpen!$C$16,Onderwerpen!$A$16,IF(C113&lt;=Onderwerpen!$C$17,Onderwerpen!$A$17,IF(C113&lt;=Onderwerpen!$C$18,Onderwerpen!$A$18,IF(C113&lt;=Onderwerpen!$C$19,Onderwerpen!$A$19,IF(C113&lt;=Onderwerpen!$C$20,Onderwerpen!$A$20,IF(C113&lt;=Onderwerpen!$C$21,Onderwerpen!$A$21,IF(C113&lt;=Onderwerpen!$C$22,Onderwerpen!$A$22,IF(C113&lt;=Onderwerpen!$C$23,Onderwerpen!$A$22,""))))))))))))))))))))</f>
        <v>10 Documenten</v>
      </c>
      <c r="C113" s="7">
        <f>IF(Onderwerpen!$B$4+1=A113,Onderwerpen!$A$5,IF(SUM(Onderwerpen!$B$4:$B$5)+2=A113,Onderwerpen!$A$6,IF(SUM(Onderwerpen!$B$4:$B$6)+3=A113,Onderwerpen!$A$7,IF(SUM(Onderwerpen!$B$4:$B$7)+4=A113,Onderwerpen!$A$8,IF(SUM(Onderwerpen!$B$4:$B$8)+5=A113,Onderwerpen!$A$9,IF(SUM(Onderwerpen!$B$4:$B$9)+6=A113,Onderwerpen!$A$10,IF(SUM(Onderwerpen!$B$4:$B$10)+7=A113,Onderwerpen!$A$11,IF(SUM(Onderwerpen!$B$4:$B$11)+8=A113,Onderwerpen!$A$12,IF(SUM(Onderwerpen!$B$4:$B$12)+9=A113,Onderwerpen!$A$13,IF(SUM(Onderwerpen!$B$4:$B$13)+10=A113,Onderwerpen!$A$14,IF(SUM(Onderwerpen!$B$4:$B$14)+11=A113,Onderwerpen!$A$15,IF(SUM(Onderwerpen!$B$4:$B$15)+12=A113,Onderwerpen!$A$16,IF(SUM(Onderwerpen!$B$4:$B$16)+13=A113,Onderwerpen!$A$17,IF(SUM(Onderwerpen!$B$4:$B$17)+14=A113,Onderwerpen!$A$18,IF(SUM(Onderwerpen!$B$4:$B$18)+15=A113,Onderwerpen!$A$19,IF(SUM(Onderwerpen!$B$4:$B$19)+16=A113,Onderwerpen!$A$20,IF(SUM(Onderwerpen!$B$4:$B$20)+17=A113,Onderwerpen!$A$21,IF(SUM(Onderwerpen!$B$4:$B$21)+18=A113,Onderwerpen!$A$22,IF(SUM(Onderwerpen!$B$4:$B$22)+19=A113,Onderwerpen!$A$23,IFERROR((IF(A113&lt;Onderwerpen!$D$4,A113,IF(AND(A113&gt;Onderwerpen!$D$4,A113&lt;Onderwerpen!$D$5),A113-1,IF(AND(A113&gt;Onderwerpen!$D$5,A113&lt;Onderwerpen!$D$6),A113-2,IF(AND(A113&gt;Onderwerpen!$D$6,A113&lt;Onderwerpen!$D$7),A113-3,IF(AND(A113&gt;Onderwerpen!$D$7,A113&lt;Onderwerpen!$D$8),A113-4,IF(AND(A113&gt;Onderwerpen!$D$8,A113&lt;Onderwerpen!$D$9),A113-5,IF(AND(A113&gt;Onderwerpen!$D$9,A113&lt;Onderwerpen!$D$10),A113-6,IF(AND(A113&gt;Onderwerpen!$D$10,A113&lt;Onderwerpen!$D$11),A113-7,IF(AND(A113&gt;Onderwerpen!$D$11,A113&lt;Onderwerpen!$D$12),A113-8,IF(AND(A113&gt;Onderwerpen!$D$12,A113&lt;Onderwerpen!$D$13),A113-9,IF(AND(A113&gt;Onderwerpen!$D$13,A113&lt;Onderwerpen!$D$14),A113-10,IF(AND(A113&gt;Onderwerpen!$D$14,A113&lt;Onderwerpen!$D$15),A113-11,IF(AND(A113&gt;Onderwerpen!$D$15,A113&lt;Onderwerpen!$D$16),A113-12,IF(AND(A113&gt;Onderwerpen!$D$16,A113&lt;Onderwerpen!$D$17),A113-13,IF(AND(A113&gt;Onderwerpen!$D$17,A113&lt;Onderwerpen!$D$18),A113-14,IF(AND(A113&gt;Onderwerpen!$D$18,A113&lt;Onderwerpen!$D$19),A113-15,IF(AND(A113&gt;Onderwerpen!$D$19,A113&lt;Onderwerpen!$D$20),A113-16,IF(AND(A113&gt;Onderwerpen!$D$20,A113&lt;Onderwerpen!$D$21),A113-17,IF(AND(A113&gt;Onderwerpen!$D$21,A113&lt;Onderwerpen!$D$22),A113-18,IF(A113&gt;Onderwerpen!$D$22,A113-19,"X"))))))))))))))))))))),""))))))))))))))))))))</f>
        <v>96</v>
      </c>
      <c r="D113" s="83" t="str">
        <f>IF(B113="",""&amp;C113,LEFT(B113, FIND(" ",B113)-1) &amp; "."&amp;COUNTIF($B$8:B113,B113))</f>
        <v>10.10</v>
      </c>
      <c r="E113" s="33"/>
      <c r="F113" s="12"/>
      <c r="G113" s="12"/>
      <c r="H113" s="12"/>
      <c r="I113" s="13"/>
      <c r="J113" s="37" t="str">
        <f t="shared" si="7"/>
        <v/>
      </c>
      <c r="L113" s="12"/>
      <c r="M113" s="12"/>
      <c r="N113" s="12"/>
      <c r="O113" s="13"/>
      <c r="P113" s="39" t="str">
        <f t="shared" si="8"/>
        <v/>
      </c>
      <c r="R113" s="12"/>
      <c r="S113" s="12"/>
      <c r="T113" s="12"/>
      <c r="U113" s="13"/>
      <c r="V113" s="38" t="str">
        <f t="shared" si="9"/>
        <v/>
      </c>
      <c r="X113" s="38"/>
      <c r="Y113" s="38"/>
      <c r="Z113" s="38"/>
      <c r="AA113" s="13"/>
      <c r="AB113" s="38" t="str">
        <f t="shared" si="10"/>
        <v/>
      </c>
      <c r="AD113" s="38"/>
      <c r="AE113" s="38"/>
      <c r="AF113" s="38"/>
      <c r="AG113" s="13"/>
      <c r="AH113" s="38" t="str">
        <f t="shared" si="11"/>
        <v/>
      </c>
    </row>
    <row r="114" spans="1:34" x14ac:dyDescent="0.25">
      <c r="A114" s="1">
        <f>IFERROR(IF(A113=Onderwerpen!$C$23+19,"",A113+1),"")</f>
        <v>106</v>
      </c>
      <c r="B114" s="1" t="str">
        <f>IF(C114&lt;=Onderwerpen!$C$4,Onderwerpen!$A$4,IF(C114&lt;=Onderwerpen!$C$5,Onderwerpen!$A$5,IF(C114&lt;=Onderwerpen!$C$6,Onderwerpen!$A$6,IF(C114&lt;=Onderwerpen!$C$7,Onderwerpen!$A$7,IF(C114&lt;=Onderwerpen!$C$8,Onderwerpen!$A$8,IF(C114&lt;=Onderwerpen!$C$9,Onderwerpen!$A$9,IF(C114&lt;=Onderwerpen!C$10,Onderwerpen!$A$10,IF(C114&lt;=Onderwerpen!C$11,Onderwerpen!$A$11,IF(C114&lt;=Onderwerpen!C$12,Onderwerpen!$A$12,IF(C114&lt;=Onderwerpen!C$13,Onderwerpen!$A$13,IF(C114&lt;=Onderwerpen!$C$14,Onderwerpen!$A$14,IF(C114&lt;=Onderwerpen!$C$15,Onderwerpen!$A$15,IF(C114&lt;=Onderwerpen!$C$16,Onderwerpen!$A$16,IF(C114&lt;=Onderwerpen!$C$17,Onderwerpen!$A$17,IF(C114&lt;=Onderwerpen!$C$18,Onderwerpen!$A$18,IF(C114&lt;=Onderwerpen!$C$19,Onderwerpen!$A$19,IF(C114&lt;=Onderwerpen!$C$20,Onderwerpen!$A$20,IF(C114&lt;=Onderwerpen!$C$21,Onderwerpen!$A$21,IF(C114&lt;=Onderwerpen!$C$22,Onderwerpen!$A$22,IF(C114&lt;=Onderwerpen!$C$23,Onderwerpen!$A$22,""))))))))))))))))))))</f>
        <v>10 Documenten</v>
      </c>
      <c r="C114" s="7">
        <f>IF(Onderwerpen!$B$4+1=A114,Onderwerpen!$A$5,IF(SUM(Onderwerpen!$B$4:$B$5)+2=A114,Onderwerpen!$A$6,IF(SUM(Onderwerpen!$B$4:$B$6)+3=A114,Onderwerpen!$A$7,IF(SUM(Onderwerpen!$B$4:$B$7)+4=A114,Onderwerpen!$A$8,IF(SUM(Onderwerpen!$B$4:$B$8)+5=A114,Onderwerpen!$A$9,IF(SUM(Onderwerpen!$B$4:$B$9)+6=A114,Onderwerpen!$A$10,IF(SUM(Onderwerpen!$B$4:$B$10)+7=A114,Onderwerpen!$A$11,IF(SUM(Onderwerpen!$B$4:$B$11)+8=A114,Onderwerpen!$A$12,IF(SUM(Onderwerpen!$B$4:$B$12)+9=A114,Onderwerpen!$A$13,IF(SUM(Onderwerpen!$B$4:$B$13)+10=A114,Onderwerpen!$A$14,IF(SUM(Onderwerpen!$B$4:$B$14)+11=A114,Onderwerpen!$A$15,IF(SUM(Onderwerpen!$B$4:$B$15)+12=A114,Onderwerpen!$A$16,IF(SUM(Onderwerpen!$B$4:$B$16)+13=A114,Onderwerpen!$A$17,IF(SUM(Onderwerpen!$B$4:$B$17)+14=A114,Onderwerpen!$A$18,IF(SUM(Onderwerpen!$B$4:$B$18)+15=A114,Onderwerpen!$A$19,IF(SUM(Onderwerpen!$B$4:$B$19)+16=A114,Onderwerpen!$A$20,IF(SUM(Onderwerpen!$B$4:$B$20)+17=A114,Onderwerpen!$A$21,IF(SUM(Onderwerpen!$B$4:$B$21)+18=A114,Onderwerpen!$A$22,IF(SUM(Onderwerpen!$B$4:$B$22)+19=A114,Onderwerpen!$A$23,IFERROR((IF(A114&lt;Onderwerpen!$D$4,A114,IF(AND(A114&gt;Onderwerpen!$D$4,A114&lt;Onderwerpen!$D$5),A114-1,IF(AND(A114&gt;Onderwerpen!$D$5,A114&lt;Onderwerpen!$D$6),A114-2,IF(AND(A114&gt;Onderwerpen!$D$6,A114&lt;Onderwerpen!$D$7),A114-3,IF(AND(A114&gt;Onderwerpen!$D$7,A114&lt;Onderwerpen!$D$8),A114-4,IF(AND(A114&gt;Onderwerpen!$D$8,A114&lt;Onderwerpen!$D$9),A114-5,IF(AND(A114&gt;Onderwerpen!$D$9,A114&lt;Onderwerpen!$D$10),A114-6,IF(AND(A114&gt;Onderwerpen!$D$10,A114&lt;Onderwerpen!$D$11),A114-7,IF(AND(A114&gt;Onderwerpen!$D$11,A114&lt;Onderwerpen!$D$12),A114-8,IF(AND(A114&gt;Onderwerpen!$D$12,A114&lt;Onderwerpen!$D$13),A114-9,IF(AND(A114&gt;Onderwerpen!$D$13,A114&lt;Onderwerpen!$D$14),A114-10,IF(AND(A114&gt;Onderwerpen!$D$14,A114&lt;Onderwerpen!$D$15),A114-11,IF(AND(A114&gt;Onderwerpen!$D$15,A114&lt;Onderwerpen!$D$16),A114-12,IF(AND(A114&gt;Onderwerpen!$D$16,A114&lt;Onderwerpen!$D$17),A114-13,IF(AND(A114&gt;Onderwerpen!$D$17,A114&lt;Onderwerpen!$D$18),A114-14,IF(AND(A114&gt;Onderwerpen!$D$18,A114&lt;Onderwerpen!$D$19),A114-15,IF(AND(A114&gt;Onderwerpen!$D$19,A114&lt;Onderwerpen!$D$20),A114-16,IF(AND(A114&gt;Onderwerpen!$D$20,A114&lt;Onderwerpen!$D$21),A114-17,IF(AND(A114&gt;Onderwerpen!$D$21,A114&lt;Onderwerpen!$D$22),A114-18,IF(A114&gt;Onderwerpen!$D$22,A114-19,"X"))))))))))))))))))))),""))))))))))))))))))))</f>
        <v>97</v>
      </c>
      <c r="D114" s="83" t="str">
        <f>IF(B114="",""&amp;C114,LEFT(B114, FIND(" ",B114)-1) &amp; "."&amp;COUNTIF($B$8:B114,B114))</f>
        <v>10.11</v>
      </c>
      <c r="E114" s="33"/>
      <c r="F114" s="12"/>
      <c r="G114" s="12"/>
      <c r="H114" s="12"/>
      <c r="I114" s="13"/>
      <c r="J114" s="37" t="str">
        <f t="shared" si="7"/>
        <v/>
      </c>
      <c r="L114" s="12"/>
      <c r="M114" s="12"/>
      <c r="N114" s="12"/>
      <c r="O114" s="13"/>
      <c r="P114" s="39" t="str">
        <f t="shared" si="8"/>
        <v/>
      </c>
      <c r="R114" s="12"/>
      <c r="S114" s="12"/>
      <c r="T114" s="12"/>
      <c r="U114" s="13"/>
      <c r="V114" s="38" t="str">
        <f t="shared" si="9"/>
        <v/>
      </c>
      <c r="X114" s="38"/>
      <c r="Y114" s="38"/>
      <c r="Z114" s="38"/>
      <c r="AA114" s="13"/>
      <c r="AB114" s="38" t="str">
        <f t="shared" si="10"/>
        <v/>
      </c>
      <c r="AD114" s="38"/>
      <c r="AE114" s="38"/>
      <c r="AF114" s="38"/>
      <c r="AG114" s="13"/>
      <c r="AH114" s="38" t="str">
        <f t="shared" si="11"/>
        <v/>
      </c>
    </row>
    <row r="115" spans="1:34" x14ac:dyDescent="0.25">
      <c r="A115" s="1">
        <f>IFERROR(IF(A114=Onderwerpen!$C$23+19,"",A114+1),"")</f>
        <v>107</v>
      </c>
      <c r="B115" s="1" t="str">
        <f>IF(C115&lt;=Onderwerpen!$C$4,Onderwerpen!$A$4,IF(C115&lt;=Onderwerpen!$C$5,Onderwerpen!$A$5,IF(C115&lt;=Onderwerpen!$C$6,Onderwerpen!$A$6,IF(C115&lt;=Onderwerpen!$C$7,Onderwerpen!$A$7,IF(C115&lt;=Onderwerpen!$C$8,Onderwerpen!$A$8,IF(C115&lt;=Onderwerpen!$C$9,Onderwerpen!$A$9,IF(C115&lt;=Onderwerpen!C$10,Onderwerpen!$A$10,IF(C115&lt;=Onderwerpen!C$11,Onderwerpen!$A$11,IF(C115&lt;=Onderwerpen!C$12,Onderwerpen!$A$12,IF(C115&lt;=Onderwerpen!C$13,Onderwerpen!$A$13,IF(C115&lt;=Onderwerpen!$C$14,Onderwerpen!$A$14,IF(C115&lt;=Onderwerpen!$C$15,Onderwerpen!$A$15,IF(C115&lt;=Onderwerpen!$C$16,Onderwerpen!$A$16,IF(C115&lt;=Onderwerpen!$C$17,Onderwerpen!$A$17,IF(C115&lt;=Onderwerpen!$C$18,Onderwerpen!$A$18,IF(C115&lt;=Onderwerpen!$C$19,Onderwerpen!$A$19,IF(C115&lt;=Onderwerpen!$C$20,Onderwerpen!$A$20,IF(C115&lt;=Onderwerpen!$C$21,Onderwerpen!$A$21,IF(C115&lt;=Onderwerpen!$C$22,Onderwerpen!$A$22,IF(C115&lt;=Onderwerpen!$C$23,Onderwerpen!$A$22,""))))))))))))))))))))</f>
        <v>10 Documenten</v>
      </c>
      <c r="C115" s="7">
        <f>IF(Onderwerpen!$B$4+1=A115,Onderwerpen!$A$5,IF(SUM(Onderwerpen!$B$4:$B$5)+2=A115,Onderwerpen!$A$6,IF(SUM(Onderwerpen!$B$4:$B$6)+3=A115,Onderwerpen!$A$7,IF(SUM(Onderwerpen!$B$4:$B$7)+4=A115,Onderwerpen!$A$8,IF(SUM(Onderwerpen!$B$4:$B$8)+5=A115,Onderwerpen!$A$9,IF(SUM(Onderwerpen!$B$4:$B$9)+6=A115,Onderwerpen!$A$10,IF(SUM(Onderwerpen!$B$4:$B$10)+7=A115,Onderwerpen!$A$11,IF(SUM(Onderwerpen!$B$4:$B$11)+8=A115,Onderwerpen!$A$12,IF(SUM(Onderwerpen!$B$4:$B$12)+9=A115,Onderwerpen!$A$13,IF(SUM(Onderwerpen!$B$4:$B$13)+10=A115,Onderwerpen!$A$14,IF(SUM(Onderwerpen!$B$4:$B$14)+11=A115,Onderwerpen!$A$15,IF(SUM(Onderwerpen!$B$4:$B$15)+12=A115,Onderwerpen!$A$16,IF(SUM(Onderwerpen!$B$4:$B$16)+13=A115,Onderwerpen!$A$17,IF(SUM(Onderwerpen!$B$4:$B$17)+14=A115,Onderwerpen!$A$18,IF(SUM(Onderwerpen!$B$4:$B$18)+15=A115,Onderwerpen!$A$19,IF(SUM(Onderwerpen!$B$4:$B$19)+16=A115,Onderwerpen!$A$20,IF(SUM(Onderwerpen!$B$4:$B$20)+17=A115,Onderwerpen!$A$21,IF(SUM(Onderwerpen!$B$4:$B$21)+18=A115,Onderwerpen!$A$22,IF(SUM(Onderwerpen!$B$4:$B$22)+19=A115,Onderwerpen!$A$23,IFERROR((IF(A115&lt;Onderwerpen!$D$4,A115,IF(AND(A115&gt;Onderwerpen!$D$4,A115&lt;Onderwerpen!$D$5),A115-1,IF(AND(A115&gt;Onderwerpen!$D$5,A115&lt;Onderwerpen!$D$6),A115-2,IF(AND(A115&gt;Onderwerpen!$D$6,A115&lt;Onderwerpen!$D$7),A115-3,IF(AND(A115&gt;Onderwerpen!$D$7,A115&lt;Onderwerpen!$D$8),A115-4,IF(AND(A115&gt;Onderwerpen!$D$8,A115&lt;Onderwerpen!$D$9),A115-5,IF(AND(A115&gt;Onderwerpen!$D$9,A115&lt;Onderwerpen!$D$10),A115-6,IF(AND(A115&gt;Onderwerpen!$D$10,A115&lt;Onderwerpen!$D$11),A115-7,IF(AND(A115&gt;Onderwerpen!$D$11,A115&lt;Onderwerpen!$D$12),A115-8,IF(AND(A115&gt;Onderwerpen!$D$12,A115&lt;Onderwerpen!$D$13),A115-9,IF(AND(A115&gt;Onderwerpen!$D$13,A115&lt;Onderwerpen!$D$14),A115-10,IF(AND(A115&gt;Onderwerpen!$D$14,A115&lt;Onderwerpen!$D$15),A115-11,IF(AND(A115&gt;Onderwerpen!$D$15,A115&lt;Onderwerpen!$D$16),A115-12,IF(AND(A115&gt;Onderwerpen!$D$16,A115&lt;Onderwerpen!$D$17),A115-13,IF(AND(A115&gt;Onderwerpen!$D$17,A115&lt;Onderwerpen!$D$18),A115-14,IF(AND(A115&gt;Onderwerpen!$D$18,A115&lt;Onderwerpen!$D$19),A115-15,IF(AND(A115&gt;Onderwerpen!$D$19,A115&lt;Onderwerpen!$D$20),A115-16,IF(AND(A115&gt;Onderwerpen!$D$20,A115&lt;Onderwerpen!$D$21),A115-17,IF(AND(A115&gt;Onderwerpen!$D$21,A115&lt;Onderwerpen!$D$22),A115-18,IF(A115&gt;Onderwerpen!$D$22,A115-19,"X"))))))))))))))))))))),""))))))))))))))))))))</f>
        <v>98</v>
      </c>
      <c r="D115" s="83" t="str">
        <f>IF(B115="",""&amp;C115,LEFT(B115, FIND(" ",B115)-1) &amp; "."&amp;COUNTIF($B$8:B115,B115))</f>
        <v>10.12</v>
      </c>
      <c r="E115" s="33"/>
      <c r="F115" s="12"/>
      <c r="G115" s="12"/>
      <c r="H115" s="12"/>
      <c r="I115" s="13"/>
      <c r="J115" s="37" t="str">
        <f t="shared" si="7"/>
        <v/>
      </c>
      <c r="L115" s="12"/>
      <c r="M115" s="12"/>
      <c r="N115" s="12"/>
      <c r="O115" s="13"/>
      <c r="P115" s="39" t="str">
        <f t="shared" si="8"/>
        <v/>
      </c>
      <c r="R115" s="12"/>
      <c r="S115" s="12"/>
      <c r="T115" s="12"/>
      <c r="U115" s="13"/>
      <c r="V115" s="38" t="str">
        <f t="shared" si="9"/>
        <v/>
      </c>
      <c r="X115" s="38"/>
      <c r="Y115" s="38"/>
      <c r="Z115" s="38"/>
      <c r="AA115" s="13"/>
      <c r="AB115" s="38" t="str">
        <f t="shared" si="10"/>
        <v/>
      </c>
      <c r="AD115" s="38"/>
      <c r="AE115" s="38"/>
      <c r="AF115" s="38"/>
      <c r="AG115" s="13"/>
      <c r="AH115" s="38" t="str">
        <f t="shared" si="11"/>
        <v/>
      </c>
    </row>
    <row r="116" spans="1:34" x14ac:dyDescent="0.25">
      <c r="A116" s="1">
        <f>IFERROR(IF(A115=Onderwerpen!$C$23+19,"",A115+1),"")</f>
        <v>108</v>
      </c>
      <c r="B116" s="1" t="str">
        <f>IF(C116&lt;=Onderwerpen!$C$4,Onderwerpen!$A$4,IF(C116&lt;=Onderwerpen!$C$5,Onderwerpen!$A$5,IF(C116&lt;=Onderwerpen!$C$6,Onderwerpen!$A$6,IF(C116&lt;=Onderwerpen!$C$7,Onderwerpen!$A$7,IF(C116&lt;=Onderwerpen!$C$8,Onderwerpen!$A$8,IF(C116&lt;=Onderwerpen!$C$9,Onderwerpen!$A$9,IF(C116&lt;=Onderwerpen!C$10,Onderwerpen!$A$10,IF(C116&lt;=Onderwerpen!C$11,Onderwerpen!$A$11,IF(C116&lt;=Onderwerpen!C$12,Onderwerpen!$A$12,IF(C116&lt;=Onderwerpen!C$13,Onderwerpen!$A$13,IF(C116&lt;=Onderwerpen!$C$14,Onderwerpen!$A$14,IF(C116&lt;=Onderwerpen!$C$15,Onderwerpen!$A$15,IF(C116&lt;=Onderwerpen!$C$16,Onderwerpen!$A$16,IF(C116&lt;=Onderwerpen!$C$17,Onderwerpen!$A$17,IF(C116&lt;=Onderwerpen!$C$18,Onderwerpen!$A$18,IF(C116&lt;=Onderwerpen!$C$19,Onderwerpen!$A$19,IF(C116&lt;=Onderwerpen!$C$20,Onderwerpen!$A$20,IF(C116&lt;=Onderwerpen!$C$21,Onderwerpen!$A$21,IF(C116&lt;=Onderwerpen!$C$22,Onderwerpen!$A$22,IF(C116&lt;=Onderwerpen!$C$23,Onderwerpen!$A$22,""))))))))))))))))))))</f>
        <v>10 Documenten</v>
      </c>
      <c r="C116" s="7">
        <f>IF(Onderwerpen!$B$4+1=A116,Onderwerpen!$A$5,IF(SUM(Onderwerpen!$B$4:$B$5)+2=A116,Onderwerpen!$A$6,IF(SUM(Onderwerpen!$B$4:$B$6)+3=A116,Onderwerpen!$A$7,IF(SUM(Onderwerpen!$B$4:$B$7)+4=A116,Onderwerpen!$A$8,IF(SUM(Onderwerpen!$B$4:$B$8)+5=A116,Onderwerpen!$A$9,IF(SUM(Onderwerpen!$B$4:$B$9)+6=A116,Onderwerpen!$A$10,IF(SUM(Onderwerpen!$B$4:$B$10)+7=A116,Onderwerpen!$A$11,IF(SUM(Onderwerpen!$B$4:$B$11)+8=A116,Onderwerpen!$A$12,IF(SUM(Onderwerpen!$B$4:$B$12)+9=A116,Onderwerpen!$A$13,IF(SUM(Onderwerpen!$B$4:$B$13)+10=A116,Onderwerpen!$A$14,IF(SUM(Onderwerpen!$B$4:$B$14)+11=A116,Onderwerpen!$A$15,IF(SUM(Onderwerpen!$B$4:$B$15)+12=A116,Onderwerpen!$A$16,IF(SUM(Onderwerpen!$B$4:$B$16)+13=A116,Onderwerpen!$A$17,IF(SUM(Onderwerpen!$B$4:$B$17)+14=A116,Onderwerpen!$A$18,IF(SUM(Onderwerpen!$B$4:$B$18)+15=A116,Onderwerpen!$A$19,IF(SUM(Onderwerpen!$B$4:$B$19)+16=A116,Onderwerpen!$A$20,IF(SUM(Onderwerpen!$B$4:$B$20)+17=A116,Onderwerpen!$A$21,IF(SUM(Onderwerpen!$B$4:$B$21)+18=A116,Onderwerpen!$A$22,IF(SUM(Onderwerpen!$B$4:$B$22)+19=A116,Onderwerpen!$A$23,IFERROR((IF(A116&lt;Onderwerpen!$D$4,A116,IF(AND(A116&gt;Onderwerpen!$D$4,A116&lt;Onderwerpen!$D$5),A116-1,IF(AND(A116&gt;Onderwerpen!$D$5,A116&lt;Onderwerpen!$D$6),A116-2,IF(AND(A116&gt;Onderwerpen!$D$6,A116&lt;Onderwerpen!$D$7),A116-3,IF(AND(A116&gt;Onderwerpen!$D$7,A116&lt;Onderwerpen!$D$8),A116-4,IF(AND(A116&gt;Onderwerpen!$D$8,A116&lt;Onderwerpen!$D$9),A116-5,IF(AND(A116&gt;Onderwerpen!$D$9,A116&lt;Onderwerpen!$D$10),A116-6,IF(AND(A116&gt;Onderwerpen!$D$10,A116&lt;Onderwerpen!$D$11),A116-7,IF(AND(A116&gt;Onderwerpen!$D$11,A116&lt;Onderwerpen!$D$12),A116-8,IF(AND(A116&gt;Onderwerpen!$D$12,A116&lt;Onderwerpen!$D$13),A116-9,IF(AND(A116&gt;Onderwerpen!$D$13,A116&lt;Onderwerpen!$D$14),A116-10,IF(AND(A116&gt;Onderwerpen!$D$14,A116&lt;Onderwerpen!$D$15),A116-11,IF(AND(A116&gt;Onderwerpen!$D$15,A116&lt;Onderwerpen!$D$16),A116-12,IF(AND(A116&gt;Onderwerpen!$D$16,A116&lt;Onderwerpen!$D$17),A116-13,IF(AND(A116&gt;Onderwerpen!$D$17,A116&lt;Onderwerpen!$D$18),A116-14,IF(AND(A116&gt;Onderwerpen!$D$18,A116&lt;Onderwerpen!$D$19),A116-15,IF(AND(A116&gt;Onderwerpen!$D$19,A116&lt;Onderwerpen!$D$20),A116-16,IF(AND(A116&gt;Onderwerpen!$D$20,A116&lt;Onderwerpen!$D$21),A116-17,IF(AND(A116&gt;Onderwerpen!$D$21,A116&lt;Onderwerpen!$D$22),A116-18,IF(A116&gt;Onderwerpen!$D$22,A116-19,"X"))))))))))))))))))))),""))))))))))))))))))))</f>
        <v>99</v>
      </c>
      <c r="D116" s="83" t="str">
        <f>IF(B116="",""&amp;C116,LEFT(B116, FIND(" ",B116)-1) &amp; "."&amp;COUNTIF($B$8:B116,B116))</f>
        <v>10.13</v>
      </c>
      <c r="E116" s="33"/>
      <c r="F116" s="12"/>
      <c r="G116" s="12"/>
      <c r="H116" s="12"/>
      <c r="I116" s="13"/>
      <c r="J116" s="37" t="str">
        <f t="shared" si="7"/>
        <v/>
      </c>
      <c r="L116" s="12"/>
      <c r="M116" s="12"/>
      <c r="N116" s="12"/>
      <c r="O116" s="13"/>
      <c r="P116" s="39" t="str">
        <f t="shared" si="8"/>
        <v/>
      </c>
      <c r="R116" s="12"/>
      <c r="S116" s="12"/>
      <c r="T116" s="12"/>
      <c r="U116" s="13"/>
      <c r="V116" s="38" t="str">
        <f t="shared" si="9"/>
        <v/>
      </c>
      <c r="X116" s="38"/>
      <c r="Y116" s="38"/>
      <c r="Z116" s="38"/>
      <c r="AA116" s="13"/>
      <c r="AB116" s="38" t="str">
        <f t="shared" si="10"/>
        <v/>
      </c>
      <c r="AD116" s="38"/>
      <c r="AE116" s="38"/>
      <c r="AF116" s="38"/>
      <c r="AG116" s="13"/>
      <c r="AH116" s="38" t="str">
        <f t="shared" si="11"/>
        <v/>
      </c>
    </row>
    <row r="117" spans="1:34" x14ac:dyDescent="0.25">
      <c r="A117" s="1">
        <f>IFERROR(IF(A116=Onderwerpen!$C$23+19,"",A116+1),"")</f>
        <v>109</v>
      </c>
      <c r="B117" s="1" t="str">
        <f>IF(C117&lt;=Onderwerpen!$C$4,Onderwerpen!$A$4,IF(C117&lt;=Onderwerpen!$C$5,Onderwerpen!$A$5,IF(C117&lt;=Onderwerpen!$C$6,Onderwerpen!$A$6,IF(C117&lt;=Onderwerpen!$C$7,Onderwerpen!$A$7,IF(C117&lt;=Onderwerpen!$C$8,Onderwerpen!$A$8,IF(C117&lt;=Onderwerpen!$C$9,Onderwerpen!$A$9,IF(C117&lt;=Onderwerpen!C$10,Onderwerpen!$A$10,IF(C117&lt;=Onderwerpen!C$11,Onderwerpen!$A$11,IF(C117&lt;=Onderwerpen!C$12,Onderwerpen!$A$12,IF(C117&lt;=Onderwerpen!C$13,Onderwerpen!$A$13,IF(C117&lt;=Onderwerpen!$C$14,Onderwerpen!$A$14,IF(C117&lt;=Onderwerpen!$C$15,Onderwerpen!$A$15,IF(C117&lt;=Onderwerpen!$C$16,Onderwerpen!$A$16,IF(C117&lt;=Onderwerpen!$C$17,Onderwerpen!$A$17,IF(C117&lt;=Onderwerpen!$C$18,Onderwerpen!$A$18,IF(C117&lt;=Onderwerpen!$C$19,Onderwerpen!$A$19,IF(C117&lt;=Onderwerpen!$C$20,Onderwerpen!$A$20,IF(C117&lt;=Onderwerpen!$C$21,Onderwerpen!$A$21,IF(C117&lt;=Onderwerpen!$C$22,Onderwerpen!$A$22,IF(C117&lt;=Onderwerpen!$C$23,Onderwerpen!$A$22,""))))))))))))))))))))</f>
        <v>10 Documenten</v>
      </c>
      <c r="C117" s="7">
        <f>IF(Onderwerpen!$B$4+1=A117,Onderwerpen!$A$5,IF(SUM(Onderwerpen!$B$4:$B$5)+2=A117,Onderwerpen!$A$6,IF(SUM(Onderwerpen!$B$4:$B$6)+3=A117,Onderwerpen!$A$7,IF(SUM(Onderwerpen!$B$4:$B$7)+4=A117,Onderwerpen!$A$8,IF(SUM(Onderwerpen!$B$4:$B$8)+5=A117,Onderwerpen!$A$9,IF(SUM(Onderwerpen!$B$4:$B$9)+6=A117,Onderwerpen!$A$10,IF(SUM(Onderwerpen!$B$4:$B$10)+7=A117,Onderwerpen!$A$11,IF(SUM(Onderwerpen!$B$4:$B$11)+8=A117,Onderwerpen!$A$12,IF(SUM(Onderwerpen!$B$4:$B$12)+9=A117,Onderwerpen!$A$13,IF(SUM(Onderwerpen!$B$4:$B$13)+10=A117,Onderwerpen!$A$14,IF(SUM(Onderwerpen!$B$4:$B$14)+11=A117,Onderwerpen!$A$15,IF(SUM(Onderwerpen!$B$4:$B$15)+12=A117,Onderwerpen!$A$16,IF(SUM(Onderwerpen!$B$4:$B$16)+13=A117,Onderwerpen!$A$17,IF(SUM(Onderwerpen!$B$4:$B$17)+14=A117,Onderwerpen!$A$18,IF(SUM(Onderwerpen!$B$4:$B$18)+15=A117,Onderwerpen!$A$19,IF(SUM(Onderwerpen!$B$4:$B$19)+16=A117,Onderwerpen!$A$20,IF(SUM(Onderwerpen!$B$4:$B$20)+17=A117,Onderwerpen!$A$21,IF(SUM(Onderwerpen!$B$4:$B$21)+18=A117,Onderwerpen!$A$22,IF(SUM(Onderwerpen!$B$4:$B$22)+19=A117,Onderwerpen!$A$23,IFERROR((IF(A117&lt;Onderwerpen!$D$4,A117,IF(AND(A117&gt;Onderwerpen!$D$4,A117&lt;Onderwerpen!$D$5),A117-1,IF(AND(A117&gt;Onderwerpen!$D$5,A117&lt;Onderwerpen!$D$6),A117-2,IF(AND(A117&gt;Onderwerpen!$D$6,A117&lt;Onderwerpen!$D$7),A117-3,IF(AND(A117&gt;Onderwerpen!$D$7,A117&lt;Onderwerpen!$D$8),A117-4,IF(AND(A117&gt;Onderwerpen!$D$8,A117&lt;Onderwerpen!$D$9),A117-5,IF(AND(A117&gt;Onderwerpen!$D$9,A117&lt;Onderwerpen!$D$10),A117-6,IF(AND(A117&gt;Onderwerpen!$D$10,A117&lt;Onderwerpen!$D$11),A117-7,IF(AND(A117&gt;Onderwerpen!$D$11,A117&lt;Onderwerpen!$D$12),A117-8,IF(AND(A117&gt;Onderwerpen!$D$12,A117&lt;Onderwerpen!$D$13),A117-9,IF(AND(A117&gt;Onderwerpen!$D$13,A117&lt;Onderwerpen!$D$14),A117-10,IF(AND(A117&gt;Onderwerpen!$D$14,A117&lt;Onderwerpen!$D$15),A117-11,IF(AND(A117&gt;Onderwerpen!$D$15,A117&lt;Onderwerpen!$D$16),A117-12,IF(AND(A117&gt;Onderwerpen!$D$16,A117&lt;Onderwerpen!$D$17),A117-13,IF(AND(A117&gt;Onderwerpen!$D$17,A117&lt;Onderwerpen!$D$18),A117-14,IF(AND(A117&gt;Onderwerpen!$D$18,A117&lt;Onderwerpen!$D$19),A117-15,IF(AND(A117&gt;Onderwerpen!$D$19,A117&lt;Onderwerpen!$D$20),A117-16,IF(AND(A117&gt;Onderwerpen!$D$20,A117&lt;Onderwerpen!$D$21),A117-17,IF(AND(A117&gt;Onderwerpen!$D$21,A117&lt;Onderwerpen!$D$22),A117-18,IF(A117&gt;Onderwerpen!$D$22,A117-19,"X"))))))))))))))))))))),""))))))))))))))))))))</f>
        <v>100</v>
      </c>
      <c r="D117" s="83" t="str">
        <f>IF(B117="",""&amp;C117,LEFT(B117, FIND(" ",B117)-1) &amp; "."&amp;COUNTIF($B$8:B117,B117))</f>
        <v>10.14</v>
      </c>
      <c r="E117" s="33"/>
      <c r="F117" s="12"/>
      <c r="G117" s="12"/>
      <c r="H117" s="12"/>
      <c r="I117" s="13"/>
      <c r="J117" s="37" t="str">
        <f t="shared" si="7"/>
        <v/>
      </c>
      <c r="L117" s="12"/>
      <c r="M117" s="12"/>
      <c r="N117" s="12"/>
      <c r="O117" s="13"/>
      <c r="P117" s="39" t="str">
        <f t="shared" si="8"/>
        <v/>
      </c>
      <c r="R117" s="12"/>
      <c r="S117" s="12"/>
      <c r="T117" s="12"/>
      <c r="U117" s="13"/>
      <c r="V117" s="38" t="str">
        <f t="shared" si="9"/>
        <v/>
      </c>
      <c r="X117" s="38"/>
      <c r="Y117" s="38"/>
      <c r="Z117" s="38"/>
      <c r="AA117" s="13"/>
      <c r="AB117" s="38" t="str">
        <f t="shared" si="10"/>
        <v/>
      </c>
      <c r="AD117" s="38"/>
      <c r="AE117" s="38"/>
      <c r="AF117" s="38"/>
      <c r="AG117" s="13"/>
      <c r="AH117" s="38" t="str">
        <f t="shared" si="11"/>
        <v/>
      </c>
    </row>
    <row r="118" spans="1:34" ht="15" customHeight="1" x14ac:dyDescent="0.25">
      <c r="A118" s="1">
        <f>IFERROR(IF(A117=Onderwerpen!$C$23+19,"",A117+1),"")</f>
        <v>110</v>
      </c>
      <c r="B118" s="1" t="str">
        <f>IF(C118&lt;=Onderwerpen!$C$4,Onderwerpen!$A$4,IF(C118&lt;=Onderwerpen!$C$5,Onderwerpen!$A$5,IF(C118&lt;=Onderwerpen!$C$6,Onderwerpen!$A$6,IF(C118&lt;=Onderwerpen!$C$7,Onderwerpen!$A$7,IF(C118&lt;=Onderwerpen!$C$8,Onderwerpen!$A$8,IF(C118&lt;=Onderwerpen!$C$9,Onderwerpen!$A$9,IF(C118&lt;=Onderwerpen!C$10,Onderwerpen!$A$10,IF(C118&lt;=Onderwerpen!C$11,Onderwerpen!$A$11,IF(C118&lt;=Onderwerpen!C$12,Onderwerpen!$A$12,IF(C118&lt;=Onderwerpen!C$13,Onderwerpen!$A$13,IF(C118&lt;=Onderwerpen!$C$14,Onderwerpen!$A$14,IF(C118&lt;=Onderwerpen!$C$15,Onderwerpen!$A$15,IF(C118&lt;=Onderwerpen!$C$16,Onderwerpen!$A$16,IF(C118&lt;=Onderwerpen!$C$17,Onderwerpen!$A$17,IF(C118&lt;=Onderwerpen!$C$18,Onderwerpen!$A$18,IF(C118&lt;=Onderwerpen!$C$19,Onderwerpen!$A$19,IF(C118&lt;=Onderwerpen!$C$20,Onderwerpen!$A$20,IF(C118&lt;=Onderwerpen!$C$21,Onderwerpen!$A$21,IF(C118&lt;=Onderwerpen!$C$22,Onderwerpen!$A$22,IF(C118&lt;=Onderwerpen!$C$23,Onderwerpen!$A$22,""))))))))))))))))))))</f>
        <v>10 Documenten</v>
      </c>
      <c r="C118" s="7">
        <f>IF(Onderwerpen!$B$4+1=A118,Onderwerpen!$A$5,IF(SUM(Onderwerpen!$B$4:$B$5)+2=A118,Onderwerpen!$A$6,IF(SUM(Onderwerpen!$B$4:$B$6)+3=A118,Onderwerpen!$A$7,IF(SUM(Onderwerpen!$B$4:$B$7)+4=A118,Onderwerpen!$A$8,IF(SUM(Onderwerpen!$B$4:$B$8)+5=A118,Onderwerpen!$A$9,IF(SUM(Onderwerpen!$B$4:$B$9)+6=A118,Onderwerpen!$A$10,IF(SUM(Onderwerpen!$B$4:$B$10)+7=A118,Onderwerpen!$A$11,IF(SUM(Onderwerpen!$B$4:$B$11)+8=A118,Onderwerpen!$A$12,IF(SUM(Onderwerpen!$B$4:$B$12)+9=A118,Onderwerpen!$A$13,IF(SUM(Onderwerpen!$B$4:$B$13)+10=A118,Onderwerpen!$A$14,IF(SUM(Onderwerpen!$B$4:$B$14)+11=A118,Onderwerpen!$A$15,IF(SUM(Onderwerpen!$B$4:$B$15)+12=A118,Onderwerpen!$A$16,IF(SUM(Onderwerpen!$B$4:$B$16)+13=A118,Onderwerpen!$A$17,IF(SUM(Onderwerpen!$B$4:$B$17)+14=A118,Onderwerpen!$A$18,IF(SUM(Onderwerpen!$B$4:$B$18)+15=A118,Onderwerpen!$A$19,IF(SUM(Onderwerpen!$B$4:$B$19)+16=A118,Onderwerpen!$A$20,IF(SUM(Onderwerpen!$B$4:$B$20)+17=A118,Onderwerpen!$A$21,IF(SUM(Onderwerpen!$B$4:$B$21)+18=A118,Onderwerpen!$A$22,IF(SUM(Onderwerpen!$B$4:$B$22)+19=A118,Onderwerpen!$A$23,IFERROR((IF(A118&lt;Onderwerpen!$D$4,A118,IF(AND(A118&gt;Onderwerpen!$D$4,A118&lt;Onderwerpen!$D$5),A118-1,IF(AND(A118&gt;Onderwerpen!$D$5,A118&lt;Onderwerpen!$D$6),A118-2,IF(AND(A118&gt;Onderwerpen!$D$6,A118&lt;Onderwerpen!$D$7),A118-3,IF(AND(A118&gt;Onderwerpen!$D$7,A118&lt;Onderwerpen!$D$8),A118-4,IF(AND(A118&gt;Onderwerpen!$D$8,A118&lt;Onderwerpen!$D$9),A118-5,IF(AND(A118&gt;Onderwerpen!$D$9,A118&lt;Onderwerpen!$D$10),A118-6,IF(AND(A118&gt;Onderwerpen!$D$10,A118&lt;Onderwerpen!$D$11),A118-7,IF(AND(A118&gt;Onderwerpen!$D$11,A118&lt;Onderwerpen!$D$12),A118-8,IF(AND(A118&gt;Onderwerpen!$D$12,A118&lt;Onderwerpen!$D$13),A118-9,IF(AND(A118&gt;Onderwerpen!$D$13,A118&lt;Onderwerpen!$D$14),A118-10,IF(AND(A118&gt;Onderwerpen!$D$14,A118&lt;Onderwerpen!$D$15),A118-11,IF(AND(A118&gt;Onderwerpen!$D$15,A118&lt;Onderwerpen!$D$16),A118-12,IF(AND(A118&gt;Onderwerpen!$D$16,A118&lt;Onderwerpen!$D$17),A118-13,IF(AND(A118&gt;Onderwerpen!$D$17,A118&lt;Onderwerpen!$D$18),A118-14,IF(AND(A118&gt;Onderwerpen!$D$18,A118&lt;Onderwerpen!$D$19),A118-15,IF(AND(A118&gt;Onderwerpen!$D$19,A118&lt;Onderwerpen!$D$20),A118-16,IF(AND(A118&gt;Onderwerpen!$D$20,A118&lt;Onderwerpen!$D$21),A118-17,IF(AND(A118&gt;Onderwerpen!$D$21,A118&lt;Onderwerpen!$D$22),A118-18,IF(A118&gt;Onderwerpen!$D$22,A118-19,"X"))))))))))))))))))))),""))))))))))))))))))))</f>
        <v>101</v>
      </c>
      <c r="D118" s="83" t="str">
        <f>IF(B118="",""&amp;C118,LEFT(B118, FIND(" ",B118)-1) &amp; "."&amp;COUNTIF($B$8:B118,B118))</f>
        <v>10.15</v>
      </c>
      <c r="E118" s="33"/>
      <c r="F118" s="12"/>
      <c r="G118" s="12"/>
      <c r="H118" s="12"/>
      <c r="I118" s="13"/>
      <c r="J118" s="37" t="str">
        <f t="shared" si="7"/>
        <v/>
      </c>
      <c r="L118" s="12"/>
      <c r="M118" s="12"/>
      <c r="N118" s="12"/>
      <c r="O118" s="13"/>
      <c r="P118" s="39" t="str">
        <f t="shared" si="8"/>
        <v/>
      </c>
      <c r="R118" s="12"/>
      <c r="S118" s="12"/>
      <c r="T118" s="12"/>
      <c r="U118" s="13"/>
      <c r="V118" s="38" t="str">
        <f t="shared" si="9"/>
        <v/>
      </c>
      <c r="X118" s="38"/>
      <c r="Y118" s="38"/>
      <c r="Z118" s="38"/>
      <c r="AA118" s="13"/>
      <c r="AB118" s="38" t="str">
        <f t="shared" si="10"/>
        <v/>
      </c>
      <c r="AD118" s="38"/>
      <c r="AE118" s="38"/>
      <c r="AF118" s="38"/>
      <c r="AG118" s="13"/>
      <c r="AH118" s="38" t="str">
        <f t="shared" si="11"/>
        <v/>
      </c>
    </row>
    <row r="119" spans="1:34" ht="15" customHeight="1" x14ac:dyDescent="0.25">
      <c r="A119" s="1">
        <f>IFERROR(IF(A118=Onderwerpen!$C$23+19,"",A118+1),"")</f>
        <v>111</v>
      </c>
      <c r="B119" s="1" t="str">
        <f>IF(C119&lt;=Onderwerpen!$C$4,Onderwerpen!$A$4,IF(C119&lt;=Onderwerpen!$C$5,Onderwerpen!$A$5,IF(C119&lt;=Onderwerpen!$C$6,Onderwerpen!$A$6,IF(C119&lt;=Onderwerpen!$C$7,Onderwerpen!$A$7,IF(C119&lt;=Onderwerpen!$C$8,Onderwerpen!$A$8,IF(C119&lt;=Onderwerpen!$C$9,Onderwerpen!$A$9,IF(C119&lt;=Onderwerpen!C$10,Onderwerpen!$A$10,IF(C119&lt;=Onderwerpen!C$11,Onderwerpen!$A$11,IF(C119&lt;=Onderwerpen!C$12,Onderwerpen!$A$12,IF(C119&lt;=Onderwerpen!C$13,Onderwerpen!$A$13,IF(C119&lt;=Onderwerpen!$C$14,Onderwerpen!$A$14,IF(C119&lt;=Onderwerpen!$C$15,Onderwerpen!$A$15,IF(C119&lt;=Onderwerpen!$C$16,Onderwerpen!$A$16,IF(C119&lt;=Onderwerpen!$C$17,Onderwerpen!$A$17,IF(C119&lt;=Onderwerpen!$C$18,Onderwerpen!$A$18,IF(C119&lt;=Onderwerpen!$C$19,Onderwerpen!$A$19,IF(C119&lt;=Onderwerpen!$C$20,Onderwerpen!$A$20,IF(C119&lt;=Onderwerpen!$C$21,Onderwerpen!$A$21,IF(C119&lt;=Onderwerpen!$C$22,Onderwerpen!$A$22,IF(C119&lt;=Onderwerpen!$C$23,Onderwerpen!$A$22,""))))))))))))))))))))</f>
        <v>10 Documenten</v>
      </c>
      <c r="C119" s="7">
        <f>IF(Onderwerpen!$B$4+1=A119,Onderwerpen!$A$5,IF(SUM(Onderwerpen!$B$4:$B$5)+2=A119,Onderwerpen!$A$6,IF(SUM(Onderwerpen!$B$4:$B$6)+3=A119,Onderwerpen!$A$7,IF(SUM(Onderwerpen!$B$4:$B$7)+4=A119,Onderwerpen!$A$8,IF(SUM(Onderwerpen!$B$4:$B$8)+5=A119,Onderwerpen!$A$9,IF(SUM(Onderwerpen!$B$4:$B$9)+6=A119,Onderwerpen!$A$10,IF(SUM(Onderwerpen!$B$4:$B$10)+7=A119,Onderwerpen!$A$11,IF(SUM(Onderwerpen!$B$4:$B$11)+8=A119,Onderwerpen!$A$12,IF(SUM(Onderwerpen!$B$4:$B$12)+9=A119,Onderwerpen!$A$13,IF(SUM(Onderwerpen!$B$4:$B$13)+10=A119,Onderwerpen!$A$14,IF(SUM(Onderwerpen!$B$4:$B$14)+11=A119,Onderwerpen!$A$15,IF(SUM(Onderwerpen!$B$4:$B$15)+12=A119,Onderwerpen!$A$16,IF(SUM(Onderwerpen!$B$4:$B$16)+13=A119,Onderwerpen!$A$17,IF(SUM(Onderwerpen!$B$4:$B$17)+14=A119,Onderwerpen!$A$18,IF(SUM(Onderwerpen!$B$4:$B$18)+15=A119,Onderwerpen!$A$19,IF(SUM(Onderwerpen!$B$4:$B$19)+16=A119,Onderwerpen!$A$20,IF(SUM(Onderwerpen!$B$4:$B$20)+17=A119,Onderwerpen!$A$21,IF(SUM(Onderwerpen!$B$4:$B$21)+18=A119,Onderwerpen!$A$22,IF(SUM(Onderwerpen!$B$4:$B$22)+19=A119,Onderwerpen!$A$23,IFERROR((IF(A119&lt;Onderwerpen!$D$4,A119,IF(AND(A119&gt;Onderwerpen!$D$4,A119&lt;Onderwerpen!$D$5),A119-1,IF(AND(A119&gt;Onderwerpen!$D$5,A119&lt;Onderwerpen!$D$6),A119-2,IF(AND(A119&gt;Onderwerpen!$D$6,A119&lt;Onderwerpen!$D$7),A119-3,IF(AND(A119&gt;Onderwerpen!$D$7,A119&lt;Onderwerpen!$D$8),A119-4,IF(AND(A119&gt;Onderwerpen!$D$8,A119&lt;Onderwerpen!$D$9),A119-5,IF(AND(A119&gt;Onderwerpen!$D$9,A119&lt;Onderwerpen!$D$10),A119-6,IF(AND(A119&gt;Onderwerpen!$D$10,A119&lt;Onderwerpen!$D$11),A119-7,IF(AND(A119&gt;Onderwerpen!$D$11,A119&lt;Onderwerpen!$D$12),A119-8,IF(AND(A119&gt;Onderwerpen!$D$12,A119&lt;Onderwerpen!$D$13),A119-9,IF(AND(A119&gt;Onderwerpen!$D$13,A119&lt;Onderwerpen!$D$14),A119-10,IF(AND(A119&gt;Onderwerpen!$D$14,A119&lt;Onderwerpen!$D$15),A119-11,IF(AND(A119&gt;Onderwerpen!$D$15,A119&lt;Onderwerpen!$D$16),A119-12,IF(AND(A119&gt;Onderwerpen!$D$16,A119&lt;Onderwerpen!$D$17),A119-13,IF(AND(A119&gt;Onderwerpen!$D$17,A119&lt;Onderwerpen!$D$18),A119-14,IF(AND(A119&gt;Onderwerpen!$D$18,A119&lt;Onderwerpen!$D$19),A119-15,IF(AND(A119&gt;Onderwerpen!$D$19,A119&lt;Onderwerpen!$D$20),A119-16,IF(AND(A119&gt;Onderwerpen!$D$20,A119&lt;Onderwerpen!$D$21),A119-17,IF(AND(A119&gt;Onderwerpen!$D$21,A119&lt;Onderwerpen!$D$22),A119-18,IF(A119&gt;Onderwerpen!$D$22,A119-19,"X"))))))))))))))))))))),""))))))))))))))))))))</f>
        <v>102</v>
      </c>
      <c r="D119" s="83" t="str">
        <f>IF(B119="",""&amp;C119,LEFT(B119, FIND(" ",B119)-1) &amp; "."&amp;COUNTIF($B$8:B119,B119))</f>
        <v>10.16</v>
      </c>
      <c r="E119" s="33"/>
      <c r="F119" s="12"/>
      <c r="G119" s="12"/>
      <c r="H119" s="12"/>
      <c r="I119" s="13"/>
      <c r="J119" s="37" t="str">
        <f t="shared" si="7"/>
        <v/>
      </c>
      <c r="L119" s="12"/>
      <c r="M119" s="12"/>
      <c r="N119" s="12"/>
      <c r="O119" s="13"/>
      <c r="P119" s="39" t="str">
        <f t="shared" si="8"/>
        <v/>
      </c>
      <c r="R119" s="12"/>
      <c r="S119" s="12"/>
      <c r="T119" s="12"/>
      <c r="U119" s="13"/>
      <c r="V119" s="38" t="str">
        <f t="shared" si="9"/>
        <v/>
      </c>
      <c r="X119" s="38"/>
      <c r="Y119" s="38"/>
      <c r="Z119" s="38"/>
      <c r="AA119" s="13"/>
      <c r="AB119" s="38" t="str">
        <f t="shared" si="10"/>
        <v/>
      </c>
      <c r="AD119" s="38"/>
      <c r="AE119" s="38"/>
      <c r="AF119" s="38"/>
      <c r="AG119" s="13"/>
      <c r="AH119" s="38" t="str">
        <f t="shared" si="11"/>
        <v/>
      </c>
    </row>
    <row r="120" spans="1:34" ht="15" customHeight="1" x14ac:dyDescent="0.25">
      <c r="A120" s="1">
        <f>IFERROR(IF(A119=Onderwerpen!$C$23+19,"",A119+1),"")</f>
        <v>112</v>
      </c>
      <c r="B120" s="1" t="str">
        <f>IF(C120&lt;=Onderwerpen!$C$4,Onderwerpen!$A$4,IF(C120&lt;=Onderwerpen!$C$5,Onderwerpen!$A$5,IF(C120&lt;=Onderwerpen!$C$6,Onderwerpen!$A$6,IF(C120&lt;=Onderwerpen!$C$7,Onderwerpen!$A$7,IF(C120&lt;=Onderwerpen!$C$8,Onderwerpen!$A$8,IF(C120&lt;=Onderwerpen!$C$9,Onderwerpen!$A$9,IF(C120&lt;=Onderwerpen!C$10,Onderwerpen!$A$10,IF(C120&lt;=Onderwerpen!C$11,Onderwerpen!$A$11,IF(C120&lt;=Onderwerpen!C$12,Onderwerpen!$A$12,IF(C120&lt;=Onderwerpen!C$13,Onderwerpen!$A$13,IF(C120&lt;=Onderwerpen!$C$14,Onderwerpen!$A$14,IF(C120&lt;=Onderwerpen!$C$15,Onderwerpen!$A$15,IF(C120&lt;=Onderwerpen!$C$16,Onderwerpen!$A$16,IF(C120&lt;=Onderwerpen!$C$17,Onderwerpen!$A$17,IF(C120&lt;=Onderwerpen!$C$18,Onderwerpen!$A$18,IF(C120&lt;=Onderwerpen!$C$19,Onderwerpen!$A$19,IF(C120&lt;=Onderwerpen!$C$20,Onderwerpen!$A$20,IF(C120&lt;=Onderwerpen!$C$21,Onderwerpen!$A$21,IF(C120&lt;=Onderwerpen!$C$22,Onderwerpen!$A$22,IF(C120&lt;=Onderwerpen!$C$23,Onderwerpen!$A$22,""))))))))))))))))))))</f>
        <v>10 Documenten</v>
      </c>
      <c r="C120" s="7">
        <f>IF(Onderwerpen!$B$4+1=A120,Onderwerpen!$A$5,IF(SUM(Onderwerpen!$B$4:$B$5)+2=A120,Onderwerpen!$A$6,IF(SUM(Onderwerpen!$B$4:$B$6)+3=A120,Onderwerpen!$A$7,IF(SUM(Onderwerpen!$B$4:$B$7)+4=A120,Onderwerpen!$A$8,IF(SUM(Onderwerpen!$B$4:$B$8)+5=A120,Onderwerpen!$A$9,IF(SUM(Onderwerpen!$B$4:$B$9)+6=A120,Onderwerpen!$A$10,IF(SUM(Onderwerpen!$B$4:$B$10)+7=A120,Onderwerpen!$A$11,IF(SUM(Onderwerpen!$B$4:$B$11)+8=A120,Onderwerpen!$A$12,IF(SUM(Onderwerpen!$B$4:$B$12)+9=A120,Onderwerpen!$A$13,IF(SUM(Onderwerpen!$B$4:$B$13)+10=A120,Onderwerpen!$A$14,IF(SUM(Onderwerpen!$B$4:$B$14)+11=A120,Onderwerpen!$A$15,IF(SUM(Onderwerpen!$B$4:$B$15)+12=A120,Onderwerpen!$A$16,IF(SUM(Onderwerpen!$B$4:$B$16)+13=A120,Onderwerpen!$A$17,IF(SUM(Onderwerpen!$B$4:$B$17)+14=A120,Onderwerpen!$A$18,IF(SUM(Onderwerpen!$B$4:$B$18)+15=A120,Onderwerpen!$A$19,IF(SUM(Onderwerpen!$B$4:$B$19)+16=A120,Onderwerpen!$A$20,IF(SUM(Onderwerpen!$B$4:$B$20)+17=A120,Onderwerpen!$A$21,IF(SUM(Onderwerpen!$B$4:$B$21)+18=A120,Onderwerpen!$A$22,IF(SUM(Onderwerpen!$B$4:$B$22)+19=A120,Onderwerpen!$A$23,IFERROR((IF(A120&lt;Onderwerpen!$D$4,A120,IF(AND(A120&gt;Onderwerpen!$D$4,A120&lt;Onderwerpen!$D$5),A120-1,IF(AND(A120&gt;Onderwerpen!$D$5,A120&lt;Onderwerpen!$D$6),A120-2,IF(AND(A120&gt;Onderwerpen!$D$6,A120&lt;Onderwerpen!$D$7),A120-3,IF(AND(A120&gt;Onderwerpen!$D$7,A120&lt;Onderwerpen!$D$8),A120-4,IF(AND(A120&gt;Onderwerpen!$D$8,A120&lt;Onderwerpen!$D$9),A120-5,IF(AND(A120&gt;Onderwerpen!$D$9,A120&lt;Onderwerpen!$D$10),A120-6,IF(AND(A120&gt;Onderwerpen!$D$10,A120&lt;Onderwerpen!$D$11),A120-7,IF(AND(A120&gt;Onderwerpen!$D$11,A120&lt;Onderwerpen!$D$12),A120-8,IF(AND(A120&gt;Onderwerpen!$D$12,A120&lt;Onderwerpen!$D$13),A120-9,IF(AND(A120&gt;Onderwerpen!$D$13,A120&lt;Onderwerpen!$D$14),A120-10,IF(AND(A120&gt;Onderwerpen!$D$14,A120&lt;Onderwerpen!$D$15),A120-11,IF(AND(A120&gt;Onderwerpen!$D$15,A120&lt;Onderwerpen!$D$16),A120-12,IF(AND(A120&gt;Onderwerpen!$D$16,A120&lt;Onderwerpen!$D$17),A120-13,IF(AND(A120&gt;Onderwerpen!$D$17,A120&lt;Onderwerpen!$D$18),A120-14,IF(AND(A120&gt;Onderwerpen!$D$18,A120&lt;Onderwerpen!$D$19),A120-15,IF(AND(A120&gt;Onderwerpen!$D$19,A120&lt;Onderwerpen!$D$20),A120-16,IF(AND(A120&gt;Onderwerpen!$D$20,A120&lt;Onderwerpen!$D$21),A120-17,IF(AND(A120&gt;Onderwerpen!$D$21,A120&lt;Onderwerpen!$D$22),A120-18,IF(A120&gt;Onderwerpen!$D$22,A120-19,"X"))))))))))))))))))))),""))))))))))))))))))))</f>
        <v>103</v>
      </c>
      <c r="D120" s="83" t="str">
        <f>IF(B120="",""&amp;C120,LEFT(B120, FIND(" ",B120)-1) &amp; "."&amp;COUNTIF($B$8:B120,B120))</f>
        <v>10.17</v>
      </c>
      <c r="E120" s="33"/>
      <c r="F120" s="12"/>
      <c r="G120" s="12"/>
      <c r="H120" s="12"/>
      <c r="I120" s="13"/>
      <c r="J120" s="37" t="str">
        <f t="shared" si="7"/>
        <v/>
      </c>
      <c r="L120" s="12"/>
      <c r="M120" s="12"/>
      <c r="N120" s="12"/>
      <c r="O120" s="13"/>
      <c r="P120" s="39" t="str">
        <f t="shared" si="8"/>
        <v/>
      </c>
      <c r="R120" s="12"/>
      <c r="S120" s="12"/>
      <c r="T120" s="12"/>
      <c r="U120" s="13"/>
      <c r="V120" s="38" t="str">
        <f t="shared" si="9"/>
        <v/>
      </c>
      <c r="X120" s="38"/>
      <c r="Y120" s="38"/>
      <c r="Z120" s="38"/>
      <c r="AA120" s="13"/>
      <c r="AB120" s="38" t="str">
        <f t="shared" si="10"/>
        <v/>
      </c>
      <c r="AD120" s="38"/>
      <c r="AE120" s="38"/>
      <c r="AF120" s="38"/>
      <c r="AG120" s="13"/>
      <c r="AH120" s="38" t="str">
        <f t="shared" si="11"/>
        <v/>
      </c>
    </row>
    <row r="121" spans="1:34" ht="15" customHeight="1" x14ac:dyDescent="0.25">
      <c r="A121" s="1">
        <f>IFERROR(IF(A120=Onderwerpen!$C$23+19,"",A120+1),"")</f>
        <v>113</v>
      </c>
      <c r="B121" s="1" t="str">
        <f>IF(C121&lt;=Onderwerpen!$C$4,Onderwerpen!$A$4,IF(C121&lt;=Onderwerpen!$C$5,Onderwerpen!$A$5,IF(C121&lt;=Onderwerpen!$C$6,Onderwerpen!$A$6,IF(C121&lt;=Onderwerpen!$C$7,Onderwerpen!$A$7,IF(C121&lt;=Onderwerpen!$C$8,Onderwerpen!$A$8,IF(C121&lt;=Onderwerpen!$C$9,Onderwerpen!$A$9,IF(C121&lt;=Onderwerpen!C$10,Onderwerpen!$A$10,IF(C121&lt;=Onderwerpen!C$11,Onderwerpen!$A$11,IF(C121&lt;=Onderwerpen!C$12,Onderwerpen!$A$12,IF(C121&lt;=Onderwerpen!C$13,Onderwerpen!$A$13,IF(C121&lt;=Onderwerpen!$C$14,Onderwerpen!$A$14,IF(C121&lt;=Onderwerpen!$C$15,Onderwerpen!$A$15,IF(C121&lt;=Onderwerpen!$C$16,Onderwerpen!$A$16,IF(C121&lt;=Onderwerpen!$C$17,Onderwerpen!$A$17,IF(C121&lt;=Onderwerpen!$C$18,Onderwerpen!$A$18,IF(C121&lt;=Onderwerpen!$C$19,Onderwerpen!$A$19,IF(C121&lt;=Onderwerpen!$C$20,Onderwerpen!$A$20,IF(C121&lt;=Onderwerpen!$C$21,Onderwerpen!$A$21,IF(C121&lt;=Onderwerpen!$C$22,Onderwerpen!$A$22,IF(C121&lt;=Onderwerpen!$C$23,Onderwerpen!$A$22,""))))))))))))))))))))</f>
        <v>10 Documenten</v>
      </c>
      <c r="C121" s="7">
        <f>IF(Onderwerpen!$B$4+1=A121,Onderwerpen!$A$5,IF(SUM(Onderwerpen!$B$4:$B$5)+2=A121,Onderwerpen!$A$6,IF(SUM(Onderwerpen!$B$4:$B$6)+3=A121,Onderwerpen!$A$7,IF(SUM(Onderwerpen!$B$4:$B$7)+4=A121,Onderwerpen!$A$8,IF(SUM(Onderwerpen!$B$4:$B$8)+5=A121,Onderwerpen!$A$9,IF(SUM(Onderwerpen!$B$4:$B$9)+6=A121,Onderwerpen!$A$10,IF(SUM(Onderwerpen!$B$4:$B$10)+7=A121,Onderwerpen!$A$11,IF(SUM(Onderwerpen!$B$4:$B$11)+8=A121,Onderwerpen!$A$12,IF(SUM(Onderwerpen!$B$4:$B$12)+9=A121,Onderwerpen!$A$13,IF(SUM(Onderwerpen!$B$4:$B$13)+10=A121,Onderwerpen!$A$14,IF(SUM(Onderwerpen!$B$4:$B$14)+11=A121,Onderwerpen!$A$15,IF(SUM(Onderwerpen!$B$4:$B$15)+12=A121,Onderwerpen!$A$16,IF(SUM(Onderwerpen!$B$4:$B$16)+13=A121,Onderwerpen!$A$17,IF(SUM(Onderwerpen!$B$4:$B$17)+14=A121,Onderwerpen!$A$18,IF(SUM(Onderwerpen!$B$4:$B$18)+15=A121,Onderwerpen!$A$19,IF(SUM(Onderwerpen!$B$4:$B$19)+16=A121,Onderwerpen!$A$20,IF(SUM(Onderwerpen!$B$4:$B$20)+17=A121,Onderwerpen!$A$21,IF(SUM(Onderwerpen!$B$4:$B$21)+18=A121,Onderwerpen!$A$22,IF(SUM(Onderwerpen!$B$4:$B$22)+19=A121,Onderwerpen!$A$23,IFERROR((IF(A121&lt;Onderwerpen!$D$4,A121,IF(AND(A121&gt;Onderwerpen!$D$4,A121&lt;Onderwerpen!$D$5),A121-1,IF(AND(A121&gt;Onderwerpen!$D$5,A121&lt;Onderwerpen!$D$6),A121-2,IF(AND(A121&gt;Onderwerpen!$D$6,A121&lt;Onderwerpen!$D$7),A121-3,IF(AND(A121&gt;Onderwerpen!$D$7,A121&lt;Onderwerpen!$D$8),A121-4,IF(AND(A121&gt;Onderwerpen!$D$8,A121&lt;Onderwerpen!$D$9),A121-5,IF(AND(A121&gt;Onderwerpen!$D$9,A121&lt;Onderwerpen!$D$10),A121-6,IF(AND(A121&gt;Onderwerpen!$D$10,A121&lt;Onderwerpen!$D$11),A121-7,IF(AND(A121&gt;Onderwerpen!$D$11,A121&lt;Onderwerpen!$D$12),A121-8,IF(AND(A121&gt;Onderwerpen!$D$12,A121&lt;Onderwerpen!$D$13),A121-9,IF(AND(A121&gt;Onderwerpen!$D$13,A121&lt;Onderwerpen!$D$14),A121-10,IF(AND(A121&gt;Onderwerpen!$D$14,A121&lt;Onderwerpen!$D$15),A121-11,IF(AND(A121&gt;Onderwerpen!$D$15,A121&lt;Onderwerpen!$D$16),A121-12,IF(AND(A121&gt;Onderwerpen!$D$16,A121&lt;Onderwerpen!$D$17),A121-13,IF(AND(A121&gt;Onderwerpen!$D$17,A121&lt;Onderwerpen!$D$18),A121-14,IF(AND(A121&gt;Onderwerpen!$D$18,A121&lt;Onderwerpen!$D$19),A121-15,IF(AND(A121&gt;Onderwerpen!$D$19,A121&lt;Onderwerpen!$D$20),A121-16,IF(AND(A121&gt;Onderwerpen!$D$20,A121&lt;Onderwerpen!$D$21),A121-17,IF(AND(A121&gt;Onderwerpen!$D$21,A121&lt;Onderwerpen!$D$22),A121-18,IF(A121&gt;Onderwerpen!$D$22,A121-19,"X"))))))))))))))))))))),""))))))))))))))))))))</f>
        <v>104</v>
      </c>
      <c r="D121" s="83" t="str">
        <f>IF(B121="",""&amp;C121,LEFT(B121, FIND(" ",B121)-1) &amp; "."&amp;COUNTIF($B$8:B121,B121))</f>
        <v>10.18</v>
      </c>
      <c r="E121" s="33"/>
      <c r="F121" s="12"/>
      <c r="G121" s="12"/>
      <c r="H121" s="12"/>
      <c r="I121" s="13"/>
      <c r="J121" s="37" t="str">
        <f t="shared" si="7"/>
        <v/>
      </c>
      <c r="L121" s="12"/>
      <c r="M121" s="12"/>
      <c r="N121" s="12"/>
      <c r="O121" s="13"/>
      <c r="P121" s="39" t="str">
        <f t="shared" si="8"/>
        <v/>
      </c>
      <c r="R121" s="12"/>
      <c r="S121" s="12"/>
      <c r="T121" s="12"/>
      <c r="U121" s="13"/>
      <c r="V121" s="38" t="str">
        <f t="shared" si="9"/>
        <v/>
      </c>
      <c r="X121" s="38"/>
      <c r="Y121" s="38"/>
      <c r="Z121" s="38"/>
      <c r="AA121" s="13"/>
      <c r="AB121" s="38" t="str">
        <f t="shared" si="10"/>
        <v/>
      </c>
      <c r="AD121" s="38"/>
      <c r="AE121" s="38"/>
      <c r="AF121" s="38"/>
      <c r="AG121" s="13"/>
      <c r="AH121" s="38" t="str">
        <f t="shared" si="11"/>
        <v/>
      </c>
    </row>
    <row r="122" spans="1:34" ht="15" customHeight="1" x14ac:dyDescent="0.25">
      <c r="A122" s="1">
        <f>IFERROR(IF(A121=Onderwerpen!$C$23+19,"",A121+1),"")</f>
        <v>114</v>
      </c>
      <c r="B122" s="1" t="str">
        <f>IF(C122&lt;=Onderwerpen!$C$4,Onderwerpen!$A$4,IF(C122&lt;=Onderwerpen!$C$5,Onderwerpen!$A$5,IF(C122&lt;=Onderwerpen!$C$6,Onderwerpen!$A$6,IF(C122&lt;=Onderwerpen!$C$7,Onderwerpen!$A$7,IF(C122&lt;=Onderwerpen!$C$8,Onderwerpen!$A$8,IF(C122&lt;=Onderwerpen!$C$9,Onderwerpen!$A$9,IF(C122&lt;=Onderwerpen!C$10,Onderwerpen!$A$10,IF(C122&lt;=Onderwerpen!C$11,Onderwerpen!$A$11,IF(C122&lt;=Onderwerpen!C$12,Onderwerpen!$A$12,IF(C122&lt;=Onderwerpen!C$13,Onderwerpen!$A$13,IF(C122&lt;=Onderwerpen!$C$14,Onderwerpen!$A$14,IF(C122&lt;=Onderwerpen!$C$15,Onderwerpen!$A$15,IF(C122&lt;=Onderwerpen!$C$16,Onderwerpen!$A$16,IF(C122&lt;=Onderwerpen!$C$17,Onderwerpen!$A$17,IF(C122&lt;=Onderwerpen!$C$18,Onderwerpen!$A$18,IF(C122&lt;=Onderwerpen!$C$19,Onderwerpen!$A$19,IF(C122&lt;=Onderwerpen!$C$20,Onderwerpen!$A$20,IF(C122&lt;=Onderwerpen!$C$21,Onderwerpen!$A$21,IF(C122&lt;=Onderwerpen!$C$22,Onderwerpen!$A$22,IF(C122&lt;=Onderwerpen!$C$23,Onderwerpen!$A$22,""))))))))))))))))))))</f>
        <v>10 Documenten</v>
      </c>
      <c r="C122" s="7">
        <f>IF(Onderwerpen!$B$4+1=A122,Onderwerpen!$A$5,IF(SUM(Onderwerpen!$B$4:$B$5)+2=A122,Onderwerpen!$A$6,IF(SUM(Onderwerpen!$B$4:$B$6)+3=A122,Onderwerpen!$A$7,IF(SUM(Onderwerpen!$B$4:$B$7)+4=A122,Onderwerpen!$A$8,IF(SUM(Onderwerpen!$B$4:$B$8)+5=A122,Onderwerpen!$A$9,IF(SUM(Onderwerpen!$B$4:$B$9)+6=A122,Onderwerpen!$A$10,IF(SUM(Onderwerpen!$B$4:$B$10)+7=A122,Onderwerpen!$A$11,IF(SUM(Onderwerpen!$B$4:$B$11)+8=A122,Onderwerpen!$A$12,IF(SUM(Onderwerpen!$B$4:$B$12)+9=A122,Onderwerpen!$A$13,IF(SUM(Onderwerpen!$B$4:$B$13)+10=A122,Onderwerpen!$A$14,IF(SUM(Onderwerpen!$B$4:$B$14)+11=A122,Onderwerpen!$A$15,IF(SUM(Onderwerpen!$B$4:$B$15)+12=A122,Onderwerpen!$A$16,IF(SUM(Onderwerpen!$B$4:$B$16)+13=A122,Onderwerpen!$A$17,IF(SUM(Onderwerpen!$B$4:$B$17)+14=A122,Onderwerpen!$A$18,IF(SUM(Onderwerpen!$B$4:$B$18)+15=A122,Onderwerpen!$A$19,IF(SUM(Onderwerpen!$B$4:$B$19)+16=A122,Onderwerpen!$A$20,IF(SUM(Onderwerpen!$B$4:$B$20)+17=A122,Onderwerpen!$A$21,IF(SUM(Onderwerpen!$B$4:$B$21)+18=A122,Onderwerpen!$A$22,IF(SUM(Onderwerpen!$B$4:$B$22)+19=A122,Onderwerpen!$A$23,IFERROR((IF(A122&lt;Onderwerpen!$D$4,A122,IF(AND(A122&gt;Onderwerpen!$D$4,A122&lt;Onderwerpen!$D$5),A122-1,IF(AND(A122&gt;Onderwerpen!$D$5,A122&lt;Onderwerpen!$D$6),A122-2,IF(AND(A122&gt;Onderwerpen!$D$6,A122&lt;Onderwerpen!$D$7),A122-3,IF(AND(A122&gt;Onderwerpen!$D$7,A122&lt;Onderwerpen!$D$8),A122-4,IF(AND(A122&gt;Onderwerpen!$D$8,A122&lt;Onderwerpen!$D$9),A122-5,IF(AND(A122&gt;Onderwerpen!$D$9,A122&lt;Onderwerpen!$D$10),A122-6,IF(AND(A122&gt;Onderwerpen!$D$10,A122&lt;Onderwerpen!$D$11),A122-7,IF(AND(A122&gt;Onderwerpen!$D$11,A122&lt;Onderwerpen!$D$12),A122-8,IF(AND(A122&gt;Onderwerpen!$D$12,A122&lt;Onderwerpen!$D$13),A122-9,IF(AND(A122&gt;Onderwerpen!$D$13,A122&lt;Onderwerpen!$D$14),A122-10,IF(AND(A122&gt;Onderwerpen!$D$14,A122&lt;Onderwerpen!$D$15),A122-11,IF(AND(A122&gt;Onderwerpen!$D$15,A122&lt;Onderwerpen!$D$16),A122-12,IF(AND(A122&gt;Onderwerpen!$D$16,A122&lt;Onderwerpen!$D$17),A122-13,IF(AND(A122&gt;Onderwerpen!$D$17,A122&lt;Onderwerpen!$D$18),A122-14,IF(AND(A122&gt;Onderwerpen!$D$18,A122&lt;Onderwerpen!$D$19),A122-15,IF(AND(A122&gt;Onderwerpen!$D$19,A122&lt;Onderwerpen!$D$20),A122-16,IF(AND(A122&gt;Onderwerpen!$D$20,A122&lt;Onderwerpen!$D$21),A122-17,IF(AND(A122&gt;Onderwerpen!$D$21,A122&lt;Onderwerpen!$D$22),A122-18,IF(A122&gt;Onderwerpen!$D$22,A122-19,"X"))))))))))))))))))))),""))))))))))))))))))))</f>
        <v>105</v>
      </c>
      <c r="D122" s="83" t="str">
        <f>IF(B122="",""&amp;C122,LEFT(B122, FIND(" ",B122)-1) &amp; "."&amp;COUNTIF($B$8:B122,B122))</f>
        <v>10.19</v>
      </c>
      <c r="E122" s="33"/>
      <c r="F122" s="12"/>
      <c r="G122" s="12"/>
      <c r="H122" s="12"/>
      <c r="I122" s="13"/>
      <c r="J122" s="37" t="str">
        <f t="shared" si="7"/>
        <v/>
      </c>
      <c r="L122" s="12"/>
      <c r="M122" s="12"/>
      <c r="N122" s="12"/>
      <c r="O122" s="13"/>
      <c r="P122" s="39" t="str">
        <f t="shared" si="8"/>
        <v/>
      </c>
      <c r="R122" s="12"/>
      <c r="S122" s="12"/>
      <c r="T122" s="12"/>
      <c r="U122" s="13"/>
      <c r="V122" s="38" t="str">
        <f t="shared" si="9"/>
        <v/>
      </c>
      <c r="X122" s="38"/>
      <c r="Y122" s="38"/>
      <c r="Z122" s="38"/>
      <c r="AA122" s="13"/>
      <c r="AB122" s="38" t="str">
        <f t="shared" si="10"/>
        <v/>
      </c>
      <c r="AD122" s="38"/>
      <c r="AE122" s="38"/>
      <c r="AF122" s="38"/>
      <c r="AG122" s="13"/>
      <c r="AH122" s="38" t="str">
        <f t="shared" si="11"/>
        <v/>
      </c>
    </row>
    <row r="123" spans="1:34" ht="15" customHeight="1" x14ac:dyDescent="0.25">
      <c r="A123" s="1">
        <f>IFERROR(IF(A122=Onderwerpen!$C$23+19,"",A122+1),"")</f>
        <v>115</v>
      </c>
      <c r="B123" s="1" t="str">
        <f>IF(C123&lt;=Onderwerpen!$C$4,Onderwerpen!$A$4,IF(C123&lt;=Onderwerpen!$C$5,Onderwerpen!$A$5,IF(C123&lt;=Onderwerpen!$C$6,Onderwerpen!$A$6,IF(C123&lt;=Onderwerpen!$C$7,Onderwerpen!$A$7,IF(C123&lt;=Onderwerpen!$C$8,Onderwerpen!$A$8,IF(C123&lt;=Onderwerpen!$C$9,Onderwerpen!$A$9,IF(C123&lt;=Onderwerpen!C$10,Onderwerpen!$A$10,IF(C123&lt;=Onderwerpen!C$11,Onderwerpen!$A$11,IF(C123&lt;=Onderwerpen!C$12,Onderwerpen!$A$12,IF(C123&lt;=Onderwerpen!C$13,Onderwerpen!$A$13,IF(C123&lt;=Onderwerpen!$C$14,Onderwerpen!$A$14,IF(C123&lt;=Onderwerpen!$C$15,Onderwerpen!$A$15,IF(C123&lt;=Onderwerpen!$C$16,Onderwerpen!$A$16,IF(C123&lt;=Onderwerpen!$C$17,Onderwerpen!$A$17,IF(C123&lt;=Onderwerpen!$C$18,Onderwerpen!$A$18,IF(C123&lt;=Onderwerpen!$C$19,Onderwerpen!$A$19,IF(C123&lt;=Onderwerpen!$C$20,Onderwerpen!$A$20,IF(C123&lt;=Onderwerpen!$C$21,Onderwerpen!$A$21,IF(C123&lt;=Onderwerpen!$C$22,Onderwerpen!$A$22,IF(C123&lt;=Onderwerpen!$C$23,Onderwerpen!$A$22,""))))))))))))))))))))</f>
        <v>10 Documenten</v>
      </c>
      <c r="C123" s="7">
        <f>IF(Onderwerpen!$B$4+1=A123,Onderwerpen!$A$5,IF(SUM(Onderwerpen!$B$4:$B$5)+2=A123,Onderwerpen!$A$6,IF(SUM(Onderwerpen!$B$4:$B$6)+3=A123,Onderwerpen!$A$7,IF(SUM(Onderwerpen!$B$4:$B$7)+4=A123,Onderwerpen!$A$8,IF(SUM(Onderwerpen!$B$4:$B$8)+5=A123,Onderwerpen!$A$9,IF(SUM(Onderwerpen!$B$4:$B$9)+6=A123,Onderwerpen!$A$10,IF(SUM(Onderwerpen!$B$4:$B$10)+7=A123,Onderwerpen!$A$11,IF(SUM(Onderwerpen!$B$4:$B$11)+8=A123,Onderwerpen!$A$12,IF(SUM(Onderwerpen!$B$4:$B$12)+9=A123,Onderwerpen!$A$13,IF(SUM(Onderwerpen!$B$4:$B$13)+10=A123,Onderwerpen!$A$14,IF(SUM(Onderwerpen!$B$4:$B$14)+11=A123,Onderwerpen!$A$15,IF(SUM(Onderwerpen!$B$4:$B$15)+12=A123,Onderwerpen!$A$16,IF(SUM(Onderwerpen!$B$4:$B$16)+13=A123,Onderwerpen!$A$17,IF(SUM(Onderwerpen!$B$4:$B$17)+14=A123,Onderwerpen!$A$18,IF(SUM(Onderwerpen!$B$4:$B$18)+15=A123,Onderwerpen!$A$19,IF(SUM(Onderwerpen!$B$4:$B$19)+16=A123,Onderwerpen!$A$20,IF(SUM(Onderwerpen!$B$4:$B$20)+17=A123,Onderwerpen!$A$21,IF(SUM(Onderwerpen!$B$4:$B$21)+18=A123,Onderwerpen!$A$22,IF(SUM(Onderwerpen!$B$4:$B$22)+19=A123,Onderwerpen!$A$23,IFERROR((IF(A123&lt;Onderwerpen!$D$4,A123,IF(AND(A123&gt;Onderwerpen!$D$4,A123&lt;Onderwerpen!$D$5),A123-1,IF(AND(A123&gt;Onderwerpen!$D$5,A123&lt;Onderwerpen!$D$6),A123-2,IF(AND(A123&gt;Onderwerpen!$D$6,A123&lt;Onderwerpen!$D$7),A123-3,IF(AND(A123&gt;Onderwerpen!$D$7,A123&lt;Onderwerpen!$D$8),A123-4,IF(AND(A123&gt;Onderwerpen!$D$8,A123&lt;Onderwerpen!$D$9),A123-5,IF(AND(A123&gt;Onderwerpen!$D$9,A123&lt;Onderwerpen!$D$10),A123-6,IF(AND(A123&gt;Onderwerpen!$D$10,A123&lt;Onderwerpen!$D$11),A123-7,IF(AND(A123&gt;Onderwerpen!$D$11,A123&lt;Onderwerpen!$D$12),A123-8,IF(AND(A123&gt;Onderwerpen!$D$12,A123&lt;Onderwerpen!$D$13),A123-9,IF(AND(A123&gt;Onderwerpen!$D$13,A123&lt;Onderwerpen!$D$14),A123-10,IF(AND(A123&gt;Onderwerpen!$D$14,A123&lt;Onderwerpen!$D$15),A123-11,IF(AND(A123&gt;Onderwerpen!$D$15,A123&lt;Onderwerpen!$D$16),A123-12,IF(AND(A123&gt;Onderwerpen!$D$16,A123&lt;Onderwerpen!$D$17),A123-13,IF(AND(A123&gt;Onderwerpen!$D$17,A123&lt;Onderwerpen!$D$18),A123-14,IF(AND(A123&gt;Onderwerpen!$D$18,A123&lt;Onderwerpen!$D$19),A123-15,IF(AND(A123&gt;Onderwerpen!$D$19,A123&lt;Onderwerpen!$D$20),A123-16,IF(AND(A123&gt;Onderwerpen!$D$20,A123&lt;Onderwerpen!$D$21),A123-17,IF(AND(A123&gt;Onderwerpen!$D$21,A123&lt;Onderwerpen!$D$22),A123-18,IF(A123&gt;Onderwerpen!$D$22,A123-19,"X"))))))))))))))))))))),""))))))))))))))))))))</f>
        <v>106</v>
      </c>
      <c r="D123" s="83" t="str">
        <f>IF(B123="",""&amp;C123,LEFT(B123, FIND(" ",B123)-1) &amp; "."&amp;COUNTIF($B$8:B123,B123))</f>
        <v>10.20</v>
      </c>
      <c r="E123" s="33"/>
      <c r="F123" s="12"/>
      <c r="G123" s="12"/>
      <c r="H123" s="12"/>
      <c r="I123" s="13"/>
      <c r="J123" s="37" t="str">
        <f t="shared" si="7"/>
        <v/>
      </c>
      <c r="L123" s="12"/>
      <c r="M123" s="12"/>
      <c r="N123" s="12"/>
      <c r="O123" s="13"/>
      <c r="P123" s="39" t="str">
        <f t="shared" si="8"/>
        <v/>
      </c>
      <c r="R123" s="12"/>
      <c r="S123" s="12"/>
      <c r="T123" s="12"/>
      <c r="U123" s="13"/>
      <c r="V123" s="38" t="str">
        <f t="shared" si="9"/>
        <v/>
      </c>
      <c r="X123" s="38"/>
      <c r="Y123" s="38"/>
      <c r="Z123" s="38"/>
      <c r="AA123" s="13"/>
      <c r="AB123" s="38" t="str">
        <f t="shared" si="10"/>
        <v/>
      </c>
      <c r="AD123" s="38"/>
      <c r="AE123" s="38"/>
      <c r="AF123" s="38"/>
      <c r="AG123" s="13"/>
      <c r="AH123" s="38" t="str">
        <f t="shared" si="11"/>
        <v/>
      </c>
    </row>
    <row r="124" spans="1:34" ht="15" customHeight="1" x14ac:dyDescent="0.25">
      <c r="A124" s="1">
        <f>IFERROR(IF(A123=Onderwerpen!$C$23+19,"",A123+1),"")</f>
        <v>116</v>
      </c>
      <c r="B124" s="1" t="str">
        <f>IF(C124&lt;=Onderwerpen!$C$4,Onderwerpen!$A$4,IF(C124&lt;=Onderwerpen!$C$5,Onderwerpen!$A$5,IF(C124&lt;=Onderwerpen!$C$6,Onderwerpen!$A$6,IF(C124&lt;=Onderwerpen!$C$7,Onderwerpen!$A$7,IF(C124&lt;=Onderwerpen!$C$8,Onderwerpen!$A$8,IF(C124&lt;=Onderwerpen!$C$9,Onderwerpen!$A$9,IF(C124&lt;=Onderwerpen!C$10,Onderwerpen!$A$10,IF(C124&lt;=Onderwerpen!C$11,Onderwerpen!$A$11,IF(C124&lt;=Onderwerpen!C$12,Onderwerpen!$A$12,IF(C124&lt;=Onderwerpen!C$13,Onderwerpen!$A$13,IF(C124&lt;=Onderwerpen!$C$14,Onderwerpen!$A$14,IF(C124&lt;=Onderwerpen!$C$15,Onderwerpen!$A$15,IF(C124&lt;=Onderwerpen!$C$16,Onderwerpen!$A$16,IF(C124&lt;=Onderwerpen!$C$17,Onderwerpen!$A$17,IF(C124&lt;=Onderwerpen!$C$18,Onderwerpen!$A$18,IF(C124&lt;=Onderwerpen!$C$19,Onderwerpen!$A$19,IF(C124&lt;=Onderwerpen!$C$20,Onderwerpen!$A$20,IF(C124&lt;=Onderwerpen!$C$21,Onderwerpen!$A$21,IF(C124&lt;=Onderwerpen!$C$22,Onderwerpen!$A$22,IF(C124&lt;=Onderwerpen!$C$23,Onderwerpen!$A$22,""))))))))))))))))))))</f>
        <v>10 Documenten</v>
      </c>
      <c r="C124" s="7">
        <f>IF(Onderwerpen!$B$4+1=A124,Onderwerpen!$A$5,IF(SUM(Onderwerpen!$B$4:$B$5)+2=A124,Onderwerpen!$A$6,IF(SUM(Onderwerpen!$B$4:$B$6)+3=A124,Onderwerpen!$A$7,IF(SUM(Onderwerpen!$B$4:$B$7)+4=A124,Onderwerpen!$A$8,IF(SUM(Onderwerpen!$B$4:$B$8)+5=A124,Onderwerpen!$A$9,IF(SUM(Onderwerpen!$B$4:$B$9)+6=A124,Onderwerpen!$A$10,IF(SUM(Onderwerpen!$B$4:$B$10)+7=A124,Onderwerpen!$A$11,IF(SUM(Onderwerpen!$B$4:$B$11)+8=A124,Onderwerpen!$A$12,IF(SUM(Onderwerpen!$B$4:$B$12)+9=A124,Onderwerpen!$A$13,IF(SUM(Onderwerpen!$B$4:$B$13)+10=A124,Onderwerpen!$A$14,IF(SUM(Onderwerpen!$B$4:$B$14)+11=A124,Onderwerpen!$A$15,IF(SUM(Onderwerpen!$B$4:$B$15)+12=A124,Onderwerpen!$A$16,IF(SUM(Onderwerpen!$B$4:$B$16)+13=A124,Onderwerpen!$A$17,IF(SUM(Onderwerpen!$B$4:$B$17)+14=A124,Onderwerpen!$A$18,IF(SUM(Onderwerpen!$B$4:$B$18)+15=A124,Onderwerpen!$A$19,IF(SUM(Onderwerpen!$B$4:$B$19)+16=A124,Onderwerpen!$A$20,IF(SUM(Onderwerpen!$B$4:$B$20)+17=A124,Onderwerpen!$A$21,IF(SUM(Onderwerpen!$B$4:$B$21)+18=A124,Onderwerpen!$A$22,IF(SUM(Onderwerpen!$B$4:$B$22)+19=A124,Onderwerpen!$A$23,IFERROR((IF(A124&lt;Onderwerpen!$D$4,A124,IF(AND(A124&gt;Onderwerpen!$D$4,A124&lt;Onderwerpen!$D$5),A124-1,IF(AND(A124&gt;Onderwerpen!$D$5,A124&lt;Onderwerpen!$D$6),A124-2,IF(AND(A124&gt;Onderwerpen!$D$6,A124&lt;Onderwerpen!$D$7),A124-3,IF(AND(A124&gt;Onderwerpen!$D$7,A124&lt;Onderwerpen!$D$8),A124-4,IF(AND(A124&gt;Onderwerpen!$D$8,A124&lt;Onderwerpen!$D$9),A124-5,IF(AND(A124&gt;Onderwerpen!$D$9,A124&lt;Onderwerpen!$D$10),A124-6,IF(AND(A124&gt;Onderwerpen!$D$10,A124&lt;Onderwerpen!$D$11),A124-7,IF(AND(A124&gt;Onderwerpen!$D$11,A124&lt;Onderwerpen!$D$12),A124-8,IF(AND(A124&gt;Onderwerpen!$D$12,A124&lt;Onderwerpen!$D$13),A124-9,IF(AND(A124&gt;Onderwerpen!$D$13,A124&lt;Onderwerpen!$D$14),A124-10,IF(AND(A124&gt;Onderwerpen!$D$14,A124&lt;Onderwerpen!$D$15),A124-11,IF(AND(A124&gt;Onderwerpen!$D$15,A124&lt;Onderwerpen!$D$16),A124-12,IF(AND(A124&gt;Onderwerpen!$D$16,A124&lt;Onderwerpen!$D$17),A124-13,IF(AND(A124&gt;Onderwerpen!$D$17,A124&lt;Onderwerpen!$D$18),A124-14,IF(AND(A124&gt;Onderwerpen!$D$18,A124&lt;Onderwerpen!$D$19),A124-15,IF(AND(A124&gt;Onderwerpen!$D$19,A124&lt;Onderwerpen!$D$20),A124-16,IF(AND(A124&gt;Onderwerpen!$D$20,A124&lt;Onderwerpen!$D$21),A124-17,IF(AND(A124&gt;Onderwerpen!$D$21,A124&lt;Onderwerpen!$D$22),A124-18,IF(A124&gt;Onderwerpen!$D$22,A124-19,"X"))))))))))))))))))))),""))))))))))))))))))))</f>
        <v>107</v>
      </c>
      <c r="D124" s="83" t="str">
        <f>IF(B124="",""&amp;C124,LEFT(B124, FIND(" ",B124)-1) &amp; "."&amp;COUNTIF($B$8:B124,B124))</f>
        <v>10.21</v>
      </c>
      <c r="E124" s="33"/>
      <c r="F124" s="12"/>
      <c r="G124" s="12"/>
      <c r="H124" s="12"/>
      <c r="I124" s="13"/>
      <c r="J124" s="37" t="str">
        <f t="shared" si="7"/>
        <v/>
      </c>
      <c r="L124" s="12"/>
      <c r="M124" s="12"/>
      <c r="N124" s="12"/>
      <c r="O124" s="13"/>
      <c r="P124" s="39" t="str">
        <f t="shared" si="8"/>
        <v/>
      </c>
      <c r="R124" s="12"/>
      <c r="S124" s="12"/>
      <c r="T124" s="12"/>
      <c r="U124" s="13"/>
      <c r="V124" s="38" t="str">
        <f t="shared" si="9"/>
        <v/>
      </c>
      <c r="X124" s="38"/>
      <c r="Y124" s="38"/>
      <c r="Z124" s="38"/>
      <c r="AA124" s="13"/>
      <c r="AB124" s="38" t="str">
        <f t="shared" si="10"/>
        <v/>
      </c>
      <c r="AD124" s="38"/>
      <c r="AE124" s="38"/>
      <c r="AF124" s="38"/>
      <c r="AG124" s="13"/>
      <c r="AH124" s="38" t="str">
        <f t="shared" si="11"/>
        <v/>
      </c>
    </row>
    <row r="125" spans="1:34" ht="15" customHeight="1" x14ac:dyDescent="0.25">
      <c r="A125" s="1">
        <f>IFERROR(IF(A124=Onderwerpen!$C$23+19,"",A124+1),"")</f>
        <v>117</v>
      </c>
      <c r="B125" s="1" t="str">
        <f>IF(C125&lt;=Onderwerpen!$C$4,Onderwerpen!$A$4,IF(C125&lt;=Onderwerpen!$C$5,Onderwerpen!$A$5,IF(C125&lt;=Onderwerpen!$C$6,Onderwerpen!$A$6,IF(C125&lt;=Onderwerpen!$C$7,Onderwerpen!$A$7,IF(C125&lt;=Onderwerpen!$C$8,Onderwerpen!$A$8,IF(C125&lt;=Onderwerpen!$C$9,Onderwerpen!$A$9,IF(C125&lt;=Onderwerpen!C$10,Onderwerpen!$A$10,IF(C125&lt;=Onderwerpen!C$11,Onderwerpen!$A$11,IF(C125&lt;=Onderwerpen!C$12,Onderwerpen!$A$12,IF(C125&lt;=Onderwerpen!C$13,Onderwerpen!$A$13,IF(C125&lt;=Onderwerpen!$C$14,Onderwerpen!$A$14,IF(C125&lt;=Onderwerpen!$C$15,Onderwerpen!$A$15,IF(C125&lt;=Onderwerpen!$C$16,Onderwerpen!$A$16,IF(C125&lt;=Onderwerpen!$C$17,Onderwerpen!$A$17,IF(C125&lt;=Onderwerpen!$C$18,Onderwerpen!$A$18,IF(C125&lt;=Onderwerpen!$C$19,Onderwerpen!$A$19,IF(C125&lt;=Onderwerpen!$C$20,Onderwerpen!$A$20,IF(C125&lt;=Onderwerpen!$C$21,Onderwerpen!$A$21,IF(C125&lt;=Onderwerpen!$C$22,Onderwerpen!$A$22,IF(C125&lt;=Onderwerpen!$C$23,Onderwerpen!$A$22,""))))))))))))))))))))</f>
        <v>10 Documenten</v>
      </c>
      <c r="C125" s="7">
        <f>IF(Onderwerpen!$B$4+1=A125,Onderwerpen!$A$5,IF(SUM(Onderwerpen!$B$4:$B$5)+2=A125,Onderwerpen!$A$6,IF(SUM(Onderwerpen!$B$4:$B$6)+3=A125,Onderwerpen!$A$7,IF(SUM(Onderwerpen!$B$4:$B$7)+4=A125,Onderwerpen!$A$8,IF(SUM(Onderwerpen!$B$4:$B$8)+5=A125,Onderwerpen!$A$9,IF(SUM(Onderwerpen!$B$4:$B$9)+6=A125,Onderwerpen!$A$10,IF(SUM(Onderwerpen!$B$4:$B$10)+7=A125,Onderwerpen!$A$11,IF(SUM(Onderwerpen!$B$4:$B$11)+8=A125,Onderwerpen!$A$12,IF(SUM(Onderwerpen!$B$4:$B$12)+9=A125,Onderwerpen!$A$13,IF(SUM(Onderwerpen!$B$4:$B$13)+10=A125,Onderwerpen!$A$14,IF(SUM(Onderwerpen!$B$4:$B$14)+11=A125,Onderwerpen!$A$15,IF(SUM(Onderwerpen!$B$4:$B$15)+12=A125,Onderwerpen!$A$16,IF(SUM(Onderwerpen!$B$4:$B$16)+13=A125,Onderwerpen!$A$17,IF(SUM(Onderwerpen!$B$4:$B$17)+14=A125,Onderwerpen!$A$18,IF(SUM(Onderwerpen!$B$4:$B$18)+15=A125,Onderwerpen!$A$19,IF(SUM(Onderwerpen!$B$4:$B$19)+16=A125,Onderwerpen!$A$20,IF(SUM(Onderwerpen!$B$4:$B$20)+17=A125,Onderwerpen!$A$21,IF(SUM(Onderwerpen!$B$4:$B$21)+18=A125,Onderwerpen!$A$22,IF(SUM(Onderwerpen!$B$4:$B$22)+19=A125,Onderwerpen!$A$23,IFERROR((IF(A125&lt;Onderwerpen!$D$4,A125,IF(AND(A125&gt;Onderwerpen!$D$4,A125&lt;Onderwerpen!$D$5),A125-1,IF(AND(A125&gt;Onderwerpen!$D$5,A125&lt;Onderwerpen!$D$6),A125-2,IF(AND(A125&gt;Onderwerpen!$D$6,A125&lt;Onderwerpen!$D$7),A125-3,IF(AND(A125&gt;Onderwerpen!$D$7,A125&lt;Onderwerpen!$D$8),A125-4,IF(AND(A125&gt;Onderwerpen!$D$8,A125&lt;Onderwerpen!$D$9),A125-5,IF(AND(A125&gt;Onderwerpen!$D$9,A125&lt;Onderwerpen!$D$10),A125-6,IF(AND(A125&gt;Onderwerpen!$D$10,A125&lt;Onderwerpen!$D$11),A125-7,IF(AND(A125&gt;Onderwerpen!$D$11,A125&lt;Onderwerpen!$D$12),A125-8,IF(AND(A125&gt;Onderwerpen!$D$12,A125&lt;Onderwerpen!$D$13),A125-9,IF(AND(A125&gt;Onderwerpen!$D$13,A125&lt;Onderwerpen!$D$14),A125-10,IF(AND(A125&gt;Onderwerpen!$D$14,A125&lt;Onderwerpen!$D$15),A125-11,IF(AND(A125&gt;Onderwerpen!$D$15,A125&lt;Onderwerpen!$D$16),A125-12,IF(AND(A125&gt;Onderwerpen!$D$16,A125&lt;Onderwerpen!$D$17),A125-13,IF(AND(A125&gt;Onderwerpen!$D$17,A125&lt;Onderwerpen!$D$18),A125-14,IF(AND(A125&gt;Onderwerpen!$D$18,A125&lt;Onderwerpen!$D$19),A125-15,IF(AND(A125&gt;Onderwerpen!$D$19,A125&lt;Onderwerpen!$D$20),A125-16,IF(AND(A125&gt;Onderwerpen!$D$20,A125&lt;Onderwerpen!$D$21),A125-17,IF(AND(A125&gt;Onderwerpen!$D$21,A125&lt;Onderwerpen!$D$22),A125-18,IF(A125&gt;Onderwerpen!$D$22,A125-19,"X"))))))))))))))))))))),""))))))))))))))))))))</f>
        <v>108</v>
      </c>
      <c r="D125" s="83" t="str">
        <f>IF(B125="",""&amp;C125,LEFT(B125, FIND(" ",B125)-1) &amp; "."&amp;COUNTIF($B$8:B125,B125))</f>
        <v>10.22</v>
      </c>
      <c r="E125" s="33"/>
      <c r="F125" s="12"/>
      <c r="G125" s="12"/>
      <c r="H125" s="12"/>
      <c r="I125" s="13"/>
      <c r="J125" s="37" t="str">
        <f t="shared" si="7"/>
        <v/>
      </c>
      <c r="L125" s="12"/>
      <c r="M125" s="12"/>
      <c r="N125" s="12"/>
      <c r="O125" s="13"/>
      <c r="P125" s="39" t="str">
        <f t="shared" si="8"/>
        <v/>
      </c>
      <c r="R125" s="12"/>
      <c r="S125" s="12"/>
      <c r="T125" s="12"/>
      <c r="U125" s="13"/>
      <c r="V125" s="38" t="str">
        <f t="shared" si="9"/>
        <v/>
      </c>
      <c r="X125" s="38"/>
      <c r="Y125" s="38"/>
      <c r="Z125" s="38"/>
      <c r="AA125" s="13"/>
      <c r="AB125" s="38" t="str">
        <f t="shared" si="10"/>
        <v/>
      </c>
      <c r="AD125" s="38"/>
      <c r="AE125" s="38"/>
      <c r="AF125" s="38"/>
      <c r="AG125" s="13"/>
      <c r="AH125" s="38" t="str">
        <f t="shared" si="11"/>
        <v/>
      </c>
    </row>
    <row r="126" spans="1:34" ht="15" customHeight="1" x14ac:dyDescent="0.25">
      <c r="A126" s="1">
        <f>IFERROR(IF(A125=Onderwerpen!$C$23+19,"",A125+1),"")</f>
        <v>118</v>
      </c>
      <c r="B126" s="1" t="str">
        <f>IF(C126&lt;=Onderwerpen!$C$4,Onderwerpen!$A$4,IF(C126&lt;=Onderwerpen!$C$5,Onderwerpen!$A$5,IF(C126&lt;=Onderwerpen!$C$6,Onderwerpen!$A$6,IF(C126&lt;=Onderwerpen!$C$7,Onderwerpen!$A$7,IF(C126&lt;=Onderwerpen!$C$8,Onderwerpen!$A$8,IF(C126&lt;=Onderwerpen!$C$9,Onderwerpen!$A$9,IF(C126&lt;=Onderwerpen!C$10,Onderwerpen!$A$10,IF(C126&lt;=Onderwerpen!C$11,Onderwerpen!$A$11,IF(C126&lt;=Onderwerpen!C$12,Onderwerpen!$A$12,IF(C126&lt;=Onderwerpen!C$13,Onderwerpen!$A$13,IF(C126&lt;=Onderwerpen!$C$14,Onderwerpen!$A$14,IF(C126&lt;=Onderwerpen!$C$15,Onderwerpen!$A$15,IF(C126&lt;=Onderwerpen!$C$16,Onderwerpen!$A$16,IF(C126&lt;=Onderwerpen!$C$17,Onderwerpen!$A$17,IF(C126&lt;=Onderwerpen!$C$18,Onderwerpen!$A$18,IF(C126&lt;=Onderwerpen!$C$19,Onderwerpen!$A$19,IF(C126&lt;=Onderwerpen!$C$20,Onderwerpen!$A$20,IF(C126&lt;=Onderwerpen!$C$21,Onderwerpen!$A$21,IF(C126&lt;=Onderwerpen!$C$22,Onderwerpen!$A$22,IF(C126&lt;=Onderwerpen!$C$23,Onderwerpen!$A$22,""))))))))))))))))))))</f>
        <v/>
      </c>
      <c r="C126" s="7" t="str">
        <f>IF(Onderwerpen!$B$4+1=A126,Onderwerpen!$A$5,IF(SUM(Onderwerpen!$B$4:$B$5)+2=A126,Onderwerpen!$A$6,IF(SUM(Onderwerpen!$B$4:$B$6)+3=A126,Onderwerpen!$A$7,IF(SUM(Onderwerpen!$B$4:$B$7)+4=A126,Onderwerpen!$A$8,IF(SUM(Onderwerpen!$B$4:$B$8)+5=A126,Onderwerpen!$A$9,IF(SUM(Onderwerpen!$B$4:$B$9)+6=A126,Onderwerpen!$A$10,IF(SUM(Onderwerpen!$B$4:$B$10)+7=A126,Onderwerpen!$A$11,IF(SUM(Onderwerpen!$B$4:$B$11)+8=A126,Onderwerpen!$A$12,IF(SUM(Onderwerpen!$B$4:$B$12)+9=A126,Onderwerpen!$A$13,IF(SUM(Onderwerpen!$B$4:$B$13)+10=A126,Onderwerpen!$A$14,IF(SUM(Onderwerpen!$B$4:$B$14)+11=A126,Onderwerpen!$A$15,IF(SUM(Onderwerpen!$B$4:$B$15)+12=A126,Onderwerpen!$A$16,IF(SUM(Onderwerpen!$B$4:$B$16)+13=A126,Onderwerpen!$A$17,IF(SUM(Onderwerpen!$B$4:$B$17)+14=A126,Onderwerpen!$A$18,IF(SUM(Onderwerpen!$B$4:$B$18)+15=A126,Onderwerpen!$A$19,IF(SUM(Onderwerpen!$B$4:$B$19)+16=A126,Onderwerpen!$A$20,IF(SUM(Onderwerpen!$B$4:$B$20)+17=A126,Onderwerpen!$A$21,IF(SUM(Onderwerpen!$B$4:$B$21)+18=A126,Onderwerpen!$A$22,IF(SUM(Onderwerpen!$B$4:$B$22)+19=A126,Onderwerpen!$A$23,IFERROR((IF(A126&lt;Onderwerpen!$D$4,A126,IF(AND(A126&gt;Onderwerpen!$D$4,A126&lt;Onderwerpen!$D$5),A126-1,IF(AND(A126&gt;Onderwerpen!$D$5,A126&lt;Onderwerpen!$D$6),A126-2,IF(AND(A126&gt;Onderwerpen!$D$6,A126&lt;Onderwerpen!$D$7),A126-3,IF(AND(A126&gt;Onderwerpen!$D$7,A126&lt;Onderwerpen!$D$8),A126-4,IF(AND(A126&gt;Onderwerpen!$D$8,A126&lt;Onderwerpen!$D$9),A126-5,IF(AND(A126&gt;Onderwerpen!$D$9,A126&lt;Onderwerpen!$D$10),A126-6,IF(AND(A126&gt;Onderwerpen!$D$10,A126&lt;Onderwerpen!$D$11),A126-7,IF(AND(A126&gt;Onderwerpen!$D$11,A126&lt;Onderwerpen!$D$12),A126-8,IF(AND(A126&gt;Onderwerpen!$D$12,A126&lt;Onderwerpen!$D$13),A126-9,IF(AND(A126&gt;Onderwerpen!$D$13,A126&lt;Onderwerpen!$D$14),A126-10,IF(AND(A126&gt;Onderwerpen!$D$14,A126&lt;Onderwerpen!$D$15),A126-11,IF(AND(A126&gt;Onderwerpen!$D$15,A126&lt;Onderwerpen!$D$16),A126-12,IF(AND(A126&gt;Onderwerpen!$D$16,A126&lt;Onderwerpen!$D$17),A126-13,IF(AND(A126&gt;Onderwerpen!$D$17,A126&lt;Onderwerpen!$D$18),A126-14,IF(AND(A126&gt;Onderwerpen!$D$18,A126&lt;Onderwerpen!$D$19),A126-15,IF(AND(A126&gt;Onderwerpen!$D$19,A126&lt;Onderwerpen!$D$20),A126-16,IF(AND(A126&gt;Onderwerpen!$D$20,A126&lt;Onderwerpen!$D$21),A126-17,IF(AND(A126&gt;Onderwerpen!$D$21,A126&lt;Onderwerpen!$D$22),A126-18,IF(A126&gt;Onderwerpen!$D$22,A126-19,"X"))))))))))))))))))))),""))))))))))))))))))))</f>
        <v>11 Opleiding-vorming-bewustzijn</v>
      </c>
      <c r="D126" s="83" t="str">
        <f>IF(B126="",""&amp;C126,LEFT(B126, FIND(" ",B126)-1) &amp; "."&amp;COUNTIF($B$8:B126,B126))</f>
        <v>11 Opleiding-vorming-bewustzijn</v>
      </c>
      <c r="E126" s="33"/>
      <c r="F126" s="12"/>
      <c r="G126" s="12"/>
      <c r="H126" s="12"/>
      <c r="I126" s="13"/>
      <c r="J126" s="37" t="str">
        <f t="shared" si="7"/>
        <v/>
      </c>
      <c r="L126" s="12"/>
      <c r="M126" s="12"/>
      <c r="N126" s="12"/>
      <c r="O126" s="13"/>
      <c r="P126" s="39" t="str">
        <f t="shared" si="8"/>
        <v/>
      </c>
      <c r="R126" s="12"/>
      <c r="S126" s="12"/>
      <c r="T126" s="12"/>
      <c r="U126" s="13"/>
      <c r="V126" s="38" t="str">
        <f t="shared" si="9"/>
        <v/>
      </c>
      <c r="X126" s="38"/>
      <c r="Y126" s="38"/>
      <c r="Z126" s="38"/>
      <c r="AA126" s="13"/>
      <c r="AB126" s="38" t="str">
        <f t="shared" si="10"/>
        <v/>
      </c>
      <c r="AD126" s="38"/>
      <c r="AE126" s="38"/>
      <c r="AF126" s="38"/>
      <c r="AG126" s="13"/>
      <c r="AH126" s="38" t="str">
        <f t="shared" si="11"/>
        <v/>
      </c>
    </row>
    <row r="127" spans="1:34" ht="15" customHeight="1" x14ac:dyDescent="0.25">
      <c r="A127" s="1">
        <f>IFERROR(IF(A126=Onderwerpen!$C$23+19,"",A126+1),"")</f>
        <v>119</v>
      </c>
      <c r="B127" s="1" t="str">
        <f>IF(C127&lt;=Onderwerpen!$C$4,Onderwerpen!$A$4,IF(C127&lt;=Onderwerpen!$C$5,Onderwerpen!$A$5,IF(C127&lt;=Onderwerpen!$C$6,Onderwerpen!$A$6,IF(C127&lt;=Onderwerpen!$C$7,Onderwerpen!$A$7,IF(C127&lt;=Onderwerpen!$C$8,Onderwerpen!$A$8,IF(C127&lt;=Onderwerpen!$C$9,Onderwerpen!$A$9,IF(C127&lt;=Onderwerpen!C$10,Onderwerpen!$A$10,IF(C127&lt;=Onderwerpen!C$11,Onderwerpen!$A$11,IF(C127&lt;=Onderwerpen!C$12,Onderwerpen!$A$12,IF(C127&lt;=Onderwerpen!C$13,Onderwerpen!$A$13,IF(C127&lt;=Onderwerpen!$C$14,Onderwerpen!$A$14,IF(C127&lt;=Onderwerpen!$C$15,Onderwerpen!$A$15,IF(C127&lt;=Onderwerpen!$C$16,Onderwerpen!$A$16,IF(C127&lt;=Onderwerpen!$C$17,Onderwerpen!$A$17,IF(C127&lt;=Onderwerpen!$C$18,Onderwerpen!$A$18,IF(C127&lt;=Onderwerpen!$C$19,Onderwerpen!$A$19,IF(C127&lt;=Onderwerpen!$C$20,Onderwerpen!$A$20,IF(C127&lt;=Onderwerpen!$C$21,Onderwerpen!$A$21,IF(C127&lt;=Onderwerpen!$C$22,Onderwerpen!$A$22,IF(C127&lt;=Onderwerpen!$C$23,Onderwerpen!$A$22,""))))))))))))))))))))</f>
        <v>11 Opleiding-vorming-bewustzijn</v>
      </c>
      <c r="C127" s="7">
        <f>IF(Onderwerpen!$B$4+1=A127,Onderwerpen!$A$5,IF(SUM(Onderwerpen!$B$4:$B$5)+2=A127,Onderwerpen!$A$6,IF(SUM(Onderwerpen!$B$4:$B$6)+3=A127,Onderwerpen!$A$7,IF(SUM(Onderwerpen!$B$4:$B$7)+4=A127,Onderwerpen!$A$8,IF(SUM(Onderwerpen!$B$4:$B$8)+5=A127,Onderwerpen!$A$9,IF(SUM(Onderwerpen!$B$4:$B$9)+6=A127,Onderwerpen!$A$10,IF(SUM(Onderwerpen!$B$4:$B$10)+7=A127,Onderwerpen!$A$11,IF(SUM(Onderwerpen!$B$4:$B$11)+8=A127,Onderwerpen!$A$12,IF(SUM(Onderwerpen!$B$4:$B$12)+9=A127,Onderwerpen!$A$13,IF(SUM(Onderwerpen!$B$4:$B$13)+10=A127,Onderwerpen!$A$14,IF(SUM(Onderwerpen!$B$4:$B$14)+11=A127,Onderwerpen!$A$15,IF(SUM(Onderwerpen!$B$4:$B$15)+12=A127,Onderwerpen!$A$16,IF(SUM(Onderwerpen!$B$4:$B$16)+13=A127,Onderwerpen!$A$17,IF(SUM(Onderwerpen!$B$4:$B$17)+14=A127,Onderwerpen!$A$18,IF(SUM(Onderwerpen!$B$4:$B$18)+15=A127,Onderwerpen!$A$19,IF(SUM(Onderwerpen!$B$4:$B$19)+16=A127,Onderwerpen!$A$20,IF(SUM(Onderwerpen!$B$4:$B$20)+17=A127,Onderwerpen!$A$21,IF(SUM(Onderwerpen!$B$4:$B$21)+18=A127,Onderwerpen!$A$22,IF(SUM(Onderwerpen!$B$4:$B$22)+19=A127,Onderwerpen!$A$23,IFERROR((IF(A127&lt;Onderwerpen!$D$4,A127,IF(AND(A127&gt;Onderwerpen!$D$4,A127&lt;Onderwerpen!$D$5),A127-1,IF(AND(A127&gt;Onderwerpen!$D$5,A127&lt;Onderwerpen!$D$6),A127-2,IF(AND(A127&gt;Onderwerpen!$D$6,A127&lt;Onderwerpen!$D$7),A127-3,IF(AND(A127&gt;Onderwerpen!$D$7,A127&lt;Onderwerpen!$D$8),A127-4,IF(AND(A127&gt;Onderwerpen!$D$8,A127&lt;Onderwerpen!$D$9),A127-5,IF(AND(A127&gt;Onderwerpen!$D$9,A127&lt;Onderwerpen!$D$10),A127-6,IF(AND(A127&gt;Onderwerpen!$D$10,A127&lt;Onderwerpen!$D$11),A127-7,IF(AND(A127&gt;Onderwerpen!$D$11,A127&lt;Onderwerpen!$D$12),A127-8,IF(AND(A127&gt;Onderwerpen!$D$12,A127&lt;Onderwerpen!$D$13),A127-9,IF(AND(A127&gt;Onderwerpen!$D$13,A127&lt;Onderwerpen!$D$14),A127-10,IF(AND(A127&gt;Onderwerpen!$D$14,A127&lt;Onderwerpen!$D$15),A127-11,IF(AND(A127&gt;Onderwerpen!$D$15,A127&lt;Onderwerpen!$D$16),A127-12,IF(AND(A127&gt;Onderwerpen!$D$16,A127&lt;Onderwerpen!$D$17),A127-13,IF(AND(A127&gt;Onderwerpen!$D$17,A127&lt;Onderwerpen!$D$18),A127-14,IF(AND(A127&gt;Onderwerpen!$D$18,A127&lt;Onderwerpen!$D$19),A127-15,IF(AND(A127&gt;Onderwerpen!$D$19,A127&lt;Onderwerpen!$D$20),A127-16,IF(AND(A127&gt;Onderwerpen!$D$20,A127&lt;Onderwerpen!$D$21),A127-17,IF(AND(A127&gt;Onderwerpen!$D$21,A127&lt;Onderwerpen!$D$22),A127-18,IF(A127&gt;Onderwerpen!$D$22,A127-19,"X"))))))))))))))))))))),""))))))))))))))))))))</f>
        <v>109</v>
      </c>
      <c r="D127" s="83" t="str">
        <f>IF(B127="",""&amp;C127,LEFT(B127, FIND(" ",B127)-1) &amp; "."&amp;COUNTIF($B$8:B127,B127))</f>
        <v>11.1</v>
      </c>
      <c r="E127" s="33"/>
      <c r="F127" s="12"/>
      <c r="G127" s="12"/>
      <c r="H127" s="12"/>
      <c r="I127" s="13"/>
      <c r="J127" s="37" t="str">
        <f t="shared" si="7"/>
        <v/>
      </c>
      <c r="L127" s="12"/>
      <c r="M127" s="12"/>
      <c r="N127" s="12"/>
      <c r="O127" s="13"/>
      <c r="P127" s="39" t="str">
        <f t="shared" si="8"/>
        <v/>
      </c>
      <c r="R127" s="12"/>
      <c r="S127" s="12"/>
      <c r="T127" s="12"/>
      <c r="U127" s="13"/>
      <c r="V127" s="38" t="str">
        <f t="shared" si="9"/>
        <v/>
      </c>
      <c r="X127" s="38"/>
      <c r="Y127" s="38"/>
      <c r="Z127" s="38"/>
      <c r="AA127" s="13"/>
      <c r="AB127" s="38" t="str">
        <f t="shared" si="10"/>
        <v/>
      </c>
      <c r="AD127" s="38"/>
      <c r="AE127" s="38"/>
      <c r="AF127" s="38"/>
      <c r="AG127" s="13"/>
      <c r="AH127" s="38" t="str">
        <f t="shared" si="11"/>
        <v/>
      </c>
    </row>
    <row r="128" spans="1:34" ht="15" customHeight="1" x14ac:dyDescent="0.25">
      <c r="A128" s="1">
        <f>IFERROR(IF(A127=Onderwerpen!$C$23+19,"",A127+1),"")</f>
        <v>120</v>
      </c>
      <c r="B128" s="1" t="str">
        <f>IF(C128&lt;=Onderwerpen!$C$4,Onderwerpen!$A$4,IF(C128&lt;=Onderwerpen!$C$5,Onderwerpen!$A$5,IF(C128&lt;=Onderwerpen!$C$6,Onderwerpen!$A$6,IF(C128&lt;=Onderwerpen!$C$7,Onderwerpen!$A$7,IF(C128&lt;=Onderwerpen!$C$8,Onderwerpen!$A$8,IF(C128&lt;=Onderwerpen!$C$9,Onderwerpen!$A$9,IF(C128&lt;=Onderwerpen!C$10,Onderwerpen!$A$10,IF(C128&lt;=Onderwerpen!C$11,Onderwerpen!$A$11,IF(C128&lt;=Onderwerpen!C$12,Onderwerpen!$A$12,IF(C128&lt;=Onderwerpen!C$13,Onderwerpen!$A$13,IF(C128&lt;=Onderwerpen!$C$14,Onderwerpen!$A$14,IF(C128&lt;=Onderwerpen!$C$15,Onderwerpen!$A$15,IF(C128&lt;=Onderwerpen!$C$16,Onderwerpen!$A$16,IF(C128&lt;=Onderwerpen!$C$17,Onderwerpen!$A$17,IF(C128&lt;=Onderwerpen!$C$18,Onderwerpen!$A$18,IF(C128&lt;=Onderwerpen!$C$19,Onderwerpen!$A$19,IF(C128&lt;=Onderwerpen!$C$20,Onderwerpen!$A$20,IF(C128&lt;=Onderwerpen!$C$21,Onderwerpen!$A$21,IF(C128&lt;=Onderwerpen!$C$22,Onderwerpen!$A$22,IF(C128&lt;=Onderwerpen!$C$23,Onderwerpen!$A$22,""))))))))))))))))))))</f>
        <v>11 Opleiding-vorming-bewustzijn</v>
      </c>
      <c r="C128" s="7">
        <f>IF(Onderwerpen!$B$4+1=A128,Onderwerpen!$A$5,IF(SUM(Onderwerpen!$B$4:$B$5)+2=A128,Onderwerpen!$A$6,IF(SUM(Onderwerpen!$B$4:$B$6)+3=A128,Onderwerpen!$A$7,IF(SUM(Onderwerpen!$B$4:$B$7)+4=A128,Onderwerpen!$A$8,IF(SUM(Onderwerpen!$B$4:$B$8)+5=A128,Onderwerpen!$A$9,IF(SUM(Onderwerpen!$B$4:$B$9)+6=A128,Onderwerpen!$A$10,IF(SUM(Onderwerpen!$B$4:$B$10)+7=A128,Onderwerpen!$A$11,IF(SUM(Onderwerpen!$B$4:$B$11)+8=A128,Onderwerpen!$A$12,IF(SUM(Onderwerpen!$B$4:$B$12)+9=A128,Onderwerpen!$A$13,IF(SUM(Onderwerpen!$B$4:$B$13)+10=A128,Onderwerpen!$A$14,IF(SUM(Onderwerpen!$B$4:$B$14)+11=A128,Onderwerpen!$A$15,IF(SUM(Onderwerpen!$B$4:$B$15)+12=A128,Onderwerpen!$A$16,IF(SUM(Onderwerpen!$B$4:$B$16)+13=A128,Onderwerpen!$A$17,IF(SUM(Onderwerpen!$B$4:$B$17)+14=A128,Onderwerpen!$A$18,IF(SUM(Onderwerpen!$B$4:$B$18)+15=A128,Onderwerpen!$A$19,IF(SUM(Onderwerpen!$B$4:$B$19)+16=A128,Onderwerpen!$A$20,IF(SUM(Onderwerpen!$B$4:$B$20)+17=A128,Onderwerpen!$A$21,IF(SUM(Onderwerpen!$B$4:$B$21)+18=A128,Onderwerpen!$A$22,IF(SUM(Onderwerpen!$B$4:$B$22)+19=A128,Onderwerpen!$A$23,IFERROR((IF(A128&lt;Onderwerpen!$D$4,A128,IF(AND(A128&gt;Onderwerpen!$D$4,A128&lt;Onderwerpen!$D$5),A128-1,IF(AND(A128&gt;Onderwerpen!$D$5,A128&lt;Onderwerpen!$D$6),A128-2,IF(AND(A128&gt;Onderwerpen!$D$6,A128&lt;Onderwerpen!$D$7),A128-3,IF(AND(A128&gt;Onderwerpen!$D$7,A128&lt;Onderwerpen!$D$8),A128-4,IF(AND(A128&gt;Onderwerpen!$D$8,A128&lt;Onderwerpen!$D$9),A128-5,IF(AND(A128&gt;Onderwerpen!$D$9,A128&lt;Onderwerpen!$D$10),A128-6,IF(AND(A128&gt;Onderwerpen!$D$10,A128&lt;Onderwerpen!$D$11),A128-7,IF(AND(A128&gt;Onderwerpen!$D$11,A128&lt;Onderwerpen!$D$12),A128-8,IF(AND(A128&gt;Onderwerpen!$D$12,A128&lt;Onderwerpen!$D$13),A128-9,IF(AND(A128&gt;Onderwerpen!$D$13,A128&lt;Onderwerpen!$D$14),A128-10,IF(AND(A128&gt;Onderwerpen!$D$14,A128&lt;Onderwerpen!$D$15),A128-11,IF(AND(A128&gt;Onderwerpen!$D$15,A128&lt;Onderwerpen!$D$16),A128-12,IF(AND(A128&gt;Onderwerpen!$D$16,A128&lt;Onderwerpen!$D$17),A128-13,IF(AND(A128&gt;Onderwerpen!$D$17,A128&lt;Onderwerpen!$D$18),A128-14,IF(AND(A128&gt;Onderwerpen!$D$18,A128&lt;Onderwerpen!$D$19),A128-15,IF(AND(A128&gt;Onderwerpen!$D$19,A128&lt;Onderwerpen!$D$20),A128-16,IF(AND(A128&gt;Onderwerpen!$D$20,A128&lt;Onderwerpen!$D$21),A128-17,IF(AND(A128&gt;Onderwerpen!$D$21,A128&lt;Onderwerpen!$D$22),A128-18,IF(A128&gt;Onderwerpen!$D$22,A128-19,"X"))))))))))))))))))))),""))))))))))))))))))))</f>
        <v>110</v>
      </c>
      <c r="D128" s="83" t="str">
        <f>IF(B128="",""&amp;C128,LEFT(B128, FIND(" ",B128)-1) &amp; "."&amp;COUNTIF($B$8:B128,B128))</f>
        <v>11.2</v>
      </c>
      <c r="E128" s="33"/>
      <c r="F128" s="12"/>
      <c r="G128" s="12"/>
      <c r="H128" s="12"/>
      <c r="I128" s="13"/>
      <c r="J128" s="37" t="str">
        <f t="shared" si="7"/>
        <v/>
      </c>
      <c r="L128" s="12"/>
      <c r="M128" s="12"/>
      <c r="N128" s="12"/>
      <c r="O128" s="13"/>
      <c r="P128" s="39" t="str">
        <f t="shared" si="8"/>
        <v/>
      </c>
      <c r="R128" s="12"/>
      <c r="S128" s="12"/>
      <c r="T128" s="12"/>
      <c r="U128" s="13"/>
      <c r="V128" s="38" t="str">
        <f t="shared" si="9"/>
        <v/>
      </c>
      <c r="X128" s="38"/>
      <c r="Y128" s="38"/>
      <c r="Z128" s="38"/>
      <c r="AA128" s="13"/>
      <c r="AB128" s="38" t="str">
        <f t="shared" si="10"/>
        <v/>
      </c>
      <c r="AD128" s="38"/>
      <c r="AE128" s="38"/>
      <c r="AF128" s="38"/>
      <c r="AG128" s="13"/>
      <c r="AH128" s="38" t="str">
        <f t="shared" si="11"/>
        <v/>
      </c>
    </row>
    <row r="129" spans="1:34" ht="15" customHeight="1" x14ac:dyDescent="0.25">
      <c r="A129" s="1">
        <f>IFERROR(IF(A128=Onderwerpen!$C$23+19,"",A128+1),"")</f>
        <v>121</v>
      </c>
      <c r="B129" s="1" t="str">
        <f>IF(C129&lt;=Onderwerpen!$C$4,Onderwerpen!$A$4,IF(C129&lt;=Onderwerpen!$C$5,Onderwerpen!$A$5,IF(C129&lt;=Onderwerpen!$C$6,Onderwerpen!$A$6,IF(C129&lt;=Onderwerpen!$C$7,Onderwerpen!$A$7,IF(C129&lt;=Onderwerpen!$C$8,Onderwerpen!$A$8,IF(C129&lt;=Onderwerpen!$C$9,Onderwerpen!$A$9,IF(C129&lt;=Onderwerpen!C$10,Onderwerpen!$A$10,IF(C129&lt;=Onderwerpen!C$11,Onderwerpen!$A$11,IF(C129&lt;=Onderwerpen!C$12,Onderwerpen!$A$12,IF(C129&lt;=Onderwerpen!C$13,Onderwerpen!$A$13,IF(C129&lt;=Onderwerpen!$C$14,Onderwerpen!$A$14,IF(C129&lt;=Onderwerpen!$C$15,Onderwerpen!$A$15,IF(C129&lt;=Onderwerpen!$C$16,Onderwerpen!$A$16,IF(C129&lt;=Onderwerpen!$C$17,Onderwerpen!$A$17,IF(C129&lt;=Onderwerpen!$C$18,Onderwerpen!$A$18,IF(C129&lt;=Onderwerpen!$C$19,Onderwerpen!$A$19,IF(C129&lt;=Onderwerpen!$C$20,Onderwerpen!$A$20,IF(C129&lt;=Onderwerpen!$C$21,Onderwerpen!$A$21,IF(C129&lt;=Onderwerpen!$C$22,Onderwerpen!$A$22,IF(C129&lt;=Onderwerpen!$C$23,Onderwerpen!$A$22,""))))))))))))))))))))</f>
        <v>11 Opleiding-vorming-bewustzijn</v>
      </c>
      <c r="C129" s="7">
        <f>IF(Onderwerpen!$B$4+1=A129,Onderwerpen!$A$5,IF(SUM(Onderwerpen!$B$4:$B$5)+2=A129,Onderwerpen!$A$6,IF(SUM(Onderwerpen!$B$4:$B$6)+3=A129,Onderwerpen!$A$7,IF(SUM(Onderwerpen!$B$4:$B$7)+4=A129,Onderwerpen!$A$8,IF(SUM(Onderwerpen!$B$4:$B$8)+5=A129,Onderwerpen!$A$9,IF(SUM(Onderwerpen!$B$4:$B$9)+6=A129,Onderwerpen!$A$10,IF(SUM(Onderwerpen!$B$4:$B$10)+7=A129,Onderwerpen!$A$11,IF(SUM(Onderwerpen!$B$4:$B$11)+8=A129,Onderwerpen!$A$12,IF(SUM(Onderwerpen!$B$4:$B$12)+9=A129,Onderwerpen!$A$13,IF(SUM(Onderwerpen!$B$4:$B$13)+10=A129,Onderwerpen!$A$14,IF(SUM(Onderwerpen!$B$4:$B$14)+11=A129,Onderwerpen!$A$15,IF(SUM(Onderwerpen!$B$4:$B$15)+12=A129,Onderwerpen!$A$16,IF(SUM(Onderwerpen!$B$4:$B$16)+13=A129,Onderwerpen!$A$17,IF(SUM(Onderwerpen!$B$4:$B$17)+14=A129,Onderwerpen!$A$18,IF(SUM(Onderwerpen!$B$4:$B$18)+15=A129,Onderwerpen!$A$19,IF(SUM(Onderwerpen!$B$4:$B$19)+16=A129,Onderwerpen!$A$20,IF(SUM(Onderwerpen!$B$4:$B$20)+17=A129,Onderwerpen!$A$21,IF(SUM(Onderwerpen!$B$4:$B$21)+18=A129,Onderwerpen!$A$22,IF(SUM(Onderwerpen!$B$4:$B$22)+19=A129,Onderwerpen!$A$23,IFERROR((IF(A129&lt;Onderwerpen!$D$4,A129,IF(AND(A129&gt;Onderwerpen!$D$4,A129&lt;Onderwerpen!$D$5),A129-1,IF(AND(A129&gt;Onderwerpen!$D$5,A129&lt;Onderwerpen!$D$6),A129-2,IF(AND(A129&gt;Onderwerpen!$D$6,A129&lt;Onderwerpen!$D$7),A129-3,IF(AND(A129&gt;Onderwerpen!$D$7,A129&lt;Onderwerpen!$D$8),A129-4,IF(AND(A129&gt;Onderwerpen!$D$8,A129&lt;Onderwerpen!$D$9),A129-5,IF(AND(A129&gt;Onderwerpen!$D$9,A129&lt;Onderwerpen!$D$10),A129-6,IF(AND(A129&gt;Onderwerpen!$D$10,A129&lt;Onderwerpen!$D$11),A129-7,IF(AND(A129&gt;Onderwerpen!$D$11,A129&lt;Onderwerpen!$D$12),A129-8,IF(AND(A129&gt;Onderwerpen!$D$12,A129&lt;Onderwerpen!$D$13),A129-9,IF(AND(A129&gt;Onderwerpen!$D$13,A129&lt;Onderwerpen!$D$14),A129-10,IF(AND(A129&gt;Onderwerpen!$D$14,A129&lt;Onderwerpen!$D$15),A129-11,IF(AND(A129&gt;Onderwerpen!$D$15,A129&lt;Onderwerpen!$D$16),A129-12,IF(AND(A129&gt;Onderwerpen!$D$16,A129&lt;Onderwerpen!$D$17),A129-13,IF(AND(A129&gt;Onderwerpen!$D$17,A129&lt;Onderwerpen!$D$18),A129-14,IF(AND(A129&gt;Onderwerpen!$D$18,A129&lt;Onderwerpen!$D$19),A129-15,IF(AND(A129&gt;Onderwerpen!$D$19,A129&lt;Onderwerpen!$D$20),A129-16,IF(AND(A129&gt;Onderwerpen!$D$20,A129&lt;Onderwerpen!$D$21),A129-17,IF(AND(A129&gt;Onderwerpen!$D$21,A129&lt;Onderwerpen!$D$22),A129-18,IF(A129&gt;Onderwerpen!$D$22,A129-19,"X"))))))))))))))))))))),""))))))))))))))))))))</f>
        <v>111</v>
      </c>
      <c r="D129" s="83" t="str">
        <f>IF(B129="",""&amp;C129,LEFT(B129, FIND(" ",B129)-1) &amp; "."&amp;COUNTIF($B$8:B129,B129))</f>
        <v>11.3</v>
      </c>
      <c r="E129" s="33"/>
      <c r="F129" s="12"/>
      <c r="G129" s="12"/>
      <c r="H129" s="12"/>
      <c r="I129" s="13"/>
      <c r="J129" s="37" t="str">
        <f t="shared" si="7"/>
        <v/>
      </c>
      <c r="L129" s="12"/>
      <c r="M129" s="12"/>
      <c r="N129" s="12"/>
      <c r="O129" s="13"/>
      <c r="P129" s="39" t="str">
        <f t="shared" si="8"/>
        <v/>
      </c>
      <c r="R129" s="12"/>
      <c r="S129" s="12"/>
      <c r="T129" s="12"/>
      <c r="U129" s="13"/>
      <c r="V129" s="38" t="str">
        <f t="shared" si="9"/>
        <v/>
      </c>
      <c r="X129" s="38"/>
      <c r="Y129" s="38"/>
      <c r="Z129" s="38"/>
      <c r="AA129" s="13"/>
      <c r="AB129" s="38" t="str">
        <f t="shared" si="10"/>
        <v/>
      </c>
      <c r="AD129" s="38"/>
      <c r="AE129" s="38"/>
      <c r="AF129" s="38"/>
      <c r="AG129" s="13"/>
      <c r="AH129" s="38" t="str">
        <f t="shared" si="11"/>
        <v/>
      </c>
    </row>
    <row r="130" spans="1:34" ht="15" customHeight="1" x14ac:dyDescent="0.25">
      <c r="A130" s="1">
        <f>IFERROR(IF(A129=Onderwerpen!$C$23+19,"",A129+1),"")</f>
        <v>122</v>
      </c>
      <c r="B130" s="1" t="str">
        <f>IF(C130&lt;=Onderwerpen!$C$4,Onderwerpen!$A$4,IF(C130&lt;=Onderwerpen!$C$5,Onderwerpen!$A$5,IF(C130&lt;=Onderwerpen!$C$6,Onderwerpen!$A$6,IF(C130&lt;=Onderwerpen!$C$7,Onderwerpen!$A$7,IF(C130&lt;=Onderwerpen!$C$8,Onderwerpen!$A$8,IF(C130&lt;=Onderwerpen!$C$9,Onderwerpen!$A$9,IF(C130&lt;=Onderwerpen!C$10,Onderwerpen!$A$10,IF(C130&lt;=Onderwerpen!C$11,Onderwerpen!$A$11,IF(C130&lt;=Onderwerpen!C$12,Onderwerpen!$A$12,IF(C130&lt;=Onderwerpen!C$13,Onderwerpen!$A$13,IF(C130&lt;=Onderwerpen!$C$14,Onderwerpen!$A$14,IF(C130&lt;=Onderwerpen!$C$15,Onderwerpen!$A$15,IF(C130&lt;=Onderwerpen!$C$16,Onderwerpen!$A$16,IF(C130&lt;=Onderwerpen!$C$17,Onderwerpen!$A$17,IF(C130&lt;=Onderwerpen!$C$18,Onderwerpen!$A$18,IF(C130&lt;=Onderwerpen!$C$19,Onderwerpen!$A$19,IF(C130&lt;=Onderwerpen!$C$20,Onderwerpen!$A$20,IF(C130&lt;=Onderwerpen!$C$21,Onderwerpen!$A$21,IF(C130&lt;=Onderwerpen!$C$22,Onderwerpen!$A$22,IF(C130&lt;=Onderwerpen!$C$23,Onderwerpen!$A$22,""))))))))))))))))))))</f>
        <v>11 Opleiding-vorming-bewustzijn</v>
      </c>
      <c r="C130" s="7">
        <f>IF(Onderwerpen!$B$4+1=A130,Onderwerpen!$A$5,IF(SUM(Onderwerpen!$B$4:$B$5)+2=A130,Onderwerpen!$A$6,IF(SUM(Onderwerpen!$B$4:$B$6)+3=A130,Onderwerpen!$A$7,IF(SUM(Onderwerpen!$B$4:$B$7)+4=A130,Onderwerpen!$A$8,IF(SUM(Onderwerpen!$B$4:$B$8)+5=A130,Onderwerpen!$A$9,IF(SUM(Onderwerpen!$B$4:$B$9)+6=A130,Onderwerpen!$A$10,IF(SUM(Onderwerpen!$B$4:$B$10)+7=A130,Onderwerpen!$A$11,IF(SUM(Onderwerpen!$B$4:$B$11)+8=A130,Onderwerpen!$A$12,IF(SUM(Onderwerpen!$B$4:$B$12)+9=A130,Onderwerpen!$A$13,IF(SUM(Onderwerpen!$B$4:$B$13)+10=A130,Onderwerpen!$A$14,IF(SUM(Onderwerpen!$B$4:$B$14)+11=A130,Onderwerpen!$A$15,IF(SUM(Onderwerpen!$B$4:$B$15)+12=A130,Onderwerpen!$A$16,IF(SUM(Onderwerpen!$B$4:$B$16)+13=A130,Onderwerpen!$A$17,IF(SUM(Onderwerpen!$B$4:$B$17)+14=A130,Onderwerpen!$A$18,IF(SUM(Onderwerpen!$B$4:$B$18)+15=A130,Onderwerpen!$A$19,IF(SUM(Onderwerpen!$B$4:$B$19)+16=A130,Onderwerpen!$A$20,IF(SUM(Onderwerpen!$B$4:$B$20)+17=A130,Onderwerpen!$A$21,IF(SUM(Onderwerpen!$B$4:$B$21)+18=A130,Onderwerpen!$A$22,IF(SUM(Onderwerpen!$B$4:$B$22)+19=A130,Onderwerpen!$A$23,IFERROR((IF(A130&lt;Onderwerpen!$D$4,A130,IF(AND(A130&gt;Onderwerpen!$D$4,A130&lt;Onderwerpen!$D$5),A130-1,IF(AND(A130&gt;Onderwerpen!$D$5,A130&lt;Onderwerpen!$D$6),A130-2,IF(AND(A130&gt;Onderwerpen!$D$6,A130&lt;Onderwerpen!$D$7),A130-3,IF(AND(A130&gt;Onderwerpen!$D$7,A130&lt;Onderwerpen!$D$8),A130-4,IF(AND(A130&gt;Onderwerpen!$D$8,A130&lt;Onderwerpen!$D$9),A130-5,IF(AND(A130&gt;Onderwerpen!$D$9,A130&lt;Onderwerpen!$D$10),A130-6,IF(AND(A130&gt;Onderwerpen!$D$10,A130&lt;Onderwerpen!$D$11),A130-7,IF(AND(A130&gt;Onderwerpen!$D$11,A130&lt;Onderwerpen!$D$12),A130-8,IF(AND(A130&gt;Onderwerpen!$D$12,A130&lt;Onderwerpen!$D$13),A130-9,IF(AND(A130&gt;Onderwerpen!$D$13,A130&lt;Onderwerpen!$D$14),A130-10,IF(AND(A130&gt;Onderwerpen!$D$14,A130&lt;Onderwerpen!$D$15),A130-11,IF(AND(A130&gt;Onderwerpen!$D$15,A130&lt;Onderwerpen!$D$16),A130-12,IF(AND(A130&gt;Onderwerpen!$D$16,A130&lt;Onderwerpen!$D$17),A130-13,IF(AND(A130&gt;Onderwerpen!$D$17,A130&lt;Onderwerpen!$D$18),A130-14,IF(AND(A130&gt;Onderwerpen!$D$18,A130&lt;Onderwerpen!$D$19),A130-15,IF(AND(A130&gt;Onderwerpen!$D$19,A130&lt;Onderwerpen!$D$20),A130-16,IF(AND(A130&gt;Onderwerpen!$D$20,A130&lt;Onderwerpen!$D$21),A130-17,IF(AND(A130&gt;Onderwerpen!$D$21,A130&lt;Onderwerpen!$D$22),A130-18,IF(A130&gt;Onderwerpen!$D$22,A130-19,"X"))))))))))))))))))))),""))))))))))))))))))))</f>
        <v>112</v>
      </c>
      <c r="D130" s="83" t="str">
        <f>IF(B130="",""&amp;C130,LEFT(B130, FIND(" ",B130)-1) &amp; "."&amp;COUNTIF($B$8:B130,B130))</f>
        <v>11.4</v>
      </c>
      <c r="E130" s="33"/>
      <c r="F130" s="12"/>
      <c r="G130" s="12"/>
      <c r="H130" s="12"/>
      <c r="I130" s="13"/>
      <c r="J130" s="37" t="str">
        <f t="shared" si="7"/>
        <v/>
      </c>
      <c r="L130" s="12"/>
      <c r="M130" s="12"/>
      <c r="N130" s="12"/>
      <c r="O130" s="13"/>
      <c r="P130" s="39" t="str">
        <f t="shared" si="8"/>
        <v/>
      </c>
      <c r="R130" s="12"/>
      <c r="S130" s="12"/>
      <c r="T130" s="12"/>
      <c r="U130" s="13"/>
      <c r="V130" s="38" t="str">
        <f t="shared" si="9"/>
        <v/>
      </c>
      <c r="X130" s="38"/>
      <c r="Y130" s="38"/>
      <c r="Z130" s="38"/>
      <c r="AA130" s="13"/>
      <c r="AB130" s="38" t="str">
        <f t="shared" si="10"/>
        <v/>
      </c>
      <c r="AD130" s="38"/>
      <c r="AE130" s="38"/>
      <c r="AF130" s="38"/>
      <c r="AG130" s="13"/>
      <c r="AH130" s="38" t="str">
        <f t="shared" si="11"/>
        <v/>
      </c>
    </row>
    <row r="131" spans="1:34" ht="15" customHeight="1" x14ac:dyDescent="0.25">
      <c r="A131" s="1">
        <f>IFERROR(IF(A130=Onderwerpen!$C$23+19,"",A130+1),"")</f>
        <v>123</v>
      </c>
      <c r="B131" s="1" t="str">
        <f>IF(C131&lt;=Onderwerpen!$C$4,Onderwerpen!$A$4,IF(C131&lt;=Onderwerpen!$C$5,Onderwerpen!$A$5,IF(C131&lt;=Onderwerpen!$C$6,Onderwerpen!$A$6,IF(C131&lt;=Onderwerpen!$C$7,Onderwerpen!$A$7,IF(C131&lt;=Onderwerpen!$C$8,Onderwerpen!$A$8,IF(C131&lt;=Onderwerpen!$C$9,Onderwerpen!$A$9,IF(C131&lt;=Onderwerpen!C$10,Onderwerpen!$A$10,IF(C131&lt;=Onderwerpen!C$11,Onderwerpen!$A$11,IF(C131&lt;=Onderwerpen!C$12,Onderwerpen!$A$12,IF(C131&lt;=Onderwerpen!C$13,Onderwerpen!$A$13,IF(C131&lt;=Onderwerpen!$C$14,Onderwerpen!$A$14,IF(C131&lt;=Onderwerpen!$C$15,Onderwerpen!$A$15,IF(C131&lt;=Onderwerpen!$C$16,Onderwerpen!$A$16,IF(C131&lt;=Onderwerpen!$C$17,Onderwerpen!$A$17,IF(C131&lt;=Onderwerpen!$C$18,Onderwerpen!$A$18,IF(C131&lt;=Onderwerpen!$C$19,Onderwerpen!$A$19,IF(C131&lt;=Onderwerpen!$C$20,Onderwerpen!$A$20,IF(C131&lt;=Onderwerpen!$C$21,Onderwerpen!$A$21,IF(C131&lt;=Onderwerpen!$C$22,Onderwerpen!$A$22,IF(C131&lt;=Onderwerpen!$C$23,Onderwerpen!$A$22,""))))))))))))))))))))</f>
        <v>11 Opleiding-vorming-bewustzijn</v>
      </c>
      <c r="C131" s="7">
        <f>IF(Onderwerpen!$B$4+1=A131,Onderwerpen!$A$5,IF(SUM(Onderwerpen!$B$4:$B$5)+2=A131,Onderwerpen!$A$6,IF(SUM(Onderwerpen!$B$4:$B$6)+3=A131,Onderwerpen!$A$7,IF(SUM(Onderwerpen!$B$4:$B$7)+4=A131,Onderwerpen!$A$8,IF(SUM(Onderwerpen!$B$4:$B$8)+5=A131,Onderwerpen!$A$9,IF(SUM(Onderwerpen!$B$4:$B$9)+6=A131,Onderwerpen!$A$10,IF(SUM(Onderwerpen!$B$4:$B$10)+7=A131,Onderwerpen!$A$11,IF(SUM(Onderwerpen!$B$4:$B$11)+8=A131,Onderwerpen!$A$12,IF(SUM(Onderwerpen!$B$4:$B$12)+9=A131,Onderwerpen!$A$13,IF(SUM(Onderwerpen!$B$4:$B$13)+10=A131,Onderwerpen!$A$14,IF(SUM(Onderwerpen!$B$4:$B$14)+11=A131,Onderwerpen!$A$15,IF(SUM(Onderwerpen!$B$4:$B$15)+12=A131,Onderwerpen!$A$16,IF(SUM(Onderwerpen!$B$4:$B$16)+13=A131,Onderwerpen!$A$17,IF(SUM(Onderwerpen!$B$4:$B$17)+14=A131,Onderwerpen!$A$18,IF(SUM(Onderwerpen!$B$4:$B$18)+15=A131,Onderwerpen!$A$19,IF(SUM(Onderwerpen!$B$4:$B$19)+16=A131,Onderwerpen!$A$20,IF(SUM(Onderwerpen!$B$4:$B$20)+17=A131,Onderwerpen!$A$21,IF(SUM(Onderwerpen!$B$4:$B$21)+18=A131,Onderwerpen!$A$22,IF(SUM(Onderwerpen!$B$4:$B$22)+19=A131,Onderwerpen!$A$23,IFERROR((IF(A131&lt;Onderwerpen!$D$4,A131,IF(AND(A131&gt;Onderwerpen!$D$4,A131&lt;Onderwerpen!$D$5),A131-1,IF(AND(A131&gt;Onderwerpen!$D$5,A131&lt;Onderwerpen!$D$6),A131-2,IF(AND(A131&gt;Onderwerpen!$D$6,A131&lt;Onderwerpen!$D$7),A131-3,IF(AND(A131&gt;Onderwerpen!$D$7,A131&lt;Onderwerpen!$D$8),A131-4,IF(AND(A131&gt;Onderwerpen!$D$8,A131&lt;Onderwerpen!$D$9),A131-5,IF(AND(A131&gt;Onderwerpen!$D$9,A131&lt;Onderwerpen!$D$10),A131-6,IF(AND(A131&gt;Onderwerpen!$D$10,A131&lt;Onderwerpen!$D$11),A131-7,IF(AND(A131&gt;Onderwerpen!$D$11,A131&lt;Onderwerpen!$D$12),A131-8,IF(AND(A131&gt;Onderwerpen!$D$12,A131&lt;Onderwerpen!$D$13),A131-9,IF(AND(A131&gt;Onderwerpen!$D$13,A131&lt;Onderwerpen!$D$14),A131-10,IF(AND(A131&gt;Onderwerpen!$D$14,A131&lt;Onderwerpen!$D$15),A131-11,IF(AND(A131&gt;Onderwerpen!$D$15,A131&lt;Onderwerpen!$D$16),A131-12,IF(AND(A131&gt;Onderwerpen!$D$16,A131&lt;Onderwerpen!$D$17),A131-13,IF(AND(A131&gt;Onderwerpen!$D$17,A131&lt;Onderwerpen!$D$18),A131-14,IF(AND(A131&gt;Onderwerpen!$D$18,A131&lt;Onderwerpen!$D$19),A131-15,IF(AND(A131&gt;Onderwerpen!$D$19,A131&lt;Onderwerpen!$D$20),A131-16,IF(AND(A131&gt;Onderwerpen!$D$20,A131&lt;Onderwerpen!$D$21),A131-17,IF(AND(A131&gt;Onderwerpen!$D$21,A131&lt;Onderwerpen!$D$22),A131-18,IF(A131&gt;Onderwerpen!$D$22,A131-19,"X"))))))))))))))))))))),""))))))))))))))))))))</f>
        <v>113</v>
      </c>
      <c r="D131" s="83" t="str">
        <f>IF(B131="",""&amp;C131,LEFT(B131, FIND(" ",B131)-1) &amp; "."&amp;COUNTIF($B$8:B131,B131))</f>
        <v>11.5</v>
      </c>
      <c r="E131" s="33"/>
      <c r="F131" s="12"/>
      <c r="G131" s="12"/>
      <c r="H131" s="12"/>
      <c r="I131" s="13"/>
      <c r="J131" s="37" t="str">
        <f t="shared" si="7"/>
        <v/>
      </c>
      <c r="L131" s="12"/>
      <c r="M131" s="12"/>
      <c r="N131" s="12"/>
      <c r="O131" s="13"/>
      <c r="P131" s="39" t="str">
        <f t="shared" si="8"/>
        <v/>
      </c>
      <c r="R131" s="12"/>
      <c r="S131" s="12"/>
      <c r="T131" s="12"/>
      <c r="U131" s="13"/>
      <c r="V131" s="38" t="str">
        <f t="shared" si="9"/>
        <v/>
      </c>
      <c r="X131" s="38"/>
      <c r="Y131" s="38"/>
      <c r="Z131" s="38"/>
      <c r="AA131" s="13"/>
      <c r="AB131" s="38" t="str">
        <f t="shared" si="10"/>
        <v/>
      </c>
      <c r="AD131" s="38"/>
      <c r="AE131" s="38"/>
      <c r="AF131" s="38"/>
      <c r="AG131" s="13"/>
      <c r="AH131" s="38" t="str">
        <f t="shared" si="11"/>
        <v/>
      </c>
    </row>
    <row r="132" spans="1:34" ht="15" customHeight="1" x14ac:dyDescent="0.25">
      <c r="A132" s="1">
        <f>IFERROR(IF(A131=Onderwerpen!$C$23+19,"",A131+1),"")</f>
        <v>124</v>
      </c>
      <c r="B132" s="1" t="str">
        <f>IF(C132&lt;=Onderwerpen!$C$4,Onderwerpen!$A$4,IF(C132&lt;=Onderwerpen!$C$5,Onderwerpen!$A$5,IF(C132&lt;=Onderwerpen!$C$6,Onderwerpen!$A$6,IF(C132&lt;=Onderwerpen!$C$7,Onderwerpen!$A$7,IF(C132&lt;=Onderwerpen!$C$8,Onderwerpen!$A$8,IF(C132&lt;=Onderwerpen!$C$9,Onderwerpen!$A$9,IF(C132&lt;=Onderwerpen!C$10,Onderwerpen!$A$10,IF(C132&lt;=Onderwerpen!C$11,Onderwerpen!$A$11,IF(C132&lt;=Onderwerpen!C$12,Onderwerpen!$A$12,IF(C132&lt;=Onderwerpen!C$13,Onderwerpen!$A$13,IF(C132&lt;=Onderwerpen!$C$14,Onderwerpen!$A$14,IF(C132&lt;=Onderwerpen!$C$15,Onderwerpen!$A$15,IF(C132&lt;=Onderwerpen!$C$16,Onderwerpen!$A$16,IF(C132&lt;=Onderwerpen!$C$17,Onderwerpen!$A$17,IF(C132&lt;=Onderwerpen!$C$18,Onderwerpen!$A$18,IF(C132&lt;=Onderwerpen!$C$19,Onderwerpen!$A$19,IF(C132&lt;=Onderwerpen!$C$20,Onderwerpen!$A$20,IF(C132&lt;=Onderwerpen!$C$21,Onderwerpen!$A$21,IF(C132&lt;=Onderwerpen!$C$22,Onderwerpen!$A$22,IF(C132&lt;=Onderwerpen!$C$23,Onderwerpen!$A$22,""))))))))))))))))))))</f>
        <v>11 Opleiding-vorming-bewustzijn</v>
      </c>
      <c r="C132" s="7">
        <f>IF(Onderwerpen!$B$4+1=A132,Onderwerpen!$A$5,IF(SUM(Onderwerpen!$B$4:$B$5)+2=A132,Onderwerpen!$A$6,IF(SUM(Onderwerpen!$B$4:$B$6)+3=A132,Onderwerpen!$A$7,IF(SUM(Onderwerpen!$B$4:$B$7)+4=A132,Onderwerpen!$A$8,IF(SUM(Onderwerpen!$B$4:$B$8)+5=A132,Onderwerpen!$A$9,IF(SUM(Onderwerpen!$B$4:$B$9)+6=A132,Onderwerpen!$A$10,IF(SUM(Onderwerpen!$B$4:$B$10)+7=A132,Onderwerpen!$A$11,IF(SUM(Onderwerpen!$B$4:$B$11)+8=A132,Onderwerpen!$A$12,IF(SUM(Onderwerpen!$B$4:$B$12)+9=A132,Onderwerpen!$A$13,IF(SUM(Onderwerpen!$B$4:$B$13)+10=A132,Onderwerpen!$A$14,IF(SUM(Onderwerpen!$B$4:$B$14)+11=A132,Onderwerpen!$A$15,IF(SUM(Onderwerpen!$B$4:$B$15)+12=A132,Onderwerpen!$A$16,IF(SUM(Onderwerpen!$B$4:$B$16)+13=A132,Onderwerpen!$A$17,IF(SUM(Onderwerpen!$B$4:$B$17)+14=A132,Onderwerpen!$A$18,IF(SUM(Onderwerpen!$B$4:$B$18)+15=A132,Onderwerpen!$A$19,IF(SUM(Onderwerpen!$B$4:$B$19)+16=A132,Onderwerpen!$A$20,IF(SUM(Onderwerpen!$B$4:$B$20)+17=A132,Onderwerpen!$A$21,IF(SUM(Onderwerpen!$B$4:$B$21)+18=A132,Onderwerpen!$A$22,IF(SUM(Onderwerpen!$B$4:$B$22)+19=A132,Onderwerpen!$A$23,IFERROR((IF(A132&lt;Onderwerpen!$D$4,A132,IF(AND(A132&gt;Onderwerpen!$D$4,A132&lt;Onderwerpen!$D$5),A132-1,IF(AND(A132&gt;Onderwerpen!$D$5,A132&lt;Onderwerpen!$D$6),A132-2,IF(AND(A132&gt;Onderwerpen!$D$6,A132&lt;Onderwerpen!$D$7),A132-3,IF(AND(A132&gt;Onderwerpen!$D$7,A132&lt;Onderwerpen!$D$8),A132-4,IF(AND(A132&gt;Onderwerpen!$D$8,A132&lt;Onderwerpen!$D$9),A132-5,IF(AND(A132&gt;Onderwerpen!$D$9,A132&lt;Onderwerpen!$D$10),A132-6,IF(AND(A132&gt;Onderwerpen!$D$10,A132&lt;Onderwerpen!$D$11),A132-7,IF(AND(A132&gt;Onderwerpen!$D$11,A132&lt;Onderwerpen!$D$12),A132-8,IF(AND(A132&gt;Onderwerpen!$D$12,A132&lt;Onderwerpen!$D$13),A132-9,IF(AND(A132&gt;Onderwerpen!$D$13,A132&lt;Onderwerpen!$D$14),A132-10,IF(AND(A132&gt;Onderwerpen!$D$14,A132&lt;Onderwerpen!$D$15),A132-11,IF(AND(A132&gt;Onderwerpen!$D$15,A132&lt;Onderwerpen!$D$16),A132-12,IF(AND(A132&gt;Onderwerpen!$D$16,A132&lt;Onderwerpen!$D$17),A132-13,IF(AND(A132&gt;Onderwerpen!$D$17,A132&lt;Onderwerpen!$D$18),A132-14,IF(AND(A132&gt;Onderwerpen!$D$18,A132&lt;Onderwerpen!$D$19),A132-15,IF(AND(A132&gt;Onderwerpen!$D$19,A132&lt;Onderwerpen!$D$20),A132-16,IF(AND(A132&gt;Onderwerpen!$D$20,A132&lt;Onderwerpen!$D$21),A132-17,IF(AND(A132&gt;Onderwerpen!$D$21,A132&lt;Onderwerpen!$D$22),A132-18,IF(A132&gt;Onderwerpen!$D$22,A132-19,"X"))))))))))))))))))))),""))))))))))))))))))))</f>
        <v>114</v>
      </c>
      <c r="D132" s="83" t="str">
        <f>IF(B132="",""&amp;C132,LEFT(B132, FIND(" ",B132)-1) &amp; "."&amp;COUNTIF($B$8:B132,B132))</f>
        <v>11.6</v>
      </c>
      <c r="E132" s="33"/>
      <c r="F132" s="12"/>
      <c r="G132" s="12"/>
      <c r="H132" s="12"/>
      <c r="I132" s="13"/>
      <c r="J132" s="37" t="str">
        <f t="shared" si="7"/>
        <v/>
      </c>
      <c r="L132" s="12"/>
      <c r="M132" s="12"/>
      <c r="N132" s="12"/>
      <c r="O132" s="13"/>
      <c r="P132" s="39" t="str">
        <f t="shared" si="8"/>
        <v/>
      </c>
      <c r="R132" s="12"/>
      <c r="S132" s="12"/>
      <c r="T132" s="12"/>
      <c r="U132" s="13"/>
      <c r="V132" s="38" t="str">
        <f t="shared" si="9"/>
        <v/>
      </c>
      <c r="X132" s="38"/>
      <c r="Y132" s="38"/>
      <c r="Z132" s="38"/>
      <c r="AA132" s="13"/>
      <c r="AB132" s="38" t="str">
        <f t="shared" si="10"/>
        <v/>
      </c>
      <c r="AD132" s="38"/>
      <c r="AE132" s="38"/>
      <c r="AF132" s="38"/>
      <c r="AG132" s="13"/>
      <c r="AH132" s="38" t="str">
        <f t="shared" si="11"/>
        <v/>
      </c>
    </row>
    <row r="133" spans="1:34" ht="15" customHeight="1" x14ac:dyDescent="0.25">
      <c r="A133" s="1">
        <f>IFERROR(IF(A132=Onderwerpen!$C$23+19,"",A132+1),"")</f>
        <v>125</v>
      </c>
      <c r="B133" s="1" t="str">
        <f>IF(C133&lt;=Onderwerpen!$C$4,Onderwerpen!$A$4,IF(C133&lt;=Onderwerpen!$C$5,Onderwerpen!$A$5,IF(C133&lt;=Onderwerpen!$C$6,Onderwerpen!$A$6,IF(C133&lt;=Onderwerpen!$C$7,Onderwerpen!$A$7,IF(C133&lt;=Onderwerpen!$C$8,Onderwerpen!$A$8,IF(C133&lt;=Onderwerpen!$C$9,Onderwerpen!$A$9,IF(C133&lt;=Onderwerpen!C$10,Onderwerpen!$A$10,IF(C133&lt;=Onderwerpen!C$11,Onderwerpen!$A$11,IF(C133&lt;=Onderwerpen!C$12,Onderwerpen!$A$12,IF(C133&lt;=Onderwerpen!C$13,Onderwerpen!$A$13,IF(C133&lt;=Onderwerpen!$C$14,Onderwerpen!$A$14,IF(C133&lt;=Onderwerpen!$C$15,Onderwerpen!$A$15,IF(C133&lt;=Onderwerpen!$C$16,Onderwerpen!$A$16,IF(C133&lt;=Onderwerpen!$C$17,Onderwerpen!$A$17,IF(C133&lt;=Onderwerpen!$C$18,Onderwerpen!$A$18,IF(C133&lt;=Onderwerpen!$C$19,Onderwerpen!$A$19,IF(C133&lt;=Onderwerpen!$C$20,Onderwerpen!$A$20,IF(C133&lt;=Onderwerpen!$C$21,Onderwerpen!$A$21,IF(C133&lt;=Onderwerpen!$C$22,Onderwerpen!$A$22,IF(C133&lt;=Onderwerpen!$C$23,Onderwerpen!$A$22,""))))))))))))))))))))</f>
        <v>11 Opleiding-vorming-bewustzijn</v>
      </c>
      <c r="C133" s="7">
        <f>IF(Onderwerpen!$B$4+1=A133,Onderwerpen!$A$5,IF(SUM(Onderwerpen!$B$4:$B$5)+2=A133,Onderwerpen!$A$6,IF(SUM(Onderwerpen!$B$4:$B$6)+3=A133,Onderwerpen!$A$7,IF(SUM(Onderwerpen!$B$4:$B$7)+4=A133,Onderwerpen!$A$8,IF(SUM(Onderwerpen!$B$4:$B$8)+5=A133,Onderwerpen!$A$9,IF(SUM(Onderwerpen!$B$4:$B$9)+6=A133,Onderwerpen!$A$10,IF(SUM(Onderwerpen!$B$4:$B$10)+7=A133,Onderwerpen!$A$11,IF(SUM(Onderwerpen!$B$4:$B$11)+8=A133,Onderwerpen!$A$12,IF(SUM(Onderwerpen!$B$4:$B$12)+9=A133,Onderwerpen!$A$13,IF(SUM(Onderwerpen!$B$4:$B$13)+10=A133,Onderwerpen!$A$14,IF(SUM(Onderwerpen!$B$4:$B$14)+11=A133,Onderwerpen!$A$15,IF(SUM(Onderwerpen!$B$4:$B$15)+12=A133,Onderwerpen!$A$16,IF(SUM(Onderwerpen!$B$4:$B$16)+13=A133,Onderwerpen!$A$17,IF(SUM(Onderwerpen!$B$4:$B$17)+14=A133,Onderwerpen!$A$18,IF(SUM(Onderwerpen!$B$4:$B$18)+15=A133,Onderwerpen!$A$19,IF(SUM(Onderwerpen!$B$4:$B$19)+16=A133,Onderwerpen!$A$20,IF(SUM(Onderwerpen!$B$4:$B$20)+17=A133,Onderwerpen!$A$21,IF(SUM(Onderwerpen!$B$4:$B$21)+18=A133,Onderwerpen!$A$22,IF(SUM(Onderwerpen!$B$4:$B$22)+19=A133,Onderwerpen!$A$23,IFERROR((IF(A133&lt;Onderwerpen!$D$4,A133,IF(AND(A133&gt;Onderwerpen!$D$4,A133&lt;Onderwerpen!$D$5),A133-1,IF(AND(A133&gt;Onderwerpen!$D$5,A133&lt;Onderwerpen!$D$6),A133-2,IF(AND(A133&gt;Onderwerpen!$D$6,A133&lt;Onderwerpen!$D$7),A133-3,IF(AND(A133&gt;Onderwerpen!$D$7,A133&lt;Onderwerpen!$D$8),A133-4,IF(AND(A133&gt;Onderwerpen!$D$8,A133&lt;Onderwerpen!$D$9),A133-5,IF(AND(A133&gt;Onderwerpen!$D$9,A133&lt;Onderwerpen!$D$10),A133-6,IF(AND(A133&gt;Onderwerpen!$D$10,A133&lt;Onderwerpen!$D$11),A133-7,IF(AND(A133&gt;Onderwerpen!$D$11,A133&lt;Onderwerpen!$D$12),A133-8,IF(AND(A133&gt;Onderwerpen!$D$12,A133&lt;Onderwerpen!$D$13),A133-9,IF(AND(A133&gt;Onderwerpen!$D$13,A133&lt;Onderwerpen!$D$14),A133-10,IF(AND(A133&gt;Onderwerpen!$D$14,A133&lt;Onderwerpen!$D$15),A133-11,IF(AND(A133&gt;Onderwerpen!$D$15,A133&lt;Onderwerpen!$D$16),A133-12,IF(AND(A133&gt;Onderwerpen!$D$16,A133&lt;Onderwerpen!$D$17),A133-13,IF(AND(A133&gt;Onderwerpen!$D$17,A133&lt;Onderwerpen!$D$18),A133-14,IF(AND(A133&gt;Onderwerpen!$D$18,A133&lt;Onderwerpen!$D$19),A133-15,IF(AND(A133&gt;Onderwerpen!$D$19,A133&lt;Onderwerpen!$D$20),A133-16,IF(AND(A133&gt;Onderwerpen!$D$20,A133&lt;Onderwerpen!$D$21),A133-17,IF(AND(A133&gt;Onderwerpen!$D$21,A133&lt;Onderwerpen!$D$22),A133-18,IF(A133&gt;Onderwerpen!$D$22,A133-19,"X"))))))))))))))))))))),""))))))))))))))))))))</f>
        <v>115</v>
      </c>
      <c r="D133" s="83" t="str">
        <f>IF(B133="",""&amp;C133,LEFT(B133, FIND(" ",B133)-1) &amp; "."&amp;COUNTIF($B$8:B133,B133))</f>
        <v>11.7</v>
      </c>
      <c r="E133" s="33"/>
      <c r="F133" s="12"/>
      <c r="G133" s="12"/>
      <c r="H133" s="12"/>
      <c r="I133" s="13"/>
      <c r="J133" s="37" t="str">
        <f t="shared" si="7"/>
        <v/>
      </c>
      <c r="L133" s="12"/>
      <c r="M133" s="12"/>
      <c r="N133" s="12"/>
      <c r="O133" s="13"/>
      <c r="P133" s="39" t="str">
        <f t="shared" si="8"/>
        <v/>
      </c>
      <c r="R133" s="12"/>
      <c r="S133" s="12"/>
      <c r="T133" s="12"/>
      <c r="U133" s="13"/>
      <c r="V133" s="38" t="str">
        <f t="shared" si="9"/>
        <v/>
      </c>
      <c r="X133" s="38"/>
      <c r="Y133" s="38"/>
      <c r="Z133" s="38"/>
      <c r="AA133" s="13"/>
      <c r="AB133" s="38" t="str">
        <f t="shared" si="10"/>
        <v/>
      </c>
      <c r="AD133" s="38"/>
      <c r="AE133" s="38"/>
      <c r="AF133" s="38"/>
      <c r="AG133" s="13"/>
      <c r="AH133" s="38" t="str">
        <f t="shared" si="11"/>
        <v/>
      </c>
    </row>
    <row r="134" spans="1:34" ht="15" customHeight="1" x14ac:dyDescent="0.25">
      <c r="A134" s="1">
        <f>IFERROR(IF(A133=Onderwerpen!$C$23+19,"",A133+1),"")</f>
        <v>126</v>
      </c>
      <c r="B134" s="1" t="str">
        <f>IF(C134&lt;=Onderwerpen!$C$4,Onderwerpen!$A$4,IF(C134&lt;=Onderwerpen!$C$5,Onderwerpen!$A$5,IF(C134&lt;=Onderwerpen!$C$6,Onderwerpen!$A$6,IF(C134&lt;=Onderwerpen!$C$7,Onderwerpen!$A$7,IF(C134&lt;=Onderwerpen!$C$8,Onderwerpen!$A$8,IF(C134&lt;=Onderwerpen!$C$9,Onderwerpen!$A$9,IF(C134&lt;=Onderwerpen!C$10,Onderwerpen!$A$10,IF(C134&lt;=Onderwerpen!C$11,Onderwerpen!$A$11,IF(C134&lt;=Onderwerpen!C$12,Onderwerpen!$A$12,IF(C134&lt;=Onderwerpen!C$13,Onderwerpen!$A$13,IF(C134&lt;=Onderwerpen!$C$14,Onderwerpen!$A$14,IF(C134&lt;=Onderwerpen!$C$15,Onderwerpen!$A$15,IF(C134&lt;=Onderwerpen!$C$16,Onderwerpen!$A$16,IF(C134&lt;=Onderwerpen!$C$17,Onderwerpen!$A$17,IF(C134&lt;=Onderwerpen!$C$18,Onderwerpen!$A$18,IF(C134&lt;=Onderwerpen!$C$19,Onderwerpen!$A$19,IF(C134&lt;=Onderwerpen!$C$20,Onderwerpen!$A$20,IF(C134&lt;=Onderwerpen!$C$21,Onderwerpen!$A$21,IF(C134&lt;=Onderwerpen!$C$22,Onderwerpen!$A$22,IF(C134&lt;=Onderwerpen!$C$23,Onderwerpen!$A$22,""))))))))))))))))))))</f>
        <v>11 Opleiding-vorming-bewustzijn</v>
      </c>
      <c r="C134" s="7">
        <f>IF(Onderwerpen!$B$4+1=A134,Onderwerpen!$A$5,IF(SUM(Onderwerpen!$B$4:$B$5)+2=A134,Onderwerpen!$A$6,IF(SUM(Onderwerpen!$B$4:$B$6)+3=A134,Onderwerpen!$A$7,IF(SUM(Onderwerpen!$B$4:$B$7)+4=A134,Onderwerpen!$A$8,IF(SUM(Onderwerpen!$B$4:$B$8)+5=A134,Onderwerpen!$A$9,IF(SUM(Onderwerpen!$B$4:$B$9)+6=A134,Onderwerpen!$A$10,IF(SUM(Onderwerpen!$B$4:$B$10)+7=A134,Onderwerpen!$A$11,IF(SUM(Onderwerpen!$B$4:$B$11)+8=A134,Onderwerpen!$A$12,IF(SUM(Onderwerpen!$B$4:$B$12)+9=A134,Onderwerpen!$A$13,IF(SUM(Onderwerpen!$B$4:$B$13)+10=A134,Onderwerpen!$A$14,IF(SUM(Onderwerpen!$B$4:$B$14)+11=A134,Onderwerpen!$A$15,IF(SUM(Onderwerpen!$B$4:$B$15)+12=A134,Onderwerpen!$A$16,IF(SUM(Onderwerpen!$B$4:$B$16)+13=A134,Onderwerpen!$A$17,IF(SUM(Onderwerpen!$B$4:$B$17)+14=A134,Onderwerpen!$A$18,IF(SUM(Onderwerpen!$B$4:$B$18)+15=A134,Onderwerpen!$A$19,IF(SUM(Onderwerpen!$B$4:$B$19)+16=A134,Onderwerpen!$A$20,IF(SUM(Onderwerpen!$B$4:$B$20)+17=A134,Onderwerpen!$A$21,IF(SUM(Onderwerpen!$B$4:$B$21)+18=A134,Onderwerpen!$A$22,IF(SUM(Onderwerpen!$B$4:$B$22)+19=A134,Onderwerpen!$A$23,IFERROR((IF(A134&lt;Onderwerpen!$D$4,A134,IF(AND(A134&gt;Onderwerpen!$D$4,A134&lt;Onderwerpen!$D$5),A134-1,IF(AND(A134&gt;Onderwerpen!$D$5,A134&lt;Onderwerpen!$D$6),A134-2,IF(AND(A134&gt;Onderwerpen!$D$6,A134&lt;Onderwerpen!$D$7),A134-3,IF(AND(A134&gt;Onderwerpen!$D$7,A134&lt;Onderwerpen!$D$8),A134-4,IF(AND(A134&gt;Onderwerpen!$D$8,A134&lt;Onderwerpen!$D$9),A134-5,IF(AND(A134&gt;Onderwerpen!$D$9,A134&lt;Onderwerpen!$D$10),A134-6,IF(AND(A134&gt;Onderwerpen!$D$10,A134&lt;Onderwerpen!$D$11),A134-7,IF(AND(A134&gt;Onderwerpen!$D$11,A134&lt;Onderwerpen!$D$12),A134-8,IF(AND(A134&gt;Onderwerpen!$D$12,A134&lt;Onderwerpen!$D$13),A134-9,IF(AND(A134&gt;Onderwerpen!$D$13,A134&lt;Onderwerpen!$D$14),A134-10,IF(AND(A134&gt;Onderwerpen!$D$14,A134&lt;Onderwerpen!$D$15),A134-11,IF(AND(A134&gt;Onderwerpen!$D$15,A134&lt;Onderwerpen!$D$16),A134-12,IF(AND(A134&gt;Onderwerpen!$D$16,A134&lt;Onderwerpen!$D$17),A134-13,IF(AND(A134&gt;Onderwerpen!$D$17,A134&lt;Onderwerpen!$D$18),A134-14,IF(AND(A134&gt;Onderwerpen!$D$18,A134&lt;Onderwerpen!$D$19),A134-15,IF(AND(A134&gt;Onderwerpen!$D$19,A134&lt;Onderwerpen!$D$20),A134-16,IF(AND(A134&gt;Onderwerpen!$D$20,A134&lt;Onderwerpen!$D$21),A134-17,IF(AND(A134&gt;Onderwerpen!$D$21,A134&lt;Onderwerpen!$D$22),A134-18,IF(A134&gt;Onderwerpen!$D$22,A134-19,"X"))))))))))))))))))))),""))))))))))))))))))))</f>
        <v>116</v>
      </c>
      <c r="D134" s="83" t="str">
        <f>IF(B134="",""&amp;C134,LEFT(B134, FIND(" ",B134)-1) &amp; "."&amp;COUNTIF($B$8:B134,B134))</f>
        <v>11.8</v>
      </c>
      <c r="E134" s="33"/>
      <c r="F134" s="12"/>
      <c r="G134" s="12"/>
      <c r="H134" s="12"/>
      <c r="I134" s="13"/>
      <c r="J134" s="37" t="str">
        <f t="shared" si="7"/>
        <v/>
      </c>
      <c r="L134" s="12"/>
      <c r="M134" s="12"/>
      <c r="N134" s="12"/>
      <c r="O134" s="13"/>
      <c r="P134" s="39" t="str">
        <f t="shared" si="8"/>
        <v/>
      </c>
      <c r="R134" s="12"/>
      <c r="S134" s="12"/>
      <c r="T134" s="12"/>
      <c r="U134" s="13"/>
      <c r="V134" s="38" t="str">
        <f t="shared" si="9"/>
        <v/>
      </c>
      <c r="X134" s="38"/>
      <c r="Y134" s="38"/>
      <c r="Z134" s="38"/>
      <c r="AA134" s="13"/>
      <c r="AB134" s="38" t="str">
        <f t="shared" si="10"/>
        <v/>
      </c>
      <c r="AD134" s="38"/>
      <c r="AE134" s="38"/>
      <c r="AF134" s="38"/>
      <c r="AG134" s="13"/>
      <c r="AH134" s="38" t="str">
        <f t="shared" si="11"/>
        <v/>
      </c>
    </row>
    <row r="135" spans="1:34" ht="15" customHeight="1" x14ac:dyDescent="0.25">
      <c r="A135" s="1">
        <f>IFERROR(IF(A134=Onderwerpen!$C$23+19,"",A134+1),"")</f>
        <v>127</v>
      </c>
      <c r="B135" s="1" t="str">
        <f>IF(C135&lt;=Onderwerpen!$C$4,Onderwerpen!$A$4,IF(C135&lt;=Onderwerpen!$C$5,Onderwerpen!$A$5,IF(C135&lt;=Onderwerpen!$C$6,Onderwerpen!$A$6,IF(C135&lt;=Onderwerpen!$C$7,Onderwerpen!$A$7,IF(C135&lt;=Onderwerpen!$C$8,Onderwerpen!$A$8,IF(C135&lt;=Onderwerpen!$C$9,Onderwerpen!$A$9,IF(C135&lt;=Onderwerpen!C$10,Onderwerpen!$A$10,IF(C135&lt;=Onderwerpen!C$11,Onderwerpen!$A$11,IF(C135&lt;=Onderwerpen!C$12,Onderwerpen!$A$12,IF(C135&lt;=Onderwerpen!C$13,Onderwerpen!$A$13,IF(C135&lt;=Onderwerpen!$C$14,Onderwerpen!$A$14,IF(C135&lt;=Onderwerpen!$C$15,Onderwerpen!$A$15,IF(C135&lt;=Onderwerpen!$C$16,Onderwerpen!$A$16,IF(C135&lt;=Onderwerpen!$C$17,Onderwerpen!$A$17,IF(C135&lt;=Onderwerpen!$C$18,Onderwerpen!$A$18,IF(C135&lt;=Onderwerpen!$C$19,Onderwerpen!$A$19,IF(C135&lt;=Onderwerpen!$C$20,Onderwerpen!$A$20,IF(C135&lt;=Onderwerpen!$C$21,Onderwerpen!$A$21,IF(C135&lt;=Onderwerpen!$C$22,Onderwerpen!$A$22,IF(C135&lt;=Onderwerpen!$C$23,Onderwerpen!$A$22,""))))))))))))))))))))</f>
        <v/>
      </c>
      <c r="C135" s="7" t="str">
        <f>IF(Onderwerpen!$B$4+1=A135,Onderwerpen!$A$5,IF(SUM(Onderwerpen!$B$4:$B$5)+2=A135,Onderwerpen!$A$6,IF(SUM(Onderwerpen!$B$4:$B$6)+3=A135,Onderwerpen!$A$7,IF(SUM(Onderwerpen!$B$4:$B$7)+4=A135,Onderwerpen!$A$8,IF(SUM(Onderwerpen!$B$4:$B$8)+5=A135,Onderwerpen!$A$9,IF(SUM(Onderwerpen!$B$4:$B$9)+6=A135,Onderwerpen!$A$10,IF(SUM(Onderwerpen!$B$4:$B$10)+7=A135,Onderwerpen!$A$11,IF(SUM(Onderwerpen!$B$4:$B$11)+8=A135,Onderwerpen!$A$12,IF(SUM(Onderwerpen!$B$4:$B$12)+9=A135,Onderwerpen!$A$13,IF(SUM(Onderwerpen!$B$4:$B$13)+10=A135,Onderwerpen!$A$14,IF(SUM(Onderwerpen!$B$4:$B$14)+11=A135,Onderwerpen!$A$15,IF(SUM(Onderwerpen!$B$4:$B$15)+12=A135,Onderwerpen!$A$16,IF(SUM(Onderwerpen!$B$4:$B$16)+13=A135,Onderwerpen!$A$17,IF(SUM(Onderwerpen!$B$4:$B$17)+14=A135,Onderwerpen!$A$18,IF(SUM(Onderwerpen!$B$4:$B$18)+15=A135,Onderwerpen!$A$19,IF(SUM(Onderwerpen!$B$4:$B$19)+16=A135,Onderwerpen!$A$20,IF(SUM(Onderwerpen!$B$4:$B$20)+17=A135,Onderwerpen!$A$21,IF(SUM(Onderwerpen!$B$4:$B$21)+18=A135,Onderwerpen!$A$22,IF(SUM(Onderwerpen!$B$4:$B$22)+19=A135,Onderwerpen!$A$23,IFERROR((IF(A135&lt;Onderwerpen!$D$4,A135,IF(AND(A135&gt;Onderwerpen!$D$4,A135&lt;Onderwerpen!$D$5),A135-1,IF(AND(A135&gt;Onderwerpen!$D$5,A135&lt;Onderwerpen!$D$6),A135-2,IF(AND(A135&gt;Onderwerpen!$D$6,A135&lt;Onderwerpen!$D$7),A135-3,IF(AND(A135&gt;Onderwerpen!$D$7,A135&lt;Onderwerpen!$D$8),A135-4,IF(AND(A135&gt;Onderwerpen!$D$8,A135&lt;Onderwerpen!$D$9),A135-5,IF(AND(A135&gt;Onderwerpen!$D$9,A135&lt;Onderwerpen!$D$10),A135-6,IF(AND(A135&gt;Onderwerpen!$D$10,A135&lt;Onderwerpen!$D$11),A135-7,IF(AND(A135&gt;Onderwerpen!$D$11,A135&lt;Onderwerpen!$D$12),A135-8,IF(AND(A135&gt;Onderwerpen!$D$12,A135&lt;Onderwerpen!$D$13),A135-9,IF(AND(A135&gt;Onderwerpen!$D$13,A135&lt;Onderwerpen!$D$14),A135-10,IF(AND(A135&gt;Onderwerpen!$D$14,A135&lt;Onderwerpen!$D$15),A135-11,IF(AND(A135&gt;Onderwerpen!$D$15,A135&lt;Onderwerpen!$D$16),A135-12,IF(AND(A135&gt;Onderwerpen!$D$16,A135&lt;Onderwerpen!$D$17),A135-13,IF(AND(A135&gt;Onderwerpen!$D$17,A135&lt;Onderwerpen!$D$18),A135-14,IF(AND(A135&gt;Onderwerpen!$D$18,A135&lt;Onderwerpen!$D$19),A135-15,IF(AND(A135&gt;Onderwerpen!$D$19,A135&lt;Onderwerpen!$D$20),A135-16,IF(AND(A135&gt;Onderwerpen!$D$20,A135&lt;Onderwerpen!$D$21),A135-17,IF(AND(A135&gt;Onderwerpen!$D$21,A135&lt;Onderwerpen!$D$22),A135-18,IF(A135&gt;Onderwerpen!$D$22,A135-19,"X"))))))))))))))))))))),""))))))))))))))))))))</f>
        <v>12 Veiligheidssignalisatie</v>
      </c>
      <c r="D135" s="83" t="str">
        <f>IF(B135="",""&amp;C135,LEFT(B135, FIND(" ",B135)-1) &amp; "."&amp;COUNTIF($B$8:B135,B135))</f>
        <v>12 Veiligheidssignalisatie</v>
      </c>
      <c r="E135" s="33"/>
      <c r="F135" s="12"/>
      <c r="G135" s="12"/>
      <c r="H135" s="12"/>
      <c r="I135" s="13"/>
      <c r="J135" s="37" t="str">
        <f t="shared" si="7"/>
        <v/>
      </c>
      <c r="L135" s="12"/>
      <c r="M135" s="12"/>
      <c r="N135" s="12"/>
      <c r="O135" s="13"/>
      <c r="P135" s="39" t="str">
        <f t="shared" si="8"/>
        <v/>
      </c>
      <c r="R135" s="12"/>
      <c r="S135" s="12"/>
      <c r="T135" s="12"/>
      <c r="U135" s="13"/>
      <c r="V135" s="38" t="str">
        <f t="shared" si="9"/>
        <v/>
      </c>
      <c r="X135" s="38"/>
      <c r="Y135" s="38"/>
      <c r="Z135" s="38"/>
      <c r="AA135" s="13"/>
      <c r="AB135" s="38" t="str">
        <f t="shared" si="10"/>
        <v/>
      </c>
      <c r="AD135" s="38"/>
      <c r="AE135" s="38"/>
      <c r="AF135" s="38"/>
      <c r="AG135" s="13"/>
      <c r="AH135" s="38" t="str">
        <f t="shared" si="11"/>
        <v/>
      </c>
    </row>
    <row r="136" spans="1:34" ht="15" customHeight="1" x14ac:dyDescent="0.25">
      <c r="A136" s="1">
        <f>IFERROR(IF(A135=Onderwerpen!$C$23+19,"",A135+1),"")</f>
        <v>128</v>
      </c>
      <c r="B136" s="1" t="str">
        <f>IF(C136&lt;=Onderwerpen!$C$4,Onderwerpen!$A$4,IF(C136&lt;=Onderwerpen!$C$5,Onderwerpen!$A$5,IF(C136&lt;=Onderwerpen!$C$6,Onderwerpen!$A$6,IF(C136&lt;=Onderwerpen!$C$7,Onderwerpen!$A$7,IF(C136&lt;=Onderwerpen!$C$8,Onderwerpen!$A$8,IF(C136&lt;=Onderwerpen!$C$9,Onderwerpen!$A$9,IF(C136&lt;=Onderwerpen!C$10,Onderwerpen!$A$10,IF(C136&lt;=Onderwerpen!C$11,Onderwerpen!$A$11,IF(C136&lt;=Onderwerpen!C$12,Onderwerpen!$A$12,IF(C136&lt;=Onderwerpen!C$13,Onderwerpen!$A$13,IF(C136&lt;=Onderwerpen!$C$14,Onderwerpen!$A$14,IF(C136&lt;=Onderwerpen!$C$15,Onderwerpen!$A$15,IF(C136&lt;=Onderwerpen!$C$16,Onderwerpen!$A$16,IF(C136&lt;=Onderwerpen!$C$17,Onderwerpen!$A$17,IF(C136&lt;=Onderwerpen!$C$18,Onderwerpen!$A$18,IF(C136&lt;=Onderwerpen!$C$19,Onderwerpen!$A$19,IF(C136&lt;=Onderwerpen!$C$20,Onderwerpen!$A$20,IF(C136&lt;=Onderwerpen!$C$21,Onderwerpen!$A$21,IF(C136&lt;=Onderwerpen!$C$22,Onderwerpen!$A$22,IF(C136&lt;=Onderwerpen!$C$23,Onderwerpen!$A$22,""))))))))))))))))))))</f>
        <v>12 Veiligheidssignalisatie</v>
      </c>
      <c r="C136" s="7">
        <f>IF(Onderwerpen!$B$4+1=A136,Onderwerpen!$A$5,IF(SUM(Onderwerpen!$B$4:$B$5)+2=A136,Onderwerpen!$A$6,IF(SUM(Onderwerpen!$B$4:$B$6)+3=A136,Onderwerpen!$A$7,IF(SUM(Onderwerpen!$B$4:$B$7)+4=A136,Onderwerpen!$A$8,IF(SUM(Onderwerpen!$B$4:$B$8)+5=A136,Onderwerpen!$A$9,IF(SUM(Onderwerpen!$B$4:$B$9)+6=A136,Onderwerpen!$A$10,IF(SUM(Onderwerpen!$B$4:$B$10)+7=A136,Onderwerpen!$A$11,IF(SUM(Onderwerpen!$B$4:$B$11)+8=A136,Onderwerpen!$A$12,IF(SUM(Onderwerpen!$B$4:$B$12)+9=A136,Onderwerpen!$A$13,IF(SUM(Onderwerpen!$B$4:$B$13)+10=A136,Onderwerpen!$A$14,IF(SUM(Onderwerpen!$B$4:$B$14)+11=A136,Onderwerpen!$A$15,IF(SUM(Onderwerpen!$B$4:$B$15)+12=A136,Onderwerpen!$A$16,IF(SUM(Onderwerpen!$B$4:$B$16)+13=A136,Onderwerpen!$A$17,IF(SUM(Onderwerpen!$B$4:$B$17)+14=A136,Onderwerpen!$A$18,IF(SUM(Onderwerpen!$B$4:$B$18)+15=A136,Onderwerpen!$A$19,IF(SUM(Onderwerpen!$B$4:$B$19)+16=A136,Onderwerpen!$A$20,IF(SUM(Onderwerpen!$B$4:$B$20)+17=A136,Onderwerpen!$A$21,IF(SUM(Onderwerpen!$B$4:$B$21)+18=A136,Onderwerpen!$A$22,IF(SUM(Onderwerpen!$B$4:$B$22)+19=A136,Onderwerpen!$A$23,IFERROR((IF(A136&lt;Onderwerpen!$D$4,A136,IF(AND(A136&gt;Onderwerpen!$D$4,A136&lt;Onderwerpen!$D$5),A136-1,IF(AND(A136&gt;Onderwerpen!$D$5,A136&lt;Onderwerpen!$D$6),A136-2,IF(AND(A136&gt;Onderwerpen!$D$6,A136&lt;Onderwerpen!$D$7),A136-3,IF(AND(A136&gt;Onderwerpen!$D$7,A136&lt;Onderwerpen!$D$8),A136-4,IF(AND(A136&gt;Onderwerpen!$D$8,A136&lt;Onderwerpen!$D$9),A136-5,IF(AND(A136&gt;Onderwerpen!$D$9,A136&lt;Onderwerpen!$D$10),A136-6,IF(AND(A136&gt;Onderwerpen!$D$10,A136&lt;Onderwerpen!$D$11),A136-7,IF(AND(A136&gt;Onderwerpen!$D$11,A136&lt;Onderwerpen!$D$12),A136-8,IF(AND(A136&gt;Onderwerpen!$D$12,A136&lt;Onderwerpen!$D$13),A136-9,IF(AND(A136&gt;Onderwerpen!$D$13,A136&lt;Onderwerpen!$D$14),A136-10,IF(AND(A136&gt;Onderwerpen!$D$14,A136&lt;Onderwerpen!$D$15),A136-11,IF(AND(A136&gt;Onderwerpen!$D$15,A136&lt;Onderwerpen!$D$16),A136-12,IF(AND(A136&gt;Onderwerpen!$D$16,A136&lt;Onderwerpen!$D$17),A136-13,IF(AND(A136&gt;Onderwerpen!$D$17,A136&lt;Onderwerpen!$D$18),A136-14,IF(AND(A136&gt;Onderwerpen!$D$18,A136&lt;Onderwerpen!$D$19),A136-15,IF(AND(A136&gt;Onderwerpen!$D$19,A136&lt;Onderwerpen!$D$20),A136-16,IF(AND(A136&gt;Onderwerpen!$D$20,A136&lt;Onderwerpen!$D$21),A136-17,IF(AND(A136&gt;Onderwerpen!$D$21,A136&lt;Onderwerpen!$D$22),A136-18,IF(A136&gt;Onderwerpen!$D$22,A136-19,"X"))))))))))))))))))))),""))))))))))))))))))))</f>
        <v>117</v>
      </c>
      <c r="D136" s="83" t="str">
        <f>IF(B136="",""&amp;C136,LEFT(B136, FIND(" ",B136)-1) &amp; "."&amp;COUNTIF($B$8:B136,B136))</f>
        <v>12.1</v>
      </c>
      <c r="E136" s="33"/>
      <c r="F136" s="12"/>
      <c r="G136" s="12"/>
      <c r="H136" s="12"/>
      <c r="I136" s="13"/>
      <c r="J136" s="37" t="str">
        <f t="shared" si="7"/>
        <v/>
      </c>
      <c r="L136" s="12"/>
      <c r="M136" s="12"/>
      <c r="N136" s="12"/>
      <c r="O136" s="13"/>
      <c r="P136" s="39" t="str">
        <f t="shared" si="8"/>
        <v/>
      </c>
      <c r="R136" s="12"/>
      <c r="S136" s="12"/>
      <c r="T136" s="12"/>
      <c r="U136" s="13"/>
      <c r="V136" s="38" t="str">
        <f t="shared" si="9"/>
        <v/>
      </c>
      <c r="X136" s="38"/>
      <c r="Y136" s="38"/>
      <c r="Z136" s="38"/>
      <c r="AA136" s="13"/>
      <c r="AB136" s="38" t="str">
        <f t="shared" si="10"/>
        <v/>
      </c>
      <c r="AD136" s="38"/>
      <c r="AE136" s="38"/>
      <c r="AF136" s="38"/>
      <c r="AG136" s="13"/>
      <c r="AH136" s="38" t="str">
        <f t="shared" si="11"/>
        <v/>
      </c>
    </row>
    <row r="137" spans="1:34" ht="15" customHeight="1" x14ac:dyDescent="0.25">
      <c r="A137" s="1">
        <f>IFERROR(IF(A136=Onderwerpen!$C$23+19,"",A136+1),"")</f>
        <v>129</v>
      </c>
      <c r="B137" s="1" t="str">
        <f>IF(C137&lt;=Onderwerpen!$C$4,Onderwerpen!$A$4,IF(C137&lt;=Onderwerpen!$C$5,Onderwerpen!$A$5,IF(C137&lt;=Onderwerpen!$C$6,Onderwerpen!$A$6,IF(C137&lt;=Onderwerpen!$C$7,Onderwerpen!$A$7,IF(C137&lt;=Onderwerpen!$C$8,Onderwerpen!$A$8,IF(C137&lt;=Onderwerpen!$C$9,Onderwerpen!$A$9,IF(C137&lt;=Onderwerpen!C$10,Onderwerpen!$A$10,IF(C137&lt;=Onderwerpen!C$11,Onderwerpen!$A$11,IF(C137&lt;=Onderwerpen!C$12,Onderwerpen!$A$12,IF(C137&lt;=Onderwerpen!C$13,Onderwerpen!$A$13,IF(C137&lt;=Onderwerpen!$C$14,Onderwerpen!$A$14,IF(C137&lt;=Onderwerpen!$C$15,Onderwerpen!$A$15,IF(C137&lt;=Onderwerpen!$C$16,Onderwerpen!$A$16,IF(C137&lt;=Onderwerpen!$C$17,Onderwerpen!$A$17,IF(C137&lt;=Onderwerpen!$C$18,Onderwerpen!$A$18,IF(C137&lt;=Onderwerpen!$C$19,Onderwerpen!$A$19,IF(C137&lt;=Onderwerpen!$C$20,Onderwerpen!$A$20,IF(C137&lt;=Onderwerpen!$C$21,Onderwerpen!$A$21,IF(C137&lt;=Onderwerpen!$C$22,Onderwerpen!$A$22,IF(C137&lt;=Onderwerpen!$C$23,Onderwerpen!$A$22,""))))))))))))))))))))</f>
        <v>12 Veiligheidssignalisatie</v>
      </c>
      <c r="C137" s="7">
        <f>IF(Onderwerpen!$B$4+1=A137,Onderwerpen!$A$5,IF(SUM(Onderwerpen!$B$4:$B$5)+2=A137,Onderwerpen!$A$6,IF(SUM(Onderwerpen!$B$4:$B$6)+3=A137,Onderwerpen!$A$7,IF(SUM(Onderwerpen!$B$4:$B$7)+4=A137,Onderwerpen!$A$8,IF(SUM(Onderwerpen!$B$4:$B$8)+5=A137,Onderwerpen!$A$9,IF(SUM(Onderwerpen!$B$4:$B$9)+6=A137,Onderwerpen!$A$10,IF(SUM(Onderwerpen!$B$4:$B$10)+7=A137,Onderwerpen!$A$11,IF(SUM(Onderwerpen!$B$4:$B$11)+8=A137,Onderwerpen!$A$12,IF(SUM(Onderwerpen!$B$4:$B$12)+9=A137,Onderwerpen!$A$13,IF(SUM(Onderwerpen!$B$4:$B$13)+10=A137,Onderwerpen!$A$14,IF(SUM(Onderwerpen!$B$4:$B$14)+11=A137,Onderwerpen!$A$15,IF(SUM(Onderwerpen!$B$4:$B$15)+12=A137,Onderwerpen!$A$16,IF(SUM(Onderwerpen!$B$4:$B$16)+13=A137,Onderwerpen!$A$17,IF(SUM(Onderwerpen!$B$4:$B$17)+14=A137,Onderwerpen!$A$18,IF(SUM(Onderwerpen!$B$4:$B$18)+15=A137,Onderwerpen!$A$19,IF(SUM(Onderwerpen!$B$4:$B$19)+16=A137,Onderwerpen!$A$20,IF(SUM(Onderwerpen!$B$4:$B$20)+17=A137,Onderwerpen!$A$21,IF(SUM(Onderwerpen!$B$4:$B$21)+18=A137,Onderwerpen!$A$22,IF(SUM(Onderwerpen!$B$4:$B$22)+19=A137,Onderwerpen!$A$23,IFERROR((IF(A137&lt;Onderwerpen!$D$4,A137,IF(AND(A137&gt;Onderwerpen!$D$4,A137&lt;Onderwerpen!$D$5),A137-1,IF(AND(A137&gt;Onderwerpen!$D$5,A137&lt;Onderwerpen!$D$6),A137-2,IF(AND(A137&gt;Onderwerpen!$D$6,A137&lt;Onderwerpen!$D$7),A137-3,IF(AND(A137&gt;Onderwerpen!$D$7,A137&lt;Onderwerpen!$D$8),A137-4,IF(AND(A137&gt;Onderwerpen!$D$8,A137&lt;Onderwerpen!$D$9),A137-5,IF(AND(A137&gt;Onderwerpen!$D$9,A137&lt;Onderwerpen!$D$10),A137-6,IF(AND(A137&gt;Onderwerpen!$D$10,A137&lt;Onderwerpen!$D$11),A137-7,IF(AND(A137&gt;Onderwerpen!$D$11,A137&lt;Onderwerpen!$D$12),A137-8,IF(AND(A137&gt;Onderwerpen!$D$12,A137&lt;Onderwerpen!$D$13),A137-9,IF(AND(A137&gt;Onderwerpen!$D$13,A137&lt;Onderwerpen!$D$14),A137-10,IF(AND(A137&gt;Onderwerpen!$D$14,A137&lt;Onderwerpen!$D$15),A137-11,IF(AND(A137&gt;Onderwerpen!$D$15,A137&lt;Onderwerpen!$D$16),A137-12,IF(AND(A137&gt;Onderwerpen!$D$16,A137&lt;Onderwerpen!$D$17),A137-13,IF(AND(A137&gt;Onderwerpen!$D$17,A137&lt;Onderwerpen!$D$18),A137-14,IF(AND(A137&gt;Onderwerpen!$D$18,A137&lt;Onderwerpen!$D$19),A137-15,IF(AND(A137&gt;Onderwerpen!$D$19,A137&lt;Onderwerpen!$D$20),A137-16,IF(AND(A137&gt;Onderwerpen!$D$20,A137&lt;Onderwerpen!$D$21),A137-17,IF(AND(A137&gt;Onderwerpen!$D$21,A137&lt;Onderwerpen!$D$22),A137-18,IF(A137&gt;Onderwerpen!$D$22,A137-19,"X"))))))))))))))))))))),""))))))))))))))))))))</f>
        <v>118</v>
      </c>
      <c r="D137" s="83" t="str">
        <f>IF(B137="",""&amp;C137,LEFT(B137, FIND(" ",B137)-1) &amp; "."&amp;COUNTIF($B$8:B137,B137))</f>
        <v>12.2</v>
      </c>
      <c r="E137" s="33"/>
      <c r="F137" s="12"/>
      <c r="G137" s="12"/>
      <c r="H137" s="12"/>
      <c r="I137" s="13"/>
      <c r="J137" s="37" t="str">
        <f t="shared" si="7"/>
        <v/>
      </c>
      <c r="L137" s="12"/>
      <c r="M137" s="12"/>
      <c r="N137" s="12"/>
      <c r="O137" s="13"/>
      <c r="P137" s="39" t="str">
        <f t="shared" si="8"/>
        <v/>
      </c>
      <c r="R137" s="12"/>
      <c r="S137" s="12"/>
      <c r="T137" s="12"/>
      <c r="U137" s="13"/>
      <c r="V137" s="38" t="str">
        <f t="shared" si="9"/>
        <v/>
      </c>
      <c r="X137" s="38"/>
      <c r="Y137" s="38"/>
      <c r="Z137" s="38"/>
      <c r="AA137" s="13"/>
      <c r="AB137" s="38" t="str">
        <f t="shared" si="10"/>
        <v/>
      </c>
      <c r="AD137" s="38"/>
      <c r="AE137" s="38"/>
      <c r="AF137" s="38"/>
      <c r="AG137" s="13"/>
      <c r="AH137" s="38" t="str">
        <f t="shared" si="11"/>
        <v/>
      </c>
    </row>
    <row r="138" spans="1:34" ht="15" customHeight="1" x14ac:dyDescent="0.25">
      <c r="A138" s="1">
        <f>IFERROR(IF(A137=Onderwerpen!$C$23+19,"",A137+1),"")</f>
        <v>130</v>
      </c>
      <c r="B138" s="1" t="str">
        <f>IF(C138&lt;=Onderwerpen!$C$4,Onderwerpen!$A$4,IF(C138&lt;=Onderwerpen!$C$5,Onderwerpen!$A$5,IF(C138&lt;=Onderwerpen!$C$6,Onderwerpen!$A$6,IF(C138&lt;=Onderwerpen!$C$7,Onderwerpen!$A$7,IF(C138&lt;=Onderwerpen!$C$8,Onderwerpen!$A$8,IF(C138&lt;=Onderwerpen!$C$9,Onderwerpen!$A$9,IF(C138&lt;=Onderwerpen!C$10,Onderwerpen!$A$10,IF(C138&lt;=Onderwerpen!C$11,Onderwerpen!$A$11,IF(C138&lt;=Onderwerpen!C$12,Onderwerpen!$A$12,IF(C138&lt;=Onderwerpen!C$13,Onderwerpen!$A$13,IF(C138&lt;=Onderwerpen!$C$14,Onderwerpen!$A$14,IF(C138&lt;=Onderwerpen!$C$15,Onderwerpen!$A$15,IF(C138&lt;=Onderwerpen!$C$16,Onderwerpen!$A$16,IF(C138&lt;=Onderwerpen!$C$17,Onderwerpen!$A$17,IF(C138&lt;=Onderwerpen!$C$18,Onderwerpen!$A$18,IF(C138&lt;=Onderwerpen!$C$19,Onderwerpen!$A$19,IF(C138&lt;=Onderwerpen!$C$20,Onderwerpen!$A$20,IF(C138&lt;=Onderwerpen!$C$21,Onderwerpen!$A$21,IF(C138&lt;=Onderwerpen!$C$22,Onderwerpen!$A$22,IF(C138&lt;=Onderwerpen!$C$23,Onderwerpen!$A$22,""))))))))))))))))))))</f>
        <v>12 Veiligheidssignalisatie</v>
      </c>
      <c r="C138" s="7">
        <f>IF(Onderwerpen!$B$4+1=A138,Onderwerpen!$A$5,IF(SUM(Onderwerpen!$B$4:$B$5)+2=A138,Onderwerpen!$A$6,IF(SUM(Onderwerpen!$B$4:$B$6)+3=A138,Onderwerpen!$A$7,IF(SUM(Onderwerpen!$B$4:$B$7)+4=A138,Onderwerpen!$A$8,IF(SUM(Onderwerpen!$B$4:$B$8)+5=A138,Onderwerpen!$A$9,IF(SUM(Onderwerpen!$B$4:$B$9)+6=A138,Onderwerpen!$A$10,IF(SUM(Onderwerpen!$B$4:$B$10)+7=A138,Onderwerpen!$A$11,IF(SUM(Onderwerpen!$B$4:$B$11)+8=A138,Onderwerpen!$A$12,IF(SUM(Onderwerpen!$B$4:$B$12)+9=A138,Onderwerpen!$A$13,IF(SUM(Onderwerpen!$B$4:$B$13)+10=A138,Onderwerpen!$A$14,IF(SUM(Onderwerpen!$B$4:$B$14)+11=A138,Onderwerpen!$A$15,IF(SUM(Onderwerpen!$B$4:$B$15)+12=A138,Onderwerpen!$A$16,IF(SUM(Onderwerpen!$B$4:$B$16)+13=A138,Onderwerpen!$A$17,IF(SUM(Onderwerpen!$B$4:$B$17)+14=A138,Onderwerpen!$A$18,IF(SUM(Onderwerpen!$B$4:$B$18)+15=A138,Onderwerpen!$A$19,IF(SUM(Onderwerpen!$B$4:$B$19)+16=A138,Onderwerpen!$A$20,IF(SUM(Onderwerpen!$B$4:$B$20)+17=A138,Onderwerpen!$A$21,IF(SUM(Onderwerpen!$B$4:$B$21)+18=A138,Onderwerpen!$A$22,IF(SUM(Onderwerpen!$B$4:$B$22)+19=A138,Onderwerpen!$A$23,IFERROR((IF(A138&lt;Onderwerpen!$D$4,A138,IF(AND(A138&gt;Onderwerpen!$D$4,A138&lt;Onderwerpen!$D$5),A138-1,IF(AND(A138&gt;Onderwerpen!$D$5,A138&lt;Onderwerpen!$D$6),A138-2,IF(AND(A138&gt;Onderwerpen!$D$6,A138&lt;Onderwerpen!$D$7),A138-3,IF(AND(A138&gt;Onderwerpen!$D$7,A138&lt;Onderwerpen!$D$8),A138-4,IF(AND(A138&gt;Onderwerpen!$D$8,A138&lt;Onderwerpen!$D$9),A138-5,IF(AND(A138&gt;Onderwerpen!$D$9,A138&lt;Onderwerpen!$D$10),A138-6,IF(AND(A138&gt;Onderwerpen!$D$10,A138&lt;Onderwerpen!$D$11),A138-7,IF(AND(A138&gt;Onderwerpen!$D$11,A138&lt;Onderwerpen!$D$12),A138-8,IF(AND(A138&gt;Onderwerpen!$D$12,A138&lt;Onderwerpen!$D$13),A138-9,IF(AND(A138&gt;Onderwerpen!$D$13,A138&lt;Onderwerpen!$D$14),A138-10,IF(AND(A138&gt;Onderwerpen!$D$14,A138&lt;Onderwerpen!$D$15),A138-11,IF(AND(A138&gt;Onderwerpen!$D$15,A138&lt;Onderwerpen!$D$16),A138-12,IF(AND(A138&gt;Onderwerpen!$D$16,A138&lt;Onderwerpen!$D$17),A138-13,IF(AND(A138&gt;Onderwerpen!$D$17,A138&lt;Onderwerpen!$D$18),A138-14,IF(AND(A138&gt;Onderwerpen!$D$18,A138&lt;Onderwerpen!$D$19),A138-15,IF(AND(A138&gt;Onderwerpen!$D$19,A138&lt;Onderwerpen!$D$20),A138-16,IF(AND(A138&gt;Onderwerpen!$D$20,A138&lt;Onderwerpen!$D$21),A138-17,IF(AND(A138&gt;Onderwerpen!$D$21,A138&lt;Onderwerpen!$D$22),A138-18,IF(A138&gt;Onderwerpen!$D$22,A138-19,"X"))))))))))))))))))))),""))))))))))))))))))))</f>
        <v>119</v>
      </c>
      <c r="D138" s="83" t="str">
        <f>IF(B138="",""&amp;C138,LEFT(B138, FIND(" ",B138)-1) &amp; "."&amp;COUNTIF($B$8:B138,B138))</f>
        <v>12.3</v>
      </c>
      <c r="E138" s="33"/>
      <c r="F138" s="12"/>
      <c r="G138" s="12"/>
      <c r="H138" s="12"/>
      <c r="I138" s="13"/>
      <c r="J138" s="37" t="str">
        <f t="shared" ref="J138:J201" si="12">IF(G138="x",D138,"")</f>
        <v/>
      </c>
      <c r="L138" s="12"/>
      <c r="M138" s="12"/>
      <c r="N138" s="12"/>
      <c r="O138" s="13"/>
      <c r="P138" s="39" t="str">
        <f t="shared" ref="P138:P201" si="13">IF(M138="x",D138,"")</f>
        <v/>
      </c>
      <c r="R138" s="12"/>
      <c r="S138" s="12"/>
      <c r="T138" s="12"/>
      <c r="U138" s="13"/>
      <c r="V138" s="38" t="str">
        <f t="shared" ref="V138:V201" si="14">IF(S138="x",D138,"")</f>
        <v/>
      </c>
      <c r="X138" s="38"/>
      <c r="Y138" s="38"/>
      <c r="Z138" s="38"/>
      <c r="AA138" s="13"/>
      <c r="AB138" s="38" t="str">
        <f t="shared" ref="AB138:AB201" si="15">IF(Y138="x",D138,"")</f>
        <v/>
      </c>
      <c r="AD138" s="38"/>
      <c r="AE138" s="38"/>
      <c r="AF138" s="38"/>
      <c r="AG138" s="13"/>
      <c r="AH138" s="38" t="str">
        <f t="shared" ref="AH138:AH201" si="16">IF(AE138="x",D138,"")</f>
        <v/>
      </c>
    </row>
    <row r="139" spans="1:34" ht="15" customHeight="1" x14ac:dyDescent="0.25">
      <c r="A139" s="1">
        <f>IFERROR(IF(A138=Onderwerpen!$C$23+19,"",A138+1),"")</f>
        <v>131</v>
      </c>
      <c r="B139" s="1" t="str">
        <f>IF(C139&lt;=Onderwerpen!$C$4,Onderwerpen!$A$4,IF(C139&lt;=Onderwerpen!$C$5,Onderwerpen!$A$5,IF(C139&lt;=Onderwerpen!$C$6,Onderwerpen!$A$6,IF(C139&lt;=Onderwerpen!$C$7,Onderwerpen!$A$7,IF(C139&lt;=Onderwerpen!$C$8,Onderwerpen!$A$8,IF(C139&lt;=Onderwerpen!$C$9,Onderwerpen!$A$9,IF(C139&lt;=Onderwerpen!C$10,Onderwerpen!$A$10,IF(C139&lt;=Onderwerpen!C$11,Onderwerpen!$A$11,IF(C139&lt;=Onderwerpen!C$12,Onderwerpen!$A$12,IF(C139&lt;=Onderwerpen!C$13,Onderwerpen!$A$13,IF(C139&lt;=Onderwerpen!$C$14,Onderwerpen!$A$14,IF(C139&lt;=Onderwerpen!$C$15,Onderwerpen!$A$15,IF(C139&lt;=Onderwerpen!$C$16,Onderwerpen!$A$16,IF(C139&lt;=Onderwerpen!$C$17,Onderwerpen!$A$17,IF(C139&lt;=Onderwerpen!$C$18,Onderwerpen!$A$18,IF(C139&lt;=Onderwerpen!$C$19,Onderwerpen!$A$19,IF(C139&lt;=Onderwerpen!$C$20,Onderwerpen!$A$20,IF(C139&lt;=Onderwerpen!$C$21,Onderwerpen!$A$21,IF(C139&lt;=Onderwerpen!$C$22,Onderwerpen!$A$22,IF(C139&lt;=Onderwerpen!$C$23,Onderwerpen!$A$22,""))))))))))))))))))))</f>
        <v>12 Veiligheidssignalisatie</v>
      </c>
      <c r="C139" s="7">
        <f>IF(Onderwerpen!$B$4+1=A139,Onderwerpen!$A$5,IF(SUM(Onderwerpen!$B$4:$B$5)+2=A139,Onderwerpen!$A$6,IF(SUM(Onderwerpen!$B$4:$B$6)+3=A139,Onderwerpen!$A$7,IF(SUM(Onderwerpen!$B$4:$B$7)+4=A139,Onderwerpen!$A$8,IF(SUM(Onderwerpen!$B$4:$B$8)+5=A139,Onderwerpen!$A$9,IF(SUM(Onderwerpen!$B$4:$B$9)+6=A139,Onderwerpen!$A$10,IF(SUM(Onderwerpen!$B$4:$B$10)+7=A139,Onderwerpen!$A$11,IF(SUM(Onderwerpen!$B$4:$B$11)+8=A139,Onderwerpen!$A$12,IF(SUM(Onderwerpen!$B$4:$B$12)+9=A139,Onderwerpen!$A$13,IF(SUM(Onderwerpen!$B$4:$B$13)+10=A139,Onderwerpen!$A$14,IF(SUM(Onderwerpen!$B$4:$B$14)+11=A139,Onderwerpen!$A$15,IF(SUM(Onderwerpen!$B$4:$B$15)+12=A139,Onderwerpen!$A$16,IF(SUM(Onderwerpen!$B$4:$B$16)+13=A139,Onderwerpen!$A$17,IF(SUM(Onderwerpen!$B$4:$B$17)+14=A139,Onderwerpen!$A$18,IF(SUM(Onderwerpen!$B$4:$B$18)+15=A139,Onderwerpen!$A$19,IF(SUM(Onderwerpen!$B$4:$B$19)+16=A139,Onderwerpen!$A$20,IF(SUM(Onderwerpen!$B$4:$B$20)+17=A139,Onderwerpen!$A$21,IF(SUM(Onderwerpen!$B$4:$B$21)+18=A139,Onderwerpen!$A$22,IF(SUM(Onderwerpen!$B$4:$B$22)+19=A139,Onderwerpen!$A$23,IFERROR((IF(A139&lt;Onderwerpen!$D$4,A139,IF(AND(A139&gt;Onderwerpen!$D$4,A139&lt;Onderwerpen!$D$5),A139-1,IF(AND(A139&gt;Onderwerpen!$D$5,A139&lt;Onderwerpen!$D$6),A139-2,IF(AND(A139&gt;Onderwerpen!$D$6,A139&lt;Onderwerpen!$D$7),A139-3,IF(AND(A139&gt;Onderwerpen!$D$7,A139&lt;Onderwerpen!$D$8),A139-4,IF(AND(A139&gt;Onderwerpen!$D$8,A139&lt;Onderwerpen!$D$9),A139-5,IF(AND(A139&gt;Onderwerpen!$D$9,A139&lt;Onderwerpen!$D$10),A139-6,IF(AND(A139&gt;Onderwerpen!$D$10,A139&lt;Onderwerpen!$D$11),A139-7,IF(AND(A139&gt;Onderwerpen!$D$11,A139&lt;Onderwerpen!$D$12),A139-8,IF(AND(A139&gt;Onderwerpen!$D$12,A139&lt;Onderwerpen!$D$13),A139-9,IF(AND(A139&gt;Onderwerpen!$D$13,A139&lt;Onderwerpen!$D$14),A139-10,IF(AND(A139&gt;Onderwerpen!$D$14,A139&lt;Onderwerpen!$D$15),A139-11,IF(AND(A139&gt;Onderwerpen!$D$15,A139&lt;Onderwerpen!$D$16),A139-12,IF(AND(A139&gt;Onderwerpen!$D$16,A139&lt;Onderwerpen!$D$17),A139-13,IF(AND(A139&gt;Onderwerpen!$D$17,A139&lt;Onderwerpen!$D$18),A139-14,IF(AND(A139&gt;Onderwerpen!$D$18,A139&lt;Onderwerpen!$D$19),A139-15,IF(AND(A139&gt;Onderwerpen!$D$19,A139&lt;Onderwerpen!$D$20),A139-16,IF(AND(A139&gt;Onderwerpen!$D$20,A139&lt;Onderwerpen!$D$21),A139-17,IF(AND(A139&gt;Onderwerpen!$D$21,A139&lt;Onderwerpen!$D$22),A139-18,IF(A139&gt;Onderwerpen!$D$22,A139-19,"X"))))))))))))))))))))),""))))))))))))))))))))</f>
        <v>120</v>
      </c>
      <c r="D139" s="83" t="str">
        <f>IF(B139="",""&amp;C139,LEFT(B139, FIND(" ",B139)-1) &amp; "."&amp;COUNTIF($B$8:B139,B139))</f>
        <v>12.4</v>
      </c>
      <c r="E139" s="33"/>
      <c r="F139" s="12"/>
      <c r="G139" s="12"/>
      <c r="H139" s="12"/>
      <c r="I139" s="13"/>
      <c r="J139" s="37" t="str">
        <f t="shared" si="12"/>
        <v/>
      </c>
      <c r="L139" s="12"/>
      <c r="M139" s="12"/>
      <c r="N139" s="12"/>
      <c r="O139" s="13"/>
      <c r="P139" s="39" t="str">
        <f t="shared" si="13"/>
        <v/>
      </c>
      <c r="R139" s="12"/>
      <c r="S139" s="12"/>
      <c r="T139" s="12"/>
      <c r="U139" s="13"/>
      <c r="V139" s="38" t="str">
        <f t="shared" si="14"/>
        <v/>
      </c>
      <c r="X139" s="38"/>
      <c r="Y139" s="38"/>
      <c r="Z139" s="38"/>
      <c r="AA139" s="13"/>
      <c r="AB139" s="38" t="str">
        <f t="shared" si="15"/>
        <v/>
      </c>
      <c r="AD139" s="38"/>
      <c r="AE139" s="38"/>
      <c r="AF139" s="38"/>
      <c r="AG139" s="13"/>
      <c r="AH139" s="38" t="str">
        <f t="shared" si="16"/>
        <v/>
      </c>
    </row>
    <row r="140" spans="1:34" ht="15" customHeight="1" x14ac:dyDescent="0.25">
      <c r="A140" s="1">
        <f>IFERROR(IF(A139=Onderwerpen!$C$23+19,"",A139+1),"")</f>
        <v>132</v>
      </c>
      <c r="B140" s="1" t="str">
        <f>IF(C140&lt;=Onderwerpen!$C$4,Onderwerpen!$A$4,IF(C140&lt;=Onderwerpen!$C$5,Onderwerpen!$A$5,IF(C140&lt;=Onderwerpen!$C$6,Onderwerpen!$A$6,IF(C140&lt;=Onderwerpen!$C$7,Onderwerpen!$A$7,IF(C140&lt;=Onderwerpen!$C$8,Onderwerpen!$A$8,IF(C140&lt;=Onderwerpen!$C$9,Onderwerpen!$A$9,IF(C140&lt;=Onderwerpen!C$10,Onderwerpen!$A$10,IF(C140&lt;=Onderwerpen!C$11,Onderwerpen!$A$11,IF(C140&lt;=Onderwerpen!C$12,Onderwerpen!$A$12,IF(C140&lt;=Onderwerpen!C$13,Onderwerpen!$A$13,IF(C140&lt;=Onderwerpen!$C$14,Onderwerpen!$A$14,IF(C140&lt;=Onderwerpen!$C$15,Onderwerpen!$A$15,IF(C140&lt;=Onderwerpen!$C$16,Onderwerpen!$A$16,IF(C140&lt;=Onderwerpen!$C$17,Onderwerpen!$A$17,IF(C140&lt;=Onderwerpen!$C$18,Onderwerpen!$A$18,IF(C140&lt;=Onderwerpen!$C$19,Onderwerpen!$A$19,IF(C140&lt;=Onderwerpen!$C$20,Onderwerpen!$A$20,IF(C140&lt;=Onderwerpen!$C$21,Onderwerpen!$A$21,IF(C140&lt;=Onderwerpen!$C$22,Onderwerpen!$A$22,IF(C140&lt;=Onderwerpen!$C$23,Onderwerpen!$A$22,""))))))))))))))))))))</f>
        <v>12 Veiligheidssignalisatie</v>
      </c>
      <c r="C140" s="7">
        <f>IF(Onderwerpen!$B$4+1=A140,Onderwerpen!$A$5,IF(SUM(Onderwerpen!$B$4:$B$5)+2=A140,Onderwerpen!$A$6,IF(SUM(Onderwerpen!$B$4:$B$6)+3=A140,Onderwerpen!$A$7,IF(SUM(Onderwerpen!$B$4:$B$7)+4=A140,Onderwerpen!$A$8,IF(SUM(Onderwerpen!$B$4:$B$8)+5=A140,Onderwerpen!$A$9,IF(SUM(Onderwerpen!$B$4:$B$9)+6=A140,Onderwerpen!$A$10,IF(SUM(Onderwerpen!$B$4:$B$10)+7=A140,Onderwerpen!$A$11,IF(SUM(Onderwerpen!$B$4:$B$11)+8=A140,Onderwerpen!$A$12,IF(SUM(Onderwerpen!$B$4:$B$12)+9=A140,Onderwerpen!$A$13,IF(SUM(Onderwerpen!$B$4:$B$13)+10=A140,Onderwerpen!$A$14,IF(SUM(Onderwerpen!$B$4:$B$14)+11=A140,Onderwerpen!$A$15,IF(SUM(Onderwerpen!$B$4:$B$15)+12=A140,Onderwerpen!$A$16,IF(SUM(Onderwerpen!$B$4:$B$16)+13=A140,Onderwerpen!$A$17,IF(SUM(Onderwerpen!$B$4:$B$17)+14=A140,Onderwerpen!$A$18,IF(SUM(Onderwerpen!$B$4:$B$18)+15=A140,Onderwerpen!$A$19,IF(SUM(Onderwerpen!$B$4:$B$19)+16=A140,Onderwerpen!$A$20,IF(SUM(Onderwerpen!$B$4:$B$20)+17=A140,Onderwerpen!$A$21,IF(SUM(Onderwerpen!$B$4:$B$21)+18=A140,Onderwerpen!$A$22,IF(SUM(Onderwerpen!$B$4:$B$22)+19=A140,Onderwerpen!$A$23,IFERROR((IF(A140&lt;Onderwerpen!$D$4,A140,IF(AND(A140&gt;Onderwerpen!$D$4,A140&lt;Onderwerpen!$D$5),A140-1,IF(AND(A140&gt;Onderwerpen!$D$5,A140&lt;Onderwerpen!$D$6),A140-2,IF(AND(A140&gt;Onderwerpen!$D$6,A140&lt;Onderwerpen!$D$7),A140-3,IF(AND(A140&gt;Onderwerpen!$D$7,A140&lt;Onderwerpen!$D$8),A140-4,IF(AND(A140&gt;Onderwerpen!$D$8,A140&lt;Onderwerpen!$D$9),A140-5,IF(AND(A140&gt;Onderwerpen!$D$9,A140&lt;Onderwerpen!$D$10),A140-6,IF(AND(A140&gt;Onderwerpen!$D$10,A140&lt;Onderwerpen!$D$11),A140-7,IF(AND(A140&gt;Onderwerpen!$D$11,A140&lt;Onderwerpen!$D$12),A140-8,IF(AND(A140&gt;Onderwerpen!$D$12,A140&lt;Onderwerpen!$D$13),A140-9,IF(AND(A140&gt;Onderwerpen!$D$13,A140&lt;Onderwerpen!$D$14),A140-10,IF(AND(A140&gt;Onderwerpen!$D$14,A140&lt;Onderwerpen!$D$15),A140-11,IF(AND(A140&gt;Onderwerpen!$D$15,A140&lt;Onderwerpen!$D$16),A140-12,IF(AND(A140&gt;Onderwerpen!$D$16,A140&lt;Onderwerpen!$D$17),A140-13,IF(AND(A140&gt;Onderwerpen!$D$17,A140&lt;Onderwerpen!$D$18),A140-14,IF(AND(A140&gt;Onderwerpen!$D$18,A140&lt;Onderwerpen!$D$19),A140-15,IF(AND(A140&gt;Onderwerpen!$D$19,A140&lt;Onderwerpen!$D$20),A140-16,IF(AND(A140&gt;Onderwerpen!$D$20,A140&lt;Onderwerpen!$D$21),A140-17,IF(AND(A140&gt;Onderwerpen!$D$21,A140&lt;Onderwerpen!$D$22),A140-18,IF(A140&gt;Onderwerpen!$D$22,A140-19,"X"))))))))))))))))))))),""))))))))))))))))))))</f>
        <v>121</v>
      </c>
      <c r="D140" s="83" t="str">
        <f>IF(B140="",""&amp;C140,LEFT(B140, FIND(" ",B140)-1) &amp; "."&amp;COUNTIF($B$8:B140,B140))</f>
        <v>12.5</v>
      </c>
      <c r="E140" s="33"/>
      <c r="F140" s="12"/>
      <c r="G140" s="12"/>
      <c r="H140" s="12"/>
      <c r="I140" s="13"/>
      <c r="J140" s="37" t="str">
        <f t="shared" si="12"/>
        <v/>
      </c>
      <c r="L140" s="12"/>
      <c r="M140" s="12"/>
      <c r="N140" s="12"/>
      <c r="O140" s="13"/>
      <c r="P140" s="39" t="str">
        <f t="shared" si="13"/>
        <v/>
      </c>
      <c r="R140" s="12"/>
      <c r="S140" s="12"/>
      <c r="T140" s="12"/>
      <c r="U140" s="13"/>
      <c r="V140" s="38" t="str">
        <f t="shared" si="14"/>
        <v/>
      </c>
      <c r="X140" s="38"/>
      <c r="Y140" s="38"/>
      <c r="Z140" s="38"/>
      <c r="AA140" s="13"/>
      <c r="AB140" s="38" t="str">
        <f t="shared" si="15"/>
        <v/>
      </c>
      <c r="AD140" s="38"/>
      <c r="AE140" s="38"/>
      <c r="AF140" s="38"/>
      <c r="AG140" s="13"/>
      <c r="AH140" s="38" t="str">
        <f t="shared" si="16"/>
        <v/>
      </c>
    </row>
    <row r="141" spans="1:34" ht="15" customHeight="1" x14ac:dyDescent="0.25">
      <c r="A141" s="1">
        <f>IFERROR(IF(A140=Onderwerpen!$C$23+19,"",A140+1),"")</f>
        <v>133</v>
      </c>
      <c r="B141" s="1" t="str">
        <f>IF(C141&lt;=Onderwerpen!$C$4,Onderwerpen!$A$4,IF(C141&lt;=Onderwerpen!$C$5,Onderwerpen!$A$5,IF(C141&lt;=Onderwerpen!$C$6,Onderwerpen!$A$6,IF(C141&lt;=Onderwerpen!$C$7,Onderwerpen!$A$7,IF(C141&lt;=Onderwerpen!$C$8,Onderwerpen!$A$8,IF(C141&lt;=Onderwerpen!$C$9,Onderwerpen!$A$9,IF(C141&lt;=Onderwerpen!C$10,Onderwerpen!$A$10,IF(C141&lt;=Onderwerpen!C$11,Onderwerpen!$A$11,IF(C141&lt;=Onderwerpen!C$12,Onderwerpen!$A$12,IF(C141&lt;=Onderwerpen!C$13,Onderwerpen!$A$13,IF(C141&lt;=Onderwerpen!$C$14,Onderwerpen!$A$14,IF(C141&lt;=Onderwerpen!$C$15,Onderwerpen!$A$15,IF(C141&lt;=Onderwerpen!$C$16,Onderwerpen!$A$16,IF(C141&lt;=Onderwerpen!$C$17,Onderwerpen!$A$17,IF(C141&lt;=Onderwerpen!$C$18,Onderwerpen!$A$18,IF(C141&lt;=Onderwerpen!$C$19,Onderwerpen!$A$19,IF(C141&lt;=Onderwerpen!$C$20,Onderwerpen!$A$20,IF(C141&lt;=Onderwerpen!$C$21,Onderwerpen!$A$21,IF(C141&lt;=Onderwerpen!$C$22,Onderwerpen!$A$22,IF(C141&lt;=Onderwerpen!$C$23,Onderwerpen!$A$22,""))))))))))))))))))))</f>
        <v>12 Veiligheidssignalisatie</v>
      </c>
      <c r="C141" s="7">
        <f>IF(Onderwerpen!$B$4+1=A141,Onderwerpen!$A$5,IF(SUM(Onderwerpen!$B$4:$B$5)+2=A141,Onderwerpen!$A$6,IF(SUM(Onderwerpen!$B$4:$B$6)+3=A141,Onderwerpen!$A$7,IF(SUM(Onderwerpen!$B$4:$B$7)+4=A141,Onderwerpen!$A$8,IF(SUM(Onderwerpen!$B$4:$B$8)+5=A141,Onderwerpen!$A$9,IF(SUM(Onderwerpen!$B$4:$B$9)+6=A141,Onderwerpen!$A$10,IF(SUM(Onderwerpen!$B$4:$B$10)+7=A141,Onderwerpen!$A$11,IF(SUM(Onderwerpen!$B$4:$B$11)+8=A141,Onderwerpen!$A$12,IF(SUM(Onderwerpen!$B$4:$B$12)+9=A141,Onderwerpen!$A$13,IF(SUM(Onderwerpen!$B$4:$B$13)+10=A141,Onderwerpen!$A$14,IF(SUM(Onderwerpen!$B$4:$B$14)+11=A141,Onderwerpen!$A$15,IF(SUM(Onderwerpen!$B$4:$B$15)+12=A141,Onderwerpen!$A$16,IF(SUM(Onderwerpen!$B$4:$B$16)+13=A141,Onderwerpen!$A$17,IF(SUM(Onderwerpen!$B$4:$B$17)+14=A141,Onderwerpen!$A$18,IF(SUM(Onderwerpen!$B$4:$B$18)+15=A141,Onderwerpen!$A$19,IF(SUM(Onderwerpen!$B$4:$B$19)+16=A141,Onderwerpen!$A$20,IF(SUM(Onderwerpen!$B$4:$B$20)+17=A141,Onderwerpen!$A$21,IF(SUM(Onderwerpen!$B$4:$B$21)+18=A141,Onderwerpen!$A$22,IF(SUM(Onderwerpen!$B$4:$B$22)+19=A141,Onderwerpen!$A$23,IFERROR((IF(A141&lt;Onderwerpen!$D$4,A141,IF(AND(A141&gt;Onderwerpen!$D$4,A141&lt;Onderwerpen!$D$5),A141-1,IF(AND(A141&gt;Onderwerpen!$D$5,A141&lt;Onderwerpen!$D$6),A141-2,IF(AND(A141&gt;Onderwerpen!$D$6,A141&lt;Onderwerpen!$D$7),A141-3,IF(AND(A141&gt;Onderwerpen!$D$7,A141&lt;Onderwerpen!$D$8),A141-4,IF(AND(A141&gt;Onderwerpen!$D$8,A141&lt;Onderwerpen!$D$9),A141-5,IF(AND(A141&gt;Onderwerpen!$D$9,A141&lt;Onderwerpen!$D$10),A141-6,IF(AND(A141&gt;Onderwerpen!$D$10,A141&lt;Onderwerpen!$D$11),A141-7,IF(AND(A141&gt;Onderwerpen!$D$11,A141&lt;Onderwerpen!$D$12),A141-8,IF(AND(A141&gt;Onderwerpen!$D$12,A141&lt;Onderwerpen!$D$13),A141-9,IF(AND(A141&gt;Onderwerpen!$D$13,A141&lt;Onderwerpen!$D$14),A141-10,IF(AND(A141&gt;Onderwerpen!$D$14,A141&lt;Onderwerpen!$D$15),A141-11,IF(AND(A141&gt;Onderwerpen!$D$15,A141&lt;Onderwerpen!$D$16),A141-12,IF(AND(A141&gt;Onderwerpen!$D$16,A141&lt;Onderwerpen!$D$17),A141-13,IF(AND(A141&gt;Onderwerpen!$D$17,A141&lt;Onderwerpen!$D$18),A141-14,IF(AND(A141&gt;Onderwerpen!$D$18,A141&lt;Onderwerpen!$D$19),A141-15,IF(AND(A141&gt;Onderwerpen!$D$19,A141&lt;Onderwerpen!$D$20),A141-16,IF(AND(A141&gt;Onderwerpen!$D$20,A141&lt;Onderwerpen!$D$21),A141-17,IF(AND(A141&gt;Onderwerpen!$D$21,A141&lt;Onderwerpen!$D$22),A141-18,IF(A141&gt;Onderwerpen!$D$22,A141-19,"X"))))))))))))))))))))),""))))))))))))))))))))</f>
        <v>122</v>
      </c>
      <c r="D141" s="83" t="str">
        <f>IF(B141="",""&amp;C141,LEFT(B141, FIND(" ",B141)-1) &amp; "."&amp;COUNTIF($B$8:B141,B141))</f>
        <v>12.6</v>
      </c>
      <c r="E141" s="33"/>
      <c r="F141" s="12"/>
      <c r="G141" s="12"/>
      <c r="H141" s="12"/>
      <c r="I141" s="13"/>
      <c r="J141" s="37" t="str">
        <f t="shared" si="12"/>
        <v/>
      </c>
      <c r="L141" s="12"/>
      <c r="M141" s="12"/>
      <c r="N141" s="12"/>
      <c r="O141" s="13"/>
      <c r="P141" s="39" t="str">
        <f t="shared" si="13"/>
        <v/>
      </c>
      <c r="R141" s="12"/>
      <c r="S141" s="12"/>
      <c r="T141" s="12"/>
      <c r="U141" s="13"/>
      <c r="V141" s="38" t="str">
        <f t="shared" si="14"/>
        <v/>
      </c>
      <c r="X141" s="38"/>
      <c r="Y141" s="38"/>
      <c r="Z141" s="38"/>
      <c r="AA141" s="13"/>
      <c r="AB141" s="38" t="str">
        <f t="shared" si="15"/>
        <v/>
      </c>
      <c r="AD141" s="38"/>
      <c r="AE141" s="38"/>
      <c r="AF141" s="38"/>
      <c r="AG141" s="13"/>
      <c r="AH141" s="38" t="str">
        <f t="shared" si="16"/>
        <v/>
      </c>
    </row>
    <row r="142" spans="1:34" ht="15" customHeight="1" x14ac:dyDescent="0.25">
      <c r="A142" s="1">
        <f>IFERROR(IF(A141=Onderwerpen!$C$23+19,"",A141+1),"")</f>
        <v>134</v>
      </c>
      <c r="B142" s="1" t="str">
        <f>IF(C142&lt;=Onderwerpen!$C$4,Onderwerpen!$A$4,IF(C142&lt;=Onderwerpen!$C$5,Onderwerpen!$A$5,IF(C142&lt;=Onderwerpen!$C$6,Onderwerpen!$A$6,IF(C142&lt;=Onderwerpen!$C$7,Onderwerpen!$A$7,IF(C142&lt;=Onderwerpen!$C$8,Onderwerpen!$A$8,IF(C142&lt;=Onderwerpen!$C$9,Onderwerpen!$A$9,IF(C142&lt;=Onderwerpen!C$10,Onderwerpen!$A$10,IF(C142&lt;=Onderwerpen!C$11,Onderwerpen!$A$11,IF(C142&lt;=Onderwerpen!C$12,Onderwerpen!$A$12,IF(C142&lt;=Onderwerpen!C$13,Onderwerpen!$A$13,IF(C142&lt;=Onderwerpen!$C$14,Onderwerpen!$A$14,IF(C142&lt;=Onderwerpen!$C$15,Onderwerpen!$A$15,IF(C142&lt;=Onderwerpen!$C$16,Onderwerpen!$A$16,IF(C142&lt;=Onderwerpen!$C$17,Onderwerpen!$A$17,IF(C142&lt;=Onderwerpen!$C$18,Onderwerpen!$A$18,IF(C142&lt;=Onderwerpen!$C$19,Onderwerpen!$A$19,IF(C142&lt;=Onderwerpen!$C$20,Onderwerpen!$A$20,IF(C142&lt;=Onderwerpen!$C$21,Onderwerpen!$A$21,IF(C142&lt;=Onderwerpen!$C$22,Onderwerpen!$A$22,IF(C142&lt;=Onderwerpen!$C$23,Onderwerpen!$A$22,""))))))))))))))))))))</f>
        <v>12 Veiligheidssignalisatie</v>
      </c>
      <c r="C142" s="7">
        <f>IF(Onderwerpen!$B$4+1=A142,Onderwerpen!$A$5,IF(SUM(Onderwerpen!$B$4:$B$5)+2=A142,Onderwerpen!$A$6,IF(SUM(Onderwerpen!$B$4:$B$6)+3=A142,Onderwerpen!$A$7,IF(SUM(Onderwerpen!$B$4:$B$7)+4=A142,Onderwerpen!$A$8,IF(SUM(Onderwerpen!$B$4:$B$8)+5=A142,Onderwerpen!$A$9,IF(SUM(Onderwerpen!$B$4:$B$9)+6=A142,Onderwerpen!$A$10,IF(SUM(Onderwerpen!$B$4:$B$10)+7=A142,Onderwerpen!$A$11,IF(SUM(Onderwerpen!$B$4:$B$11)+8=A142,Onderwerpen!$A$12,IF(SUM(Onderwerpen!$B$4:$B$12)+9=A142,Onderwerpen!$A$13,IF(SUM(Onderwerpen!$B$4:$B$13)+10=A142,Onderwerpen!$A$14,IF(SUM(Onderwerpen!$B$4:$B$14)+11=A142,Onderwerpen!$A$15,IF(SUM(Onderwerpen!$B$4:$B$15)+12=A142,Onderwerpen!$A$16,IF(SUM(Onderwerpen!$B$4:$B$16)+13=A142,Onderwerpen!$A$17,IF(SUM(Onderwerpen!$B$4:$B$17)+14=A142,Onderwerpen!$A$18,IF(SUM(Onderwerpen!$B$4:$B$18)+15=A142,Onderwerpen!$A$19,IF(SUM(Onderwerpen!$B$4:$B$19)+16=A142,Onderwerpen!$A$20,IF(SUM(Onderwerpen!$B$4:$B$20)+17=A142,Onderwerpen!$A$21,IF(SUM(Onderwerpen!$B$4:$B$21)+18=A142,Onderwerpen!$A$22,IF(SUM(Onderwerpen!$B$4:$B$22)+19=A142,Onderwerpen!$A$23,IFERROR((IF(A142&lt;Onderwerpen!$D$4,A142,IF(AND(A142&gt;Onderwerpen!$D$4,A142&lt;Onderwerpen!$D$5),A142-1,IF(AND(A142&gt;Onderwerpen!$D$5,A142&lt;Onderwerpen!$D$6),A142-2,IF(AND(A142&gt;Onderwerpen!$D$6,A142&lt;Onderwerpen!$D$7),A142-3,IF(AND(A142&gt;Onderwerpen!$D$7,A142&lt;Onderwerpen!$D$8),A142-4,IF(AND(A142&gt;Onderwerpen!$D$8,A142&lt;Onderwerpen!$D$9),A142-5,IF(AND(A142&gt;Onderwerpen!$D$9,A142&lt;Onderwerpen!$D$10),A142-6,IF(AND(A142&gt;Onderwerpen!$D$10,A142&lt;Onderwerpen!$D$11),A142-7,IF(AND(A142&gt;Onderwerpen!$D$11,A142&lt;Onderwerpen!$D$12),A142-8,IF(AND(A142&gt;Onderwerpen!$D$12,A142&lt;Onderwerpen!$D$13),A142-9,IF(AND(A142&gt;Onderwerpen!$D$13,A142&lt;Onderwerpen!$D$14),A142-10,IF(AND(A142&gt;Onderwerpen!$D$14,A142&lt;Onderwerpen!$D$15),A142-11,IF(AND(A142&gt;Onderwerpen!$D$15,A142&lt;Onderwerpen!$D$16),A142-12,IF(AND(A142&gt;Onderwerpen!$D$16,A142&lt;Onderwerpen!$D$17),A142-13,IF(AND(A142&gt;Onderwerpen!$D$17,A142&lt;Onderwerpen!$D$18),A142-14,IF(AND(A142&gt;Onderwerpen!$D$18,A142&lt;Onderwerpen!$D$19),A142-15,IF(AND(A142&gt;Onderwerpen!$D$19,A142&lt;Onderwerpen!$D$20),A142-16,IF(AND(A142&gt;Onderwerpen!$D$20,A142&lt;Onderwerpen!$D$21),A142-17,IF(AND(A142&gt;Onderwerpen!$D$21,A142&lt;Onderwerpen!$D$22),A142-18,IF(A142&gt;Onderwerpen!$D$22,A142-19,"X"))))))))))))))))))))),""))))))))))))))))))))</f>
        <v>123</v>
      </c>
      <c r="D142" s="83" t="str">
        <f>IF(B142="",""&amp;C142,LEFT(B142, FIND(" ",B142)-1) &amp; "."&amp;COUNTIF($B$8:B142,B142))</f>
        <v>12.7</v>
      </c>
      <c r="E142" s="33"/>
      <c r="F142" s="12"/>
      <c r="G142" s="12"/>
      <c r="H142" s="12"/>
      <c r="I142" s="13"/>
      <c r="J142" s="37" t="str">
        <f t="shared" si="12"/>
        <v/>
      </c>
      <c r="L142" s="12"/>
      <c r="M142" s="12"/>
      <c r="N142" s="12"/>
      <c r="O142" s="13"/>
      <c r="P142" s="39" t="str">
        <f t="shared" si="13"/>
        <v/>
      </c>
      <c r="R142" s="12"/>
      <c r="S142" s="12"/>
      <c r="T142" s="12"/>
      <c r="U142" s="13"/>
      <c r="V142" s="38" t="str">
        <f t="shared" si="14"/>
        <v/>
      </c>
      <c r="X142" s="38"/>
      <c r="Y142" s="38"/>
      <c r="Z142" s="38"/>
      <c r="AA142" s="13"/>
      <c r="AB142" s="38" t="str">
        <f t="shared" si="15"/>
        <v/>
      </c>
      <c r="AD142" s="38"/>
      <c r="AE142" s="38"/>
      <c r="AF142" s="38"/>
      <c r="AG142" s="13"/>
      <c r="AH142" s="38" t="str">
        <f t="shared" si="16"/>
        <v/>
      </c>
    </row>
    <row r="143" spans="1:34" ht="15" customHeight="1" x14ac:dyDescent="0.25">
      <c r="A143" s="1">
        <f>IFERROR(IF(A142=Onderwerpen!$C$23+19,"",A142+1),"")</f>
        <v>135</v>
      </c>
      <c r="B143" s="1" t="str">
        <f>IF(C143&lt;=Onderwerpen!$C$4,Onderwerpen!$A$4,IF(C143&lt;=Onderwerpen!$C$5,Onderwerpen!$A$5,IF(C143&lt;=Onderwerpen!$C$6,Onderwerpen!$A$6,IF(C143&lt;=Onderwerpen!$C$7,Onderwerpen!$A$7,IF(C143&lt;=Onderwerpen!$C$8,Onderwerpen!$A$8,IF(C143&lt;=Onderwerpen!$C$9,Onderwerpen!$A$9,IF(C143&lt;=Onderwerpen!C$10,Onderwerpen!$A$10,IF(C143&lt;=Onderwerpen!C$11,Onderwerpen!$A$11,IF(C143&lt;=Onderwerpen!C$12,Onderwerpen!$A$12,IF(C143&lt;=Onderwerpen!C$13,Onderwerpen!$A$13,IF(C143&lt;=Onderwerpen!$C$14,Onderwerpen!$A$14,IF(C143&lt;=Onderwerpen!$C$15,Onderwerpen!$A$15,IF(C143&lt;=Onderwerpen!$C$16,Onderwerpen!$A$16,IF(C143&lt;=Onderwerpen!$C$17,Onderwerpen!$A$17,IF(C143&lt;=Onderwerpen!$C$18,Onderwerpen!$A$18,IF(C143&lt;=Onderwerpen!$C$19,Onderwerpen!$A$19,IF(C143&lt;=Onderwerpen!$C$20,Onderwerpen!$A$20,IF(C143&lt;=Onderwerpen!$C$21,Onderwerpen!$A$21,IF(C143&lt;=Onderwerpen!$C$22,Onderwerpen!$A$22,IF(C143&lt;=Onderwerpen!$C$23,Onderwerpen!$A$22,""))))))))))))))))))))</f>
        <v>12 Veiligheidssignalisatie</v>
      </c>
      <c r="C143" s="7">
        <f>IF(Onderwerpen!$B$4+1=A143,Onderwerpen!$A$5,IF(SUM(Onderwerpen!$B$4:$B$5)+2=A143,Onderwerpen!$A$6,IF(SUM(Onderwerpen!$B$4:$B$6)+3=A143,Onderwerpen!$A$7,IF(SUM(Onderwerpen!$B$4:$B$7)+4=A143,Onderwerpen!$A$8,IF(SUM(Onderwerpen!$B$4:$B$8)+5=A143,Onderwerpen!$A$9,IF(SUM(Onderwerpen!$B$4:$B$9)+6=A143,Onderwerpen!$A$10,IF(SUM(Onderwerpen!$B$4:$B$10)+7=A143,Onderwerpen!$A$11,IF(SUM(Onderwerpen!$B$4:$B$11)+8=A143,Onderwerpen!$A$12,IF(SUM(Onderwerpen!$B$4:$B$12)+9=A143,Onderwerpen!$A$13,IF(SUM(Onderwerpen!$B$4:$B$13)+10=A143,Onderwerpen!$A$14,IF(SUM(Onderwerpen!$B$4:$B$14)+11=A143,Onderwerpen!$A$15,IF(SUM(Onderwerpen!$B$4:$B$15)+12=A143,Onderwerpen!$A$16,IF(SUM(Onderwerpen!$B$4:$B$16)+13=A143,Onderwerpen!$A$17,IF(SUM(Onderwerpen!$B$4:$B$17)+14=A143,Onderwerpen!$A$18,IF(SUM(Onderwerpen!$B$4:$B$18)+15=A143,Onderwerpen!$A$19,IF(SUM(Onderwerpen!$B$4:$B$19)+16=A143,Onderwerpen!$A$20,IF(SUM(Onderwerpen!$B$4:$B$20)+17=A143,Onderwerpen!$A$21,IF(SUM(Onderwerpen!$B$4:$B$21)+18=A143,Onderwerpen!$A$22,IF(SUM(Onderwerpen!$B$4:$B$22)+19=A143,Onderwerpen!$A$23,IFERROR((IF(A143&lt;Onderwerpen!$D$4,A143,IF(AND(A143&gt;Onderwerpen!$D$4,A143&lt;Onderwerpen!$D$5),A143-1,IF(AND(A143&gt;Onderwerpen!$D$5,A143&lt;Onderwerpen!$D$6),A143-2,IF(AND(A143&gt;Onderwerpen!$D$6,A143&lt;Onderwerpen!$D$7),A143-3,IF(AND(A143&gt;Onderwerpen!$D$7,A143&lt;Onderwerpen!$D$8),A143-4,IF(AND(A143&gt;Onderwerpen!$D$8,A143&lt;Onderwerpen!$D$9),A143-5,IF(AND(A143&gt;Onderwerpen!$D$9,A143&lt;Onderwerpen!$D$10),A143-6,IF(AND(A143&gt;Onderwerpen!$D$10,A143&lt;Onderwerpen!$D$11),A143-7,IF(AND(A143&gt;Onderwerpen!$D$11,A143&lt;Onderwerpen!$D$12),A143-8,IF(AND(A143&gt;Onderwerpen!$D$12,A143&lt;Onderwerpen!$D$13),A143-9,IF(AND(A143&gt;Onderwerpen!$D$13,A143&lt;Onderwerpen!$D$14),A143-10,IF(AND(A143&gt;Onderwerpen!$D$14,A143&lt;Onderwerpen!$D$15),A143-11,IF(AND(A143&gt;Onderwerpen!$D$15,A143&lt;Onderwerpen!$D$16),A143-12,IF(AND(A143&gt;Onderwerpen!$D$16,A143&lt;Onderwerpen!$D$17),A143-13,IF(AND(A143&gt;Onderwerpen!$D$17,A143&lt;Onderwerpen!$D$18),A143-14,IF(AND(A143&gt;Onderwerpen!$D$18,A143&lt;Onderwerpen!$D$19),A143-15,IF(AND(A143&gt;Onderwerpen!$D$19,A143&lt;Onderwerpen!$D$20),A143-16,IF(AND(A143&gt;Onderwerpen!$D$20,A143&lt;Onderwerpen!$D$21),A143-17,IF(AND(A143&gt;Onderwerpen!$D$21,A143&lt;Onderwerpen!$D$22),A143-18,IF(A143&gt;Onderwerpen!$D$22,A143-19,"X"))))))))))))))))))))),""))))))))))))))))))))</f>
        <v>124</v>
      </c>
      <c r="D143" s="83" t="str">
        <f>IF(B143="",""&amp;C143,LEFT(B143, FIND(" ",B143)-1) &amp; "."&amp;COUNTIF($B$8:B143,B143))</f>
        <v>12.8</v>
      </c>
      <c r="E143" s="33"/>
      <c r="F143" s="12"/>
      <c r="G143" s="12"/>
      <c r="H143" s="12"/>
      <c r="I143" s="13"/>
      <c r="J143" s="37" t="str">
        <f t="shared" si="12"/>
        <v/>
      </c>
      <c r="L143" s="12"/>
      <c r="M143" s="12"/>
      <c r="N143" s="12"/>
      <c r="O143" s="13"/>
      <c r="P143" s="39" t="str">
        <f t="shared" si="13"/>
        <v/>
      </c>
      <c r="R143" s="12"/>
      <c r="S143" s="12"/>
      <c r="T143" s="12"/>
      <c r="U143" s="13"/>
      <c r="V143" s="38" t="str">
        <f t="shared" si="14"/>
        <v/>
      </c>
      <c r="X143" s="38"/>
      <c r="Y143" s="38"/>
      <c r="Z143" s="38"/>
      <c r="AA143" s="13"/>
      <c r="AB143" s="38" t="str">
        <f t="shared" si="15"/>
        <v/>
      </c>
      <c r="AD143" s="38"/>
      <c r="AE143" s="38"/>
      <c r="AF143" s="38"/>
      <c r="AG143" s="13"/>
      <c r="AH143" s="38" t="str">
        <f t="shared" si="16"/>
        <v/>
      </c>
    </row>
    <row r="144" spans="1:34" ht="15" customHeight="1" x14ac:dyDescent="0.25">
      <c r="A144" s="1">
        <f>IFERROR(IF(A143=Onderwerpen!$C$23+19,"",A143+1),"")</f>
        <v>136</v>
      </c>
      <c r="B144" s="1" t="str">
        <f>IF(C144&lt;=Onderwerpen!$C$4,Onderwerpen!$A$4,IF(C144&lt;=Onderwerpen!$C$5,Onderwerpen!$A$5,IF(C144&lt;=Onderwerpen!$C$6,Onderwerpen!$A$6,IF(C144&lt;=Onderwerpen!$C$7,Onderwerpen!$A$7,IF(C144&lt;=Onderwerpen!$C$8,Onderwerpen!$A$8,IF(C144&lt;=Onderwerpen!$C$9,Onderwerpen!$A$9,IF(C144&lt;=Onderwerpen!C$10,Onderwerpen!$A$10,IF(C144&lt;=Onderwerpen!C$11,Onderwerpen!$A$11,IF(C144&lt;=Onderwerpen!C$12,Onderwerpen!$A$12,IF(C144&lt;=Onderwerpen!C$13,Onderwerpen!$A$13,IF(C144&lt;=Onderwerpen!$C$14,Onderwerpen!$A$14,IF(C144&lt;=Onderwerpen!$C$15,Onderwerpen!$A$15,IF(C144&lt;=Onderwerpen!$C$16,Onderwerpen!$A$16,IF(C144&lt;=Onderwerpen!$C$17,Onderwerpen!$A$17,IF(C144&lt;=Onderwerpen!$C$18,Onderwerpen!$A$18,IF(C144&lt;=Onderwerpen!$C$19,Onderwerpen!$A$19,IF(C144&lt;=Onderwerpen!$C$20,Onderwerpen!$A$20,IF(C144&lt;=Onderwerpen!$C$21,Onderwerpen!$A$21,IF(C144&lt;=Onderwerpen!$C$22,Onderwerpen!$A$22,IF(C144&lt;=Onderwerpen!$C$23,Onderwerpen!$A$22,""))))))))))))))))))))</f>
        <v>12 Veiligheidssignalisatie</v>
      </c>
      <c r="C144" s="7">
        <f>IF(Onderwerpen!$B$4+1=A144,Onderwerpen!$A$5,IF(SUM(Onderwerpen!$B$4:$B$5)+2=A144,Onderwerpen!$A$6,IF(SUM(Onderwerpen!$B$4:$B$6)+3=A144,Onderwerpen!$A$7,IF(SUM(Onderwerpen!$B$4:$B$7)+4=A144,Onderwerpen!$A$8,IF(SUM(Onderwerpen!$B$4:$B$8)+5=A144,Onderwerpen!$A$9,IF(SUM(Onderwerpen!$B$4:$B$9)+6=A144,Onderwerpen!$A$10,IF(SUM(Onderwerpen!$B$4:$B$10)+7=A144,Onderwerpen!$A$11,IF(SUM(Onderwerpen!$B$4:$B$11)+8=A144,Onderwerpen!$A$12,IF(SUM(Onderwerpen!$B$4:$B$12)+9=A144,Onderwerpen!$A$13,IF(SUM(Onderwerpen!$B$4:$B$13)+10=A144,Onderwerpen!$A$14,IF(SUM(Onderwerpen!$B$4:$B$14)+11=A144,Onderwerpen!$A$15,IF(SUM(Onderwerpen!$B$4:$B$15)+12=A144,Onderwerpen!$A$16,IF(SUM(Onderwerpen!$B$4:$B$16)+13=A144,Onderwerpen!$A$17,IF(SUM(Onderwerpen!$B$4:$B$17)+14=A144,Onderwerpen!$A$18,IF(SUM(Onderwerpen!$B$4:$B$18)+15=A144,Onderwerpen!$A$19,IF(SUM(Onderwerpen!$B$4:$B$19)+16=A144,Onderwerpen!$A$20,IF(SUM(Onderwerpen!$B$4:$B$20)+17=A144,Onderwerpen!$A$21,IF(SUM(Onderwerpen!$B$4:$B$21)+18=A144,Onderwerpen!$A$22,IF(SUM(Onderwerpen!$B$4:$B$22)+19=A144,Onderwerpen!$A$23,IFERROR((IF(A144&lt;Onderwerpen!$D$4,A144,IF(AND(A144&gt;Onderwerpen!$D$4,A144&lt;Onderwerpen!$D$5),A144-1,IF(AND(A144&gt;Onderwerpen!$D$5,A144&lt;Onderwerpen!$D$6),A144-2,IF(AND(A144&gt;Onderwerpen!$D$6,A144&lt;Onderwerpen!$D$7),A144-3,IF(AND(A144&gt;Onderwerpen!$D$7,A144&lt;Onderwerpen!$D$8),A144-4,IF(AND(A144&gt;Onderwerpen!$D$8,A144&lt;Onderwerpen!$D$9),A144-5,IF(AND(A144&gt;Onderwerpen!$D$9,A144&lt;Onderwerpen!$D$10),A144-6,IF(AND(A144&gt;Onderwerpen!$D$10,A144&lt;Onderwerpen!$D$11),A144-7,IF(AND(A144&gt;Onderwerpen!$D$11,A144&lt;Onderwerpen!$D$12),A144-8,IF(AND(A144&gt;Onderwerpen!$D$12,A144&lt;Onderwerpen!$D$13),A144-9,IF(AND(A144&gt;Onderwerpen!$D$13,A144&lt;Onderwerpen!$D$14),A144-10,IF(AND(A144&gt;Onderwerpen!$D$14,A144&lt;Onderwerpen!$D$15),A144-11,IF(AND(A144&gt;Onderwerpen!$D$15,A144&lt;Onderwerpen!$D$16),A144-12,IF(AND(A144&gt;Onderwerpen!$D$16,A144&lt;Onderwerpen!$D$17),A144-13,IF(AND(A144&gt;Onderwerpen!$D$17,A144&lt;Onderwerpen!$D$18),A144-14,IF(AND(A144&gt;Onderwerpen!$D$18,A144&lt;Onderwerpen!$D$19),A144-15,IF(AND(A144&gt;Onderwerpen!$D$19,A144&lt;Onderwerpen!$D$20),A144-16,IF(AND(A144&gt;Onderwerpen!$D$20,A144&lt;Onderwerpen!$D$21),A144-17,IF(AND(A144&gt;Onderwerpen!$D$21,A144&lt;Onderwerpen!$D$22),A144-18,IF(A144&gt;Onderwerpen!$D$22,A144-19,"X"))))))))))))))))))))),""))))))))))))))))))))</f>
        <v>125</v>
      </c>
      <c r="D144" s="83" t="str">
        <f>IF(B144="",""&amp;C144,LEFT(B144, FIND(" ",B144)-1) &amp; "."&amp;COUNTIF($B$8:B144,B144))</f>
        <v>12.9</v>
      </c>
      <c r="E144" s="33"/>
      <c r="F144" s="12"/>
      <c r="G144" s="12"/>
      <c r="H144" s="12"/>
      <c r="I144" s="13"/>
      <c r="J144" s="37" t="str">
        <f t="shared" si="12"/>
        <v/>
      </c>
      <c r="L144" s="12"/>
      <c r="M144" s="12"/>
      <c r="N144" s="12"/>
      <c r="O144" s="13"/>
      <c r="P144" s="39" t="str">
        <f t="shared" si="13"/>
        <v/>
      </c>
      <c r="R144" s="12"/>
      <c r="S144" s="12"/>
      <c r="T144" s="12"/>
      <c r="U144" s="13"/>
      <c r="V144" s="38" t="str">
        <f t="shared" si="14"/>
        <v/>
      </c>
      <c r="X144" s="38"/>
      <c r="Y144" s="38"/>
      <c r="Z144" s="38"/>
      <c r="AA144" s="13"/>
      <c r="AB144" s="38" t="str">
        <f t="shared" si="15"/>
        <v/>
      </c>
      <c r="AD144" s="38"/>
      <c r="AE144" s="38"/>
      <c r="AF144" s="38"/>
      <c r="AG144" s="13"/>
      <c r="AH144" s="38" t="str">
        <f t="shared" si="16"/>
        <v/>
      </c>
    </row>
    <row r="145" spans="1:34" ht="15" customHeight="1" x14ac:dyDescent="0.25">
      <c r="A145" s="1">
        <f>IFERROR(IF(A144=Onderwerpen!$C$23+19,"",A144+1),"")</f>
        <v>137</v>
      </c>
      <c r="B145" s="1" t="str">
        <f>IF(C145&lt;=Onderwerpen!$C$4,Onderwerpen!$A$4,IF(C145&lt;=Onderwerpen!$C$5,Onderwerpen!$A$5,IF(C145&lt;=Onderwerpen!$C$6,Onderwerpen!$A$6,IF(C145&lt;=Onderwerpen!$C$7,Onderwerpen!$A$7,IF(C145&lt;=Onderwerpen!$C$8,Onderwerpen!$A$8,IF(C145&lt;=Onderwerpen!$C$9,Onderwerpen!$A$9,IF(C145&lt;=Onderwerpen!C$10,Onderwerpen!$A$10,IF(C145&lt;=Onderwerpen!C$11,Onderwerpen!$A$11,IF(C145&lt;=Onderwerpen!C$12,Onderwerpen!$A$12,IF(C145&lt;=Onderwerpen!C$13,Onderwerpen!$A$13,IF(C145&lt;=Onderwerpen!$C$14,Onderwerpen!$A$14,IF(C145&lt;=Onderwerpen!$C$15,Onderwerpen!$A$15,IF(C145&lt;=Onderwerpen!$C$16,Onderwerpen!$A$16,IF(C145&lt;=Onderwerpen!$C$17,Onderwerpen!$A$17,IF(C145&lt;=Onderwerpen!$C$18,Onderwerpen!$A$18,IF(C145&lt;=Onderwerpen!$C$19,Onderwerpen!$A$19,IF(C145&lt;=Onderwerpen!$C$20,Onderwerpen!$A$20,IF(C145&lt;=Onderwerpen!$C$21,Onderwerpen!$A$21,IF(C145&lt;=Onderwerpen!$C$22,Onderwerpen!$A$22,IF(C145&lt;=Onderwerpen!$C$23,Onderwerpen!$A$22,""))))))))))))))))))))</f>
        <v/>
      </c>
      <c r="C145" s="7" t="str">
        <f>IF(Onderwerpen!$B$4+1=A145,Onderwerpen!$A$5,IF(SUM(Onderwerpen!$B$4:$B$5)+2=A145,Onderwerpen!$A$6,IF(SUM(Onderwerpen!$B$4:$B$6)+3=A145,Onderwerpen!$A$7,IF(SUM(Onderwerpen!$B$4:$B$7)+4=A145,Onderwerpen!$A$8,IF(SUM(Onderwerpen!$B$4:$B$8)+5=A145,Onderwerpen!$A$9,IF(SUM(Onderwerpen!$B$4:$B$9)+6=A145,Onderwerpen!$A$10,IF(SUM(Onderwerpen!$B$4:$B$10)+7=A145,Onderwerpen!$A$11,IF(SUM(Onderwerpen!$B$4:$B$11)+8=A145,Onderwerpen!$A$12,IF(SUM(Onderwerpen!$B$4:$B$12)+9=A145,Onderwerpen!$A$13,IF(SUM(Onderwerpen!$B$4:$B$13)+10=A145,Onderwerpen!$A$14,IF(SUM(Onderwerpen!$B$4:$B$14)+11=A145,Onderwerpen!$A$15,IF(SUM(Onderwerpen!$B$4:$B$15)+12=A145,Onderwerpen!$A$16,IF(SUM(Onderwerpen!$B$4:$B$16)+13=A145,Onderwerpen!$A$17,IF(SUM(Onderwerpen!$B$4:$B$17)+14=A145,Onderwerpen!$A$18,IF(SUM(Onderwerpen!$B$4:$B$18)+15=A145,Onderwerpen!$A$19,IF(SUM(Onderwerpen!$B$4:$B$19)+16=A145,Onderwerpen!$A$20,IF(SUM(Onderwerpen!$B$4:$B$20)+17=A145,Onderwerpen!$A$21,IF(SUM(Onderwerpen!$B$4:$B$21)+18=A145,Onderwerpen!$A$22,IF(SUM(Onderwerpen!$B$4:$B$22)+19=A145,Onderwerpen!$A$23,IFERROR((IF(A145&lt;Onderwerpen!$D$4,A145,IF(AND(A145&gt;Onderwerpen!$D$4,A145&lt;Onderwerpen!$D$5),A145-1,IF(AND(A145&gt;Onderwerpen!$D$5,A145&lt;Onderwerpen!$D$6),A145-2,IF(AND(A145&gt;Onderwerpen!$D$6,A145&lt;Onderwerpen!$D$7),A145-3,IF(AND(A145&gt;Onderwerpen!$D$7,A145&lt;Onderwerpen!$D$8),A145-4,IF(AND(A145&gt;Onderwerpen!$D$8,A145&lt;Onderwerpen!$D$9),A145-5,IF(AND(A145&gt;Onderwerpen!$D$9,A145&lt;Onderwerpen!$D$10),A145-6,IF(AND(A145&gt;Onderwerpen!$D$10,A145&lt;Onderwerpen!$D$11),A145-7,IF(AND(A145&gt;Onderwerpen!$D$11,A145&lt;Onderwerpen!$D$12),A145-8,IF(AND(A145&gt;Onderwerpen!$D$12,A145&lt;Onderwerpen!$D$13),A145-9,IF(AND(A145&gt;Onderwerpen!$D$13,A145&lt;Onderwerpen!$D$14),A145-10,IF(AND(A145&gt;Onderwerpen!$D$14,A145&lt;Onderwerpen!$D$15),A145-11,IF(AND(A145&gt;Onderwerpen!$D$15,A145&lt;Onderwerpen!$D$16),A145-12,IF(AND(A145&gt;Onderwerpen!$D$16,A145&lt;Onderwerpen!$D$17),A145-13,IF(AND(A145&gt;Onderwerpen!$D$17,A145&lt;Onderwerpen!$D$18),A145-14,IF(AND(A145&gt;Onderwerpen!$D$18,A145&lt;Onderwerpen!$D$19),A145-15,IF(AND(A145&gt;Onderwerpen!$D$19,A145&lt;Onderwerpen!$D$20),A145-16,IF(AND(A145&gt;Onderwerpen!$D$20,A145&lt;Onderwerpen!$D$21),A145-17,IF(AND(A145&gt;Onderwerpen!$D$21,A145&lt;Onderwerpen!$D$22),A145-18,IF(A145&gt;Onderwerpen!$D$22,A145-19,"X"))))))))))))))))))))),""))))))))))))))))))))</f>
        <v>13 Organisatie mbt preventie</v>
      </c>
      <c r="D145" s="83" t="str">
        <f>IF(B145="",""&amp;C145,LEFT(B145, FIND(" ",B145)-1) &amp; "."&amp;COUNTIF($B$8:B145,B145))</f>
        <v>13 Organisatie mbt preventie</v>
      </c>
      <c r="E145" s="33"/>
      <c r="F145" s="12"/>
      <c r="G145" s="12"/>
      <c r="H145" s="12"/>
      <c r="I145" s="13"/>
      <c r="J145" s="37" t="str">
        <f t="shared" si="12"/>
        <v/>
      </c>
      <c r="L145" s="12"/>
      <c r="M145" s="12"/>
      <c r="N145" s="12"/>
      <c r="O145" s="13"/>
      <c r="P145" s="39" t="str">
        <f t="shared" si="13"/>
        <v/>
      </c>
      <c r="R145" s="12"/>
      <c r="S145" s="12"/>
      <c r="T145" s="12"/>
      <c r="U145" s="13"/>
      <c r="V145" s="38" t="str">
        <f t="shared" si="14"/>
        <v/>
      </c>
      <c r="X145" s="38"/>
      <c r="Y145" s="38"/>
      <c r="Z145" s="38"/>
      <c r="AA145" s="13"/>
      <c r="AB145" s="38" t="str">
        <f t="shared" si="15"/>
        <v/>
      </c>
      <c r="AD145" s="38"/>
      <c r="AE145" s="38"/>
      <c r="AF145" s="38"/>
      <c r="AG145" s="13"/>
      <c r="AH145" s="38" t="str">
        <f t="shared" si="16"/>
        <v/>
      </c>
    </row>
    <row r="146" spans="1:34" ht="15" customHeight="1" x14ac:dyDescent="0.25">
      <c r="A146" s="1">
        <f>IFERROR(IF(A145=Onderwerpen!$C$23+19,"",A145+1),"")</f>
        <v>138</v>
      </c>
      <c r="B146" s="1" t="str">
        <f>IF(C146&lt;=Onderwerpen!$C$4,Onderwerpen!$A$4,IF(C146&lt;=Onderwerpen!$C$5,Onderwerpen!$A$5,IF(C146&lt;=Onderwerpen!$C$6,Onderwerpen!$A$6,IF(C146&lt;=Onderwerpen!$C$7,Onderwerpen!$A$7,IF(C146&lt;=Onderwerpen!$C$8,Onderwerpen!$A$8,IF(C146&lt;=Onderwerpen!$C$9,Onderwerpen!$A$9,IF(C146&lt;=Onderwerpen!C$10,Onderwerpen!$A$10,IF(C146&lt;=Onderwerpen!C$11,Onderwerpen!$A$11,IF(C146&lt;=Onderwerpen!C$12,Onderwerpen!$A$12,IF(C146&lt;=Onderwerpen!C$13,Onderwerpen!$A$13,IF(C146&lt;=Onderwerpen!$C$14,Onderwerpen!$A$14,IF(C146&lt;=Onderwerpen!$C$15,Onderwerpen!$A$15,IF(C146&lt;=Onderwerpen!$C$16,Onderwerpen!$A$16,IF(C146&lt;=Onderwerpen!$C$17,Onderwerpen!$A$17,IF(C146&lt;=Onderwerpen!$C$18,Onderwerpen!$A$18,IF(C146&lt;=Onderwerpen!$C$19,Onderwerpen!$A$19,IF(C146&lt;=Onderwerpen!$C$20,Onderwerpen!$A$20,IF(C146&lt;=Onderwerpen!$C$21,Onderwerpen!$A$21,IF(C146&lt;=Onderwerpen!$C$22,Onderwerpen!$A$22,IF(C146&lt;=Onderwerpen!$C$23,Onderwerpen!$A$22,""))))))))))))))))))))</f>
        <v>13 Organisatie mbt preventie</v>
      </c>
      <c r="C146" s="7">
        <f>IF(Onderwerpen!$B$4+1=A146,Onderwerpen!$A$5,IF(SUM(Onderwerpen!$B$4:$B$5)+2=A146,Onderwerpen!$A$6,IF(SUM(Onderwerpen!$B$4:$B$6)+3=A146,Onderwerpen!$A$7,IF(SUM(Onderwerpen!$B$4:$B$7)+4=A146,Onderwerpen!$A$8,IF(SUM(Onderwerpen!$B$4:$B$8)+5=A146,Onderwerpen!$A$9,IF(SUM(Onderwerpen!$B$4:$B$9)+6=A146,Onderwerpen!$A$10,IF(SUM(Onderwerpen!$B$4:$B$10)+7=A146,Onderwerpen!$A$11,IF(SUM(Onderwerpen!$B$4:$B$11)+8=A146,Onderwerpen!$A$12,IF(SUM(Onderwerpen!$B$4:$B$12)+9=A146,Onderwerpen!$A$13,IF(SUM(Onderwerpen!$B$4:$B$13)+10=A146,Onderwerpen!$A$14,IF(SUM(Onderwerpen!$B$4:$B$14)+11=A146,Onderwerpen!$A$15,IF(SUM(Onderwerpen!$B$4:$B$15)+12=A146,Onderwerpen!$A$16,IF(SUM(Onderwerpen!$B$4:$B$16)+13=A146,Onderwerpen!$A$17,IF(SUM(Onderwerpen!$B$4:$B$17)+14=A146,Onderwerpen!$A$18,IF(SUM(Onderwerpen!$B$4:$B$18)+15=A146,Onderwerpen!$A$19,IF(SUM(Onderwerpen!$B$4:$B$19)+16=A146,Onderwerpen!$A$20,IF(SUM(Onderwerpen!$B$4:$B$20)+17=A146,Onderwerpen!$A$21,IF(SUM(Onderwerpen!$B$4:$B$21)+18=A146,Onderwerpen!$A$22,IF(SUM(Onderwerpen!$B$4:$B$22)+19=A146,Onderwerpen!$A$23,IFERROR((IF(A146&lt;Onderwerpen!$D$4,A146,IF(AND(A146&gt;Onderwerpen!$D$4,A146&lt;Onderwerpen!$D$5),A146-1,IF(AND(A146&gt;Onderwerpen!$D$5,A146&lt;Onderwerpen!$D$6),A146-2,IF(AND(A146&gt;Onderwerpen!$D$6,A146&lt;Onderwerpen!$D$7),A146-3,IF(AND(A146&gt;Onderwerpen!$D$7,A146&lt;Onderwerpen!$D$8),A146-4,IF(AND(A146&gt;Onderwerpen!$D$8,A146&lt;Onderwerpen!$D$9),A146-5,IF(AND(A146&gt;Onderwerpen!$D$9,A146&lt;Onderwerpen!$D$10),A146-6,IF(AND(A146&gt;Onderwerpen!$D$10,A146&lt;Onderwerpen!$D$11),A146-7,IF(AND(A146&gt;Onderwerpen!$D$11,A146&lt;Onderwerpen!$D$12),A146-8,IF(AND(A146&gt;Onderwerpen!$D$12,A146&lt;Onderwerpen!$D$13),A146-9,IF(AND(A146&gt;Onderwerpen!$D$13,A146&lt;Onderwerpen!$D$14),A146-10,IF(AND(A146&gt;Onderwerpen!$D$14,A146&lt;Onderwerpen!$D$15),A146-11,IF(AND(A146&gt;Onderwerpen!$D$15,A146&lt;Onderwerpen!$D$16),A146-12,IF(AND(A146&gt;Onderwerpen!$D$16,A146&lt;Onderwerpen!$D$17),A146-13,IF(AND(A146&gt;Onderwerpen!$D$17,A146&lt;Onderwerpen!$D$18),A146-14,IF(AND(A146&gt;Onderwerpen!$D$18,A146&lt;Onderwerpen!$D$19),A146-15,IF(AND(A146&gt;Onderwerpen!$D$19,A146&lt;Onderwerpen!$D$20),A146-16,IF(AND(A146&gt;Onderwerpen!$D$20,A146&lt;Onderwerpen!$D$21),A146-17,IF(AND(A146&gt;Onderwerpen!$D$21,A146&lt;Onderwerpen!$D$22),A146-18,IF(A146&gt;Onderwerpen!$D$22,A146-19,"X"))))))))))))))))))))),""))))))))))))))))))))</f>
        <v>126</v>
      </c>
      <c r="D146" s="83" t="str">
        <f>IF(B146="",""&amp;C146,LEFT(B146, FIND(" ",B146)-1) &amp; "."&amp;COUNTIF($B$8:B146,B146))</f>
        <v>13.1</v>
      </c>
      <c r="E146" s="33"/>
      <c r="F146" s="12"/>
      <c r="G146" s="12"/>
      <c r="H146" s="12"/>
      <c r="I146" s="13"/>
      <c r="J146" s="37" t="str">
        <f t="shared" si="12"/>
        <v/>
      </c>
      <c r="L146" s="12"/>
      <c r="M146" s="12"/>
      <c r="N146" s="12"/>
      <c r="O146" s="13"/>
      <c r="P146" s="39" t="str">
        <f t="shared" si="13"/>
        <v/>
      </c>
      <c r="R146" s="12"/>
      <c r="S146" s="12"/>
      <c r="T146" s="12"/>
      <c r="U146" s="13"/>
      <c r="V146" s="38" t="str">
        <f t="shared" si="14"/>
        <v/>
      </c>
      <c r="X146" s="38"/>
      <c r="Y146" s="38"/>
      <c r="Z146" s="38"/>
      <c r="AA146" s="13"/>
      <c r="AB146" s="38" t="str">
        <f t="shared" si="15"/>
        <v/>
      </c>
      <c r="AD146" s="38"/>
      <c r="AE146" s="38"/>
      <c r="AF146" s="38"/>
      <c r="AG146" s="13"/>
      <c r="AH146" s="38" t="str">
        <f t="shared" si="16"/>
        <v/>
      </c>
    </row>
    <row r="147" spans="1:34" ht="15" customHeight="1" x14ac:dyDescent="0.25">
      <c r="A147" s="1">
        <f>IFERROR(IF(A146=Onderwerpen!$C$23+19,"",A146+1),"")</f>
        <v>139</v>
      </c>
      <c r="B147" s="1" t="str">
        <f>IF(C147&lt;=Onderwerpen!$C$4,Onderwerpen!$A$4,IF(C147&lt;=Onderwerpen!$C$5,Onderwerpen!$A$5,IF(C147&lt;=Onderwerpen!$C$6,Onderwerpen!$A$6,IF(C147&lt;=Onderwerpen!$C$7,Onderwerpen!$A$7,IF(C147&lt;=Onderwerpen!$C$8,Onderwerpen!$A$8,IF(C147&lt;=Onderwerpen!$C$9,Onderwerpen!$A$9,IF(C147&lt;=Onderwerpen!C$10,Onderwerpen!$A$10,IF(C147&lt;=Onderwerpen!C$11,Onderwerpen!$A$11,IF(C147&lt;=Onderwerpen!C$12,Onderwerpen!$A$12,IF(C147&lt;=Onderwerpen!C$13,Onderwerpen!$A$13,IF(C147&lt;=Onderwerpen!$C$14,Onderwerpen!$A$14,IF(C147&lt;=Onderwerpen!$C$15,Onderwerpen!$A$15,IF(C147&lt;=Onderwerpen!$C$16,Onderwerpen!$A$16,IF(C147&lt;=Onderwerpen!$C$17,Onderwerpen!$A$17,IF(C147&lt;=Onderwerpen!$C$18,Onderwerpen!$A$18,IF(C147&lt;=Onderwerpen!$C$19,Onderwerpen!$A$19,IF(C147&lt;=Onderwerpen!$C$20,Onderwerpen!$A$20,IF(C147&lt;=Onderwerpen!$C$21,Onderwerpen!$A$21,IF(C147&lt;=Onderwerpen!$C$22,Onderwerpen!$A$22,IF(C147&lt;=Onderwerpen!$C$23,Onderwerpen!$A$22,""))))))))))))))))))))</f>
        <v>13 Organisatie mbt preventie</v>
      </c>
      <c r="C147" s="7">
        <f>IF(Onderwerpen!$B$4+1=A147,Onderwerpen!$A$5,IF(SUM(Onderwerpen!$B$4:$B$5)+2=A147,Onderwerpen!$A$6,IF(SUM(Onderwerpen!$B$4:$B$6)+3=A147,Onderwerpen!$A$7,IF(SUM(Onderwerpen!$B$4:$B$7)+4=A147,Onderwerpen!$A$8,IF(SUM(Onderwerpen!$B$4:$B$8)+5=A147,Onderwerpen!$A$9,IF(SUM(Onderwerpen!$B$4:$B$9)+6=A147,Onderwerpen!$A$10,IF(SUM(Onderwerpen!$B$4:$B$10)+7=A147,Onderwerpen!$A$11,IF(SUM(Onderwerpen!$B$4:$B$11)+8=A147,Onderwerpen!$A$12,IF(SUM(Onderwerpen!$B$4:$B$12)+9=A147,Onderwerpen!$A$13,IF(SUM(Onderwerpen!$B$4:$B$13)+10=A147,Onderwerpen!$A$14,IF(SUM(Onderwerpen!$B$4:$B$14)+11=A147,Onderwerpen!$A$15,IF(SUM(Onderwerpen!$B$4:$B$15)+12=A147,Onderwerpen!$A$16,IF(SUM(Onderwerpen!$B$4:$B$16)+13=A147,Onderwerpen!$A$17,IF(SUM(Onderwerpen!$B$4:$B$17)+14=A147,Onderwerpen!$A$18,IF(SUM(Onderwerpen!$B$4:$B$18)+15=A147,Onderwerpen!$A$19,IF(SUM(Onderwerpen!$B$4:$B$19)+16=A147,Onderwerpen!$A$20,IF(SUM(Onderwerpen!$B$4:$B$20)+17=A147,Onderwerpen!$A$21,IF(SUM(Onderwerpen!$B$4:$B$21)+18=A147,Onderwerpen!$A$22,IF(SUM(Onderwerpen!$B$4:$B$22)+19=A147,Onderwerpen!$A$23,IFERROR((IF(A147&lt;Onderwerpen!$D$4,A147,IF(AND(A147&gt;Onderwerpen!$D$4,A147&lt;Onderwerpen!$D$5),A147-1,IF(AND(A147&gt;Onderwerpen!$D$5,A147&lt;Onderwerpen!$D$6),A147-2,IF(AND(A147&gt;Onderwerpen!$D$6,A147&lt;Onderwerpen!$D$7),A147-3,IF(AND(A147&gt;Onderwerpen!$D$7,A147&lt;Onderwerpen!$D$8),A147-4,IF(AND(A147&gt;Onderwerpen!$D$8,A147&lt;Onderwerpen!$D$9),A147-5,IF(AND(A147&gt;Onderwerpen!$D$9,A147&lt;Onderwerpen!$D$10),A147-6,IF(AND(A147&gt;Onderwerpen!$D$10,A147&lt;Onderwerpen!$D$11),A147-7,IF(AND(A147&gt;Onderwerpen!$D$11,A147&lt;Onderwerpen!$D$12),A147-8,IF(AND(A147&gt;Onderwerpen!$D$12,A147&lt;Onderwerpen!$D$13),A147-9,IF(AND(A147&gt;Onderwerpen!$D$13,A147&lt;Onderwerpen!$D$14),A147-10,IF(AND(A147&gt;Onderwerpen!$D$14,A147&lt;Onderwerpen!$D$15),A147-11,IF(AND(A147&gt;Onderwerpen!$D$15,A147&lt;Onderwerpen!$D$16),A147-12,IF(AND(A147&gt;Onderwerpen!$D$16,A147&lt;Onderwerpen!$D$17),A147-13,IF(AND(A147&gt;Onderwerpen!$D$17,A147&lt;Onderwerpen!$D$18),A147-14,IF(AND(A147&gt;Onderwerpen!$D$18,A147&lt;Onderwerpen!$D$19),A147-15,IF(AND(A147&gt;Onderwerpen!$D$19,A147&lt;Onderwerpen!$D$20),A147-16,IF(AND(A147&gt;Onderwerpen!$D$20,A147&lt;Onderwerpen!$D$21),A147-17,IF(AND(A147&gt;Onderwerpen!$D$21,A147&lt;Onderwerpen!$D$22),A147-18,IF(A147&gt;Onderwerpen!$D$22,A147-19,"X"))))))))))))))))))))),""))))))))))))))))))))</f>
        <v>127</v>
      </c>
      <c r="D147" s="83" t="str">
        <f>IF(B147="",""&amp;C147,LEFT(B147, FIND(" ",B147)-1) &amp; "."&amp;COUNTIF($B$8:B147,B147))</f>
        <v>13.2</v>
      </c>
      <c r="E147" s="33"/>
      <c r="F147" s="12"/>
      <c r="G147" s="12"/>
      <c r="H147" s="12"/>
      <c r="I147" s="13"/>
      <c r="J147" s="37" t="str">
        <f t="shared" si="12"/>
        <v/>
      </c>
      <c r="L147" s="12"/>
      <c r="M147" s="12"/>
      <c r="N147" s="12"/>
      <c r="O147" s="13"/>
      <c r="P147" s="39" t="str">
        <f t="shared" si="13"/>
        <v/>
      </c>
      <c r="R147" s="12"/>
      <c r="S147" s="12"/>
      <c r="T147" s="12"/>
      <c r="U147" s="13"/>
      <c r="V147" s="38" t="str">
        <f t="shared" si="14"/>
        <v/>
      </c>
      <c r="X147" s="38"/>
      <c r="Y147" s="38"/>
      <c r="Z147" s="38"/>
      <c r="AA147" s="13"/>
      <c r="AB147" s="38" t="str">
        <f t="shared" si="15"/>
        <v/>
      </c>
      <c r="AD147" s="38"/>
      <c r="AE147" s="38"/>
      <c r="AF147" s="38"/>
      <c r="AG147" s="13"/>
      <c r="AH147" s="38" t="str">
        <f t="shared" si="16"/>
        <v/>
      </c>
    </row>
    <row r="148" spans="1:34" ht="15" customHeight="1" x14ac:dyDescent="0.25">
      <c r="A148" s="1">
        <f>IFERROR(IF(A147=Onderwerpen!$C$23+19,"",A147+1),"")</f>
        <v>140</v>
      </c>
      <c r="B148" s="1" t="str">
        <f>IF(C148&lt;=Onderwerpen!$C$4,Onderwerpen!$A$4,IF(C148&lt;=Onderwerpen!$C$5,Onderwerpen!$A$5,IF(C148&lt;=Onderwerpen!$C$6,Onderwerpen!$A$6,IF(C148&lt;=Onderwerpen!$C$7,Onderwerpen!$A$7,IF(C148&lt;=Onderwerpen!$C$8,Onderwerpen!$A$8,IF(C148&lt;=Onderwerpen!$C$9,Onderwerpen!$A$9,IF(C148&lt;=Onderwerpen!C$10,Onderwerpen!$A$10,IF(C148&lt;=Onderwerpen!C$11,Onderwerpen!$A$11,IF(C148&lt;=Onderwerpen!C$12,Onderwerpen!$A$12,IF(C148&lt;=Onderwerpen!C$13,Onderwerpen!$A$13,IF(C148&lt;=Onderwerpen!$C$14,Onderwerpen!$A$14,IF(C148&lt;=Onderwerpen!$C$15,Onderwerpen!$A$15,IF(C148&lt;=Onderwerpen!$C$16,Onderwerpen!$A$16,IF(C148&lt;=Onderwerpen!$C$17,Onderwerpen!$A$17,IF(C148&lt;=Onderwerpen!$C$18,Onderwerpen!$A$18,IF(C148&lt;=Onderwerpen!$C$19,Onderwerpen!$A$19,IF(C148&lt;=Onderwerpen!$C$20,Onderwerpen!$A$20,IF(C148&lt;=Onderwerpen!$C$21,Onderwerpen!$A$21,IF(C148&lt;=Onderwerpen!$C$22,Onderwerpen!$A$22,IF(C148&lt;=Onderwerpen!$C$23,Onderwerpen!$A$22,""))))))))))))))))))))</f>
        <v>13 Organisatie mbt preventie</v>
      </c>
      <c r="C148" s="7">
        <f>IF(Onderwerpen!$B$4+1=A148,Onderwerpen!$A$5,IF(SUM(Onderwerpen!$B$4:$B$5)+2=A148,Onderwerpen!$A$6,IF(SUM(Onderwerpen!$B$4:$B$6)+3=A148,Onderwerpen!$A$7,IF(SUM(Onderwerpen!$B$4:$B$7)+4=A148,Onderwerpen!$A$8,IF(SUM(Onderwerpen!$B$4:$B$8)+5=A148,Onderwerpen!$A$9,IF(SUM(Onderwerpen!$B$4:$B$9)+6=A148,Onderwerpen!$A$10,IF(SUM(Onderwerpen!$B$4:$B$10)+7=A148,Onderwerpen!$A$11,IF(SUM(Onderwerpen!$B$4:$B$11)+8=A148,Onderwerpen!$A$12,IF(SUM(Onderwerpen!$B$4:$B$12)+9=A148,Onderwerpen!$A$13,IF(SUM(Onderwerpen!$B$4:$B$13)+10=A148,Onderwerpen!$A$14,IF(SUM(Onderwerpen!$B$4:$B$14)+11=A148,Onderwerpen!$A$15,IF(SUM(Onderwerpen!$B$4:$B$15)+12=A148,Onderwerpen!$A$16,IF(SUM(Onderwerpen!$B$4:$B$16)+13=A148,Onderwerpen!$A$17,IF(SUM(Onderwerpen!$B$4:$B$17)+14=A148,Onderwerpen!$A$18,IF(SUM(Onderwerpen!$B$4:$B$18)+15=A148,Onderwerpen!$A$19,IF(SUM(Onderwerpen!$B$4:$B$19)+16=A148,Onderwerpen!$A$20,IF(SUM(Onderwerpen!$B$4:$B$20)+17=A148,Onderwerpen!$A$21,IF(SUM(Onderwerpen!$B$4:$B$21)+18=A148,Onderwerpen!$A$22,IF(SUM(Onderwerpen!$B$4:$B$22)+19=A148,Onderwerpen!$A$23,IFERROR((IF(A148&lt;Onderwerpen!$D$4,A148,IF(AND(A148&gt;Onderwerpen!$D$4,A148&lt;Onderwerpen!$D$5),A148-1,IF(AND(A148&gt;Onderwerpen!$D$5,A148&lt;Onderwerpen!$D$6),A148-2,IF(AND(A148&gt;Onderwerpen!$D$6,A148&lt;Onderwerpen!$D$7),A148-3,IF(AND(A148&gt;Onderwerpen!$D$7,A148&lt;Onderwerpen!$D$8),A148-4,IF(AND(A148&gt;Onderwerpen!$D$8,A148&lt;Onderwerpen!$D$9),A148-5,IF(AND(A148&gt;Onderwerpen!$D$9,A148&lt;Onderwerpen!$D$10),A148-6,IF(AND(A148&gt;Onderwerpen!$D$10,A148&lt;Onderwerpen!$D$11),A148-7,IF(AND(A148&gt;Onderwerpen!$D$11,A148&lt;Onderwerpen!$D$12),A148-8,IF(AND(A148&gt;Onderwerpen!$D$12,A148&lt;Onderwerpen!$D$13),A148-9,IF(AND(A148&gt;Onderwerpen!$D$13,A148&lt;Onderwerpen!$D$14),A148-10,IF(AND(A148&gt;Onderwerpen!$D$14,A148&lt;Onderwerpen!$D$15),A148-11,IF(AND(A148&gt;Onderwerpen!$D$15,A148&lt;Onderwerpen!$D$16),A148-12,IF(AND(A148&gt;Onderwerpen!$D$16,A148&lt;Onderwerpen!$D$17),A148-13,IF(AND(A148&gt;Onderwerpen!$D$17,A148&lt;Onderwerpen!$D$18),A148-14,IF(AND(A148&gt;Onderwerpen!$D$18,A148&lt;Onderwerpen!$D$19),A148-15,IF(AND(A148&gt;Onderwerpen!$D$19,A148&lt;Onderwerpen!$D$20),A148-16,IF(AND(A148&gt;Onderwerpen!$D$20,A148&lt;Onderwerpen!$D$21),A148-17,IF(AND(A148&gt;Onderwerpen!$D$21,A148&lt;Onderwerpen!$D$22),A148-18,IF(A148&gt;Onderwerpen!$D$22,A148-19,"X"))))))))))))))))))))),""))))))))))))))))))))</f>
        <v>128</v>
      </c>
      <c r="D148" s="83" t="str">
        <f>IF(B148="",""&amp;C148,LEFT(B148, FIND(" ",B148)-1) &amp; "."&amp;COUNTIF($B$8:B148,B148))</f>
        <v>13.3</v>
      </c>
      <c r="E148" s="33"/>
      <c r="F148" s="12"/>
      <c r="G148" s="12"/>
      <c r="H148" s="12"/>
      <c r="I148" s="13"/>
      <c r="J148" s="37" t="str">
        <f t="shared" si="12"/>
        <v/>
      </c>
      <c r="L148" s="12"/>
      <c r="M148" s="12"/>
      <c r="N148" s="12"/>
      <c r="O148" s="13"/>
      <c r="P148" s="39" t="str">
        <f t="shared" si="13"/>
        <v/>
      </c>
      <c r="R148" s="12"/>
      <c r="S148" s="12"/>
      <c r="T148" s="12"/>
      <c r="U148" s="13"/>
      <c r="V148" s="38" t="str">
        <f t="shared" si="14"/>
        <v/>
      </c>
      <c r="X148" s="38"/>
      <c r="Y148" s="38"/>
      <c r="Z148" s="38"/>
      <c r="AA148" s="13"/>
      <c r="AB148" s="38" t="str">
        <f t="shared" si="15"/>
        <v/>
      </c>
      <c r="AD148" s="38"/>
      <c r="AE148" s="38"/>
      <c r="AF148" s="38"/>
      <c r="AG148" s="13"/>
      <c r="AH148" s="38" t="str">
        <f t="shared" si="16"/>
        <v/>
      </c>
    </row>
    <row r="149" spans="1:34" ht="15" customHeight="1" x14ac:dyDescent="0.25">
      <c r="A149" s="1">
        <f>IFERROR(IF(A148=Onderwerpen!$C$23+19,"",A148+1),"")</f>
        <v>141</v>
      </c>
      <c r="B149" s="1" t="str">
        <f>IF(C149&lt;=Onderwerpen!$C$4,Onderwerpen!$A$4,IF(C149&lt;=Onderwerpen!$C$5,Onderwerpen!$A$5,IF(C149&lt;=Onderwerpen!$C$6,Onderwerpen!$A$6,IF(C149&lt;=Onderwerpen!$C$7,Onderwerpen!$A$7,IF(C149&lt;=Onderwerpen!$C$8,Onderwerpen!$A$8,IF(C149&lt;=Onderwerpen!$C$9,Onderwerpen!$A$9,IF(C149&lt;=Onderwerpen!C$10,Onderwerpen!$A$10,IF(C149&lt;=Onderwerpen!C$11,Onderwerpen!$A$11,IF(C149&lt;=Onderwerpen!C$12,Onderwerpen!$A$12,IF(C149&lt;=Onderwerpen!C$13,Onderwerpen!$A$13,IF(C149&lt;=Onderwerpen!$C$14,Onderwerpen!$A$14,IF(C149&lt;=Onderwerpen!$C$15,Onderwerpen!$A$15,IF(C149&lt;=Onderwerpen!$C$16,Onderwerpen!$A$16,IF(C149&lt;=Onderwerpen!$C$17,Onderwerpen!$A$17,IF(C149&lt;=Onderwerpen!$C$18,Onderwerpen!$A$18,IF(C149&lt;=Onderwerpen!$C$19,Onderwerpen!$A$19,IF(C149&lt;=Onderwerpen!$C$20,Onderwerpen!$A$20,IF(C149&lt;=Onderwerpen!$C$21,Onderwerpen!$A$21,IF(C149&lt;=Onderwerpen!$C$22,Onderwerpen!$A$22,IF(C149&lt;=Onderwerpen!$C$23,Onderwerpen!$A$22,""))))))))))))))))))))</f>
        <v>13 Organisatie mbt preventie</v>
      </c>
      <c r="C149" s="7">
        <f>IF(Onderwerpen!$B$4+1=A149,Onderwerpen!$A$5,IF(SUM(Onderwerpen!$B$4:$B$5)+2=A149,Onderwerpen!$A$6,IF(SUM(Onderwerpen!$B$4:$B$6)+3=A149,Onderwerpen!$A$7,IF(SUM(Onderwerpen!$B$4:$B$7)+4=A149,Onderwerpen!$A$8,IF(SUM(Onderwerpen!$B$4:$B$8)+5=A149,Onderwerpen!$A$9,IF(SUM(Onderwerpen!$B$4:$B$9)+6=A149,Onderwerpen!$A$10,IF(SUM(Onderwerpen!$B$4:$B$10)+7=A149,Onderwerpen!$A$11,IF(SUM(Onderwerpen!$B$4:$B$11)+8=A149,Onderwerpen!$A$12,IF(SUM(Onderwerpen!$B$4:$B$12)+9=A149,Onderwerpen!$A$13,IF(SUM(Onderwerpen!$B$4:$B$13)+10=A149,Onderwerpen!$A$14,IF(SUM(Onderwerpen!$B$4:$B$14)+11=A149,Onderwerpen!$A$15,IF(SUM(Onderwerpen!$B$4:$B$15)+12=A149,Onderwerpen!$A$16,IF(SUM(Onderwerpen!$B$4:$B$16)+13=A149,Onderwerpen!$A$17,IF(SUM(Onderwerpen!$B$4:$B$17)+14=A149,Onderwerpen!$A$18,IF(SUM(Onderwerpen!$B$4:$B$18)+15=A149,Onderwerpen!$A$19,IF(SUM(Onderwerpen!$B$4:$B$19)+16=A149,Onderwerpen!$A$20,IF(SUM(Onderwerpen!$B$4:$B$20)+17=A149,Onderwerpen!$A$21,IF(SUM(Onderwerpen!$B$4:$B$21)+18=A149,Onderwerpen!$A$22,IF(SUM(Onderwerpen!$B$4:$B$22)+19=A149,Onderwerpen!$A$23,IFERROR((IF(A149&lt;Onderwerpen!$D$4,A149,IF(AND(A149&gt;Onderwerpen!$D$4,A149&lt;Onderwerpen!$D$5),A149-1,IF(AND(A149&gt;Onderwerpen!$D$5,A149&lt;Onderwerpen!$D$6),A149-2,IF(AND(A149&gt;Onderwerpen!$D$6,A149&lt;Onderwerpen!$D$7),A149-3,IF(AND(A149&gt;Onderwerpen!$D$7,A149&lt;Onderwerpen!$D$8),A149-4,IF(AND(A149&gt;Onderwerpen!$D$8,A149&lt;Onderwerpen!$D$9),A149-5,IF(AND(A149&gt;Onderwerpen!$D$9,A149&lt;Onderwerpen!$D$10),A149-6,IF(AND(A149&gt;Onderwerpen!$D$10,A149&lt;Onderwerpen!$D$11),A149-7,IF(AND(A149&gt;Onderwerpen!$D$11,A149&lt;Onderwerpen!$D$12),A149-8,IF(AND(A149&gt;Onderwerpen!$D$12,A149&lt;Onderwerpen!$D$13),A149-9,IF(AND(A149&gt;Onderwerpen!$D$13,A149&lt;Onderwerpen!$D$14),A149-10,IF(AND(A149&gt;Onderwerpen!$D$14,A149&lt;Onderwerpen!$D$15),A149-11,IF(AND(A149&gt;Onderwerpen!$D$15,A149&lt;Onderwerpen!$D$16),A149-12,IF(AND(A149&gt;Onderwerpen!$D$16,A149&lt;Onderwerpen!$D$17),A149-13,IF(AND(A149&gt;Onderwerpen!$D$17,A149&lt;Onderwerpen!$D$18),A149-14,IF(AND(A149&gt;Onderwerpen!$D$18,A149&lt;Onderwerpen!$D$19),A149-15,IF(AND(A149&gt;Onderwerpen!$D$19,A149&lt;Onderwerpen!$D$20),A149-16,IF(AND(A149&gt;Onderwerpen!$D$20,A149&lt;Onderwerpen!$D$21),A149-17,IF(AND(A149&gt;Onderwerpen!$D$21,A149&lt;Onderwerpen!$D$22),A149-18,IF(A149&gt;Onderwerpen!$D$22,A149-19,"X"))))))))))))))))))))),""))))))))))))))))))))</f>
        <v>129</v>
      </c>
      <c r="D149" s="83" t="str">
        <f>IF(B149="",""&amp;C149,LEFT(B149, FIND(" ",B149)-1) &amp; "."&amp;COUNTIF($B$8:B149,B149))</f>
        <v>13.4</v>
      </c>
      <c r="E149" s="33"/>
      <c r="F149" s="12"/>
      <c r="G149" s="12"/>
      <c r="H149" s="12"/>
      <c r="I149" s="13"/>
      <c r="J149" s="37" t="str">
        <f t="shared" si="12"/>
        <v/>
      </c>
      <c r="L149" s="12"/>
      <c r="M149" s="12"/>
      <c r="N149" s="12"/>
      <c r="O149" s="13"/>
      <c r="P149" s="39" t="str">
        <f t="shared" si="13"/>
        <v/>
      </c>
      <c r="R149" s="12"/>
      <c r="S149" s="12"/>
      <c r="T149" s="12"/>
      <c r="U149" s="13"/>
      <c r="V149" s="38" t="str">
        <f t="shared" si="14"/>
        <v/>
      </c>
      <c r="X149" s="38"/>
      <c r="Y149" s="38"/>
      <c r="Z149" s="38"/>
      <c r="AA149" s="13"/>
      <c r="AB149" s="38" t="str">
        <f t="shared" si="15"/>
        <v/>
      </c>
      <c r="AD149" s="38"/>
      <c r="AE149" s="38"/>
      <c r="AF149" s="38"/>
      <c r="AG149" s="13"/>
      <c r="AH149" s="38" t="str">
        <f t="shared" si="16"/>
        <v/>
      </c>
    </row>
    <row r="150" spans="1:34" ht="15" customHeight="1" x14ac:dyDescent="0.25">
      <c r="A150" s="1">
        <f>IFERROR(IF(A149=Onderwerpen!$C$23+19,"",A149+1),"")</f>
        <v>142</v>
      </c>
      <c r="B150" s="1" t="str">
        <f>IF(C150&lt;=Onderwerpen!$C$4,Onderwerpen!$A$4,IF(C150&lt;=Onderwerpen!$C$5,Onderwerpen!$A$5,IF(C150&lt;=Onderwerpen!$C$6,Onderwerpen!$A$6,IF(C150&lt;=Onderwerpen!$C$7,Onderwerpen!$A$7,IF(C150&lt;=Onderwerpen!$C$8,Onderwerpen!$A$8,IF(C150&lt;=Onderwerpen!$C$9,Onderwerpen!$A$9,IF(C150&lt;=Onderwerpen!C$10,Onderwerpen!$A$10,IF(C150&lt;=Onderwerpen!C$11,Onderwerpen!$A$11,IF(C150&lt;=Onderwerpen!C$12,Onderwerpen!$A$12,IF(C150&lt;=Onderwerpen!C$13,Onderwerpen!$A$13,IF(C150&lt;=Onderwerpen!$C$14,Onderwerpen!$A$14,IF(C150&lt;=Onderwerpen!$C$15,Onderwerpen!$A$15,IF(C150&lt;=Onderwerpen!$C$16,Onderwerpen!$A$16,IF(C150&lt;=Onderwerpen!$C$17,Onderwerpen!$A$17,IF(C150&lt;=Onderwerpen!$C$18,Onderwerpen!$A$18,IF(C150&lt;=Onderwerpen!$C$19,Onderwerpen!$A$19,IF(C150&lt;=Onderwerpen!$C$20,Onderwerpen!$A$20,IF(C150&lt;=Onderwerpen!$C$21,Onderwerpen!$A$21,IF(C150&lt;=Onderwerpen!$C$22,Onderwerpen!$A$22,IF(C150&lt;=Onderwerpen!$C$23,Onderwerpen!$A$22,""))))))))))))))))))))</f>
        <v>13 Organisatie mbt preventie</v>
      </c>
      <c r="C150" s="7">
        <f>IF(Onderwerpen!$B$4+1=A150,Onderwerpen!$A$5,IF(SUM(Onderwerpen!$B$4:$B$5)+2=A150,Onderwerpen!$A$6,IF(SUM(Onderwerpen!$B$4:$B$6)+3=A150,Onderwerpen!$A$7,IF(SUM(Onderwerpen!$B$4:$B$7)+4=A150,Onderwerpen!$A$8,IF(SUM(Onderwerpen!$B$4:$B$8)+5=A150,Onderwerpen!$A$9,IF(SUM(Onderwerpen!$B$4:$B$9)+6=A150,Onderwerpen!$A$10,IF(SUM(Onderwerpen!$B$4:$B$10)+7=A150,Onderwerpen!$A$11,IF(SUM(Onderwerpen!$B$4:$B$11)+8=A150,Onderwerpen!$A$12,IF(SUM(Onderwerpen!$B$4:$B$12)+9=A150,Onderwerpen!$A$13,IF(SUM(Onderwerpen!$B$4:$B$13)+10=A150,Onderwerpen!$A$14,IF(SUM(Onderwerpen!$B$4:$B$14)+11=A150,Onderwerpen!$A$15,IF(SUM(Onderwerpen!$B$4:$B$15)+12=A150,Onderwerpen!$A$16,IF(SUM(Onderwerpen!$B$4:$B$16)+13=A150,Onderwerpen!$A$17,IF(SUM(Onderwerpen!$B$4:$B$17)+14=A150,Onderwerpen!$A$18,IF(SUM(Onderwerpen!$B$4:$B$18)+15=A150,Onderwerpen!$A$19,IF(SUM(Onderwerpen!$B$4:$B$19)+16=A150,Onderwerpen!$A$20,IF(SUM(Onderwerpen!$B$4:$B$20)+17=A150,Onderwerpen!$A$21,IF(SUM(Onderwerpen!$B$4:$B$21)+18=A150,Onderwerpen!$A$22,IF(SUM(Onderwerpen!$B$4:$B$22)+19=A150,Onderwerpen!$A$23,IFERROR((IF(A150&lt;Onderwerpen!$D$4,A150,IF(AND(A150&gt;Onderwerpen!$D$4,A150&lt;Onderwerpen!$D$5),A150-1,IF(AND(A150&gt;Onderwerpen!$D$5,A150&lt;Onderwerpen!$D$6),A150-2,IF(AND(A150&gt;Onderwerpen!$D$6,A150&lt;Onderwerpen!$D$7),A150-3,IF(AND(A150&gt;Onderwerpen!$D$7,A150&lt;Onderwerpen!$D$8),A150-4,IF(AND(A150&gt;Onderwerpen!$D$8,A150&lt;Onderwerpen!$D$9),A150-5,IF(AND(A150&gt;Onderwerpen!$D$9,A150&lt;Onderwerpen!$D$10),A150-6,IF(AND(A150&gt;Onderwerpen!$D$10,A150&lt;Onderwerpen!$D$11),A150-7,IF(AND(A150&gt;Onderwerpen!$D$11,A150&lt;Onderwerpen!$D$12),A150-8,IF(AND(A150&gt;Onderwerpen!$D$12,A150&lt;Onderwerpen!$D$13),A150-9,IF(AND(A150&gt;Onderwerpen!$D$13,A150&lt;Onderwerpen!$D$14),A150-10,IF(AND(A150&gt;Onderwerpen!$D$14,A150&lt;Onderwerpen!$D$15),A150-11,IF(AND(A150&gt;Onderwerpen!$D$15,A150&lt;Onderwerpen!$D$16),A150-12,IF(AND(A150&gt;Onderwerpen!$D$16,A150&lt;Onderwerpen!$D$17),A150-13,IF(AND(A150&gt;Onderwerpen!$D$17,A150&lt;Onderwerpen!$D$18),A150-14,IF(AND(A150&gt;Onderwerpen!$D$18,A150&lt;Onderwerpen!$D$19),A150-15,IF(AND(A150&gt;Onderwerpen!$D$19,A150&lt;Onderwerpen!$D$20),A150-16,IF(AND(A150&gt;Onderwerpen!$D$20,A150&lt;Onderwerpen!$D$21),A150-17,IF(AND(A150&gt;Onderwerpen!$D$21,A150&lt;Onderwerpen!$D$22),A150-18,IF(A150&gt;Onderwerpen!$D$22,A150-19,"X"))))))))))))))))))))),""))))))))))))))))))))</f>
        <v>130</v>
      </c>
      <c r="D150" s="83" t="str">
        <f>IF(B150="",""&amp;C150,LEFT(B150, FIND(" ",B150)-1) &amp; "."&amp;COUNTIF($B$8:B150,B150))</f>
        <v>13.5</v>
      </c>
      <c r="E150" s="33"/>
      <c r="F150" s="12"/>
      <c r="G150" s="12"/>
      <c r="H150" s="12"/>
      <c r="I150" s="13"/>
      <c r="J150" s="37" t="str">
        <f t="shared" si="12"/>
        <v/>
      </c>
      <c r="L150" s="12"/>
      <c r="M150" s="12"/>
      <c r="N150" s="12"/>
      <c r="O150" s="13"/>
      <c r="P150" s="39" t="str">
        <f t="shared" si="13"/>
        <v/>
      </c>
      <c r="R150" s="12"/>
      <c r="S150" s="12"/>
      <c r="T150" s="12"/>
      <c r="U150" s="13"/>
      <c r="V150" s="38" t="str">
        <f t="shared" si="14"/>
        <v/>
      </c>
      <c r="X150" s="38"/>
      <c r="Y150" s="38"/>
      <c r="Z150" s="38"/>
      <c r="AA150" s="13"/>
      <c r="AB150" s="38" t="str">
        <f t="shared" si="15"/>
        <v/>
      </c>
      <c r="AD150" s="38"/>
      <c r="AE150" s="38"/>
      <c r="AF150" s="38"/>
      <c r="AG150" s="13"/>
      <c r="AH150" s="38" t="str">
        <f t="shared" si="16"/>
        <v/>
      </c>
    </row>
    <row r="151" spans="1:34" ht="15" customHeight="1" x14ac:dyDescent="0.25">
      <c r="A151" s="1">
        <f>IFERROR(IF(A150=Onderwerpen!$C$23+19,"",A150+1),"")</f>
        <v>143</v>
      </c>
      <c r="B151" s="1" t="str">
        <f>IF(C151&lt;=Onderwerpen!$C$4,Onderwerpen!$A$4,IF(C151&lt;=Onderwerpen!$C$5,Onderwerpen!$A$5,IF(C151&lt;=Onderwerpen!$C$6,Onderwerpen!$A$6,IF(C151&lt;=Onderwerpen!$C$7,Onderwerpen!$A$7,IF(C151&lt;=Onderwerpen!$C$8,Onderwerpen!$A$8,IF(C151&lt;=Onderwerpen!$C$9,Onderwerpen!$A$9,IF(C151&lt;=Onderwerpen!C$10,Onderwerpen!$A$10,IF(C151&lt;=Onderwerpen!C$11,Onderwerpen!$A$11,IF(C151&lt;=Onderwerpen!C$12,Onderwerpen!$A$12,IF(C151&lt;=Onderwerpen!C$13,Onderwerpen!$A$13,IF(C151&lt;=Onderwerpen!$C$14,Onderwerpen!$A$14,IF(C151&lt;=Onderwerpen!$C$15,Onderwerpen!$A$15,IF(C151&lt;=Onderwerpen!$C$16,Onderwerpen!$A$16,IF(C151&lt;=Onderwerpen!$C$17,Onderwerpen!$A$17,IF(C151&lt;=Onderwerpen!$C$18,Onderwerpen!$A$18,IF(C151&lt;=Onderwerpen!$C$19,Onderwerpen!$A$19,IF(C151&lt;=Onderwerpen!$C$20,Onderwerpen!$A$20,IF(C151&lt;=Onderwerpen!$C$21,Onderwerpen!$A$21,IF(C151&lt;=Onderwerpen!$C$22,Onderwerpen!$A$22,IF(C151&lt;=Onderwerpen!$C$23,Onderwerpen!$A$22,""))))))))))))))))))))</f>
        <v>13 Organisatie mbt preventie</v>
      </c>
      <c r="C151" s="7">
        <f>IF(Onderwerpen!$B$4+1=A151,Onderwerpen!$A$5,IF(SUM(Onderwerpen!$B$4:$B$5)+2=A151,Onderwerpen!$A$6,IF(SUM(Onderwerpen!$B$4:$B$6)+3=A151,Onderwerpen!$A$7,IF(SUM(Onderwerpen!$B$4:$B$7)+4=A151,Onderwerpen!$A$8,IF(SUM(Onderwerpen!$B$4:$B$8)+5=A151,Onderwerpen!$A$9,IF(SUM(Onderwerpen!$B$4:$B$9)+6=A151,Onderwerpen!$A$10,IF(SUM(Onderwerpen!$B$4:$B$10)+7=A151,Onderwerpen!$A$11,IF(SUM(Onderwerpen!$B$4:$B$11)+8=A151,Onderwerpen!$A$12,IF(SUM(Onderwerpen!$B$4:$B$12)+9=A151,Onderwerpen!$A$13,IF(SUM(Onderwerpen!$B$4:$B$13)+10=A151,Onderwerpen!$A$14,IF(SUM(Onderwerpen!$B$4:$B$14)+11=A151,Onderwerpen!$A$15,IF(SUM(Onderwerpen!$B$4:$B$15)+12=A151,Onderwerpen!$A$16,IF(SUM(Onderwerpen!$B$4:$B$16)+13=A151,Onderwerpen!$A$17,IF(SUM(Onderwerpen!$B$4:$B$17)+14=A151,Onderwerpen!$A$18,IF(SUM(Onderwerpen!$B$4:$B$18)+15=A151,Onderwerpen!$A$19,IF(SUM(Onderwerpen!$B$4:$B$19)+16=A151,Onderwerpen!$A$20,IF(SUM(Onderwerpen!$B$4:$B$20)+17=A151,Onderwerpen!$A$21,IF(SUM(Onderwerpen!$B$4:$B$21)+18=A151,Onderwerpen!$A$22,IF(SUM(Onderwerpen!$B$4:$B$22)+19=A151,Onderwerpen!$A$23,IFERROR((IF(A151&lt;Onderwerpen!$D$4,A151,IF(AND(A151&gt;Onderwerpen!$D$4,A151&lt;Onderwerpen!$D$5),A151-1,IF(AND(A151&gt;Onderwerpen!$D$5,A151&lt;Onderwerpen!$D$6),A151-2,IF(AND(A151&gt;Onderwerpen!$D$6,A151&lt;Onderwerpen!$D$7),A151-3,IF(AND(A151&gt;Onderwerpen!$D$7,A151&lt;Onderwerpen!$D$8),A151-4,IF(AND(A151&gt;Onderwerpen!$D$8,A151&lt;Onderwerpen!$D$9),A151-5,IF(AND(A151&gt;Onderwerpen!$D$9,A151&lt;Onderwerpen!$D$10),A151-6,IF(AND(A151&gt;Onderwerpen!$D$10,A151&lt;Onderwerpen!$D$11),A151-7,IF(AND(A151&gt;Onderwerpen!$D$11,A151&lt;Onderwerpen!$D$12),A151-8,IF(AND(A151&gt;Onderwerpen!$D$12,A151&lt;Onderwerpen!$D$13),A151-9,IF(AND(A151&gt;Onderwerpen!$D$13,A151&lt;Onderwerpen!$D$14),A151-10,IF(AND(A151&gt;Onderwerpen!$D$14,A151&lt;Onderwerpen!$D$15),A151-11,IF(AND(A151&gt;Onderwerpen!$D$15,A151&lt;Onderwerpen!$D$16),A151-12,IF(AND(A151&gt;Onderwerpen!$D$16,A151&lt;Onderwerpen!$D$17),A151-13,IF(AND(A151&gt;Onderwerpen!$D$17,A151&lt;Onderwerpen!$D$18),A151-14,IF(AND(A151&gt;Onderwerpen!$D$18,A151&lt;Onderwerpen!$D$19),A151-15,IF(AND(A151&gt;Onderwerpen!$D$19,A151&lt;Onderwerpen!$D$20),A151-16,IF(AND(A151&gt;Onderwerpen!$D$20,A151&lt;Onderwerpen!$D$21),A151-17,IF(AND(A151&gt;Onderwerpen!$D$21,A151&lt;Onderwerpen!$D$22),A151-18,IF(A151&gt;Onderwerpen!$D$22,A151-19,"X"))))))))))))))))))))),""))))))))))))))))))))</f>
        <v>131</v>
      </c>
      <c r="D151" s="83" t="str">
        <f>IF(B151="",""&amp;C151,LEFT(B151, FIND(" ",B151)-1) &amp; "."&amp;COUNTIF($B$8:B151,B151))</f>
        <v>13.6</v>
      </c>
      <c r="E151" s="33"/>
      <c r="F151" s="12"/>
      <c r="G151" s="12"/>
      <c r="H151" s="12"/>
      <c r="I151" s="13"/>
      <c r="J151" s="37" t="str">
        <f t="shared" si="12"/>
        <v/>
      </c>
      <c r="L151" s="12"/>
      <c r="M151" s="12"/>
      <c r="N151" s="12"/>
      <c r="O151" s="13"/>
      <c r="P151" s="39" t="str">
        <f t="shared" si="13"/>
        <v/>
      </c>
      <c r="R151" s="12"/>
      <c r="S151" s="12"/>
      <c r="T151" s="12"/>
      <c r="U151" s="13"/>
      <c r="V151" s="38" t="str">
        <f t="shared" si="14"/>
        <v/>
      </c>
      <c r="X151" s="38"/>
      <c r="Y151" s="38"/>
      <c r="Z151" s="38"/>
      <c r="AA151" s="13"/>
      <c r="AB151" s="38" t="str">
        <f t="shared" si="15"/>
        <v/>
      </c>
      <c r="AD151" s="38"/>
      <c r="AE151" s="38"/>
      <c r="AF151" s="38"/>
      <c r="AG151" s="13"/>
      <c r="AH151" s="38" t="str">
        <f t="shared" si="16"/>
        <v/>
      </c>
    </row>
    <row r="152" spans="1:34" ht="15" customHeight="1" x14ac:dyDescent="0.25">
      <c r="A152" s="1">
        <f>IFERROR(IF(A151=Onderwerpen!$C$23+19,"",A151+1),"")</f>
        <v>144</v>
      </c>
      <c r="B152" s="1" t="str">
        <f>IF(C152&lt;=Onderwerpen!$C$4,Onderwerpen!$A$4,IF(C152&lt;=Onderwerpen!$C$5,Onderwerpen!$A$5,IF(C152&lt;=Onderwerpen!$C$6,Onderwerpen!$A$6,IF(C152&lt;=Onderwerpen!$C$7,Onderwerpen!$A$7,IF(C152&lt;=Onderwerpen!$C$8,Onderwerpen!$A$8,IF(C152&lt;=Onderwerpen!$C$9,Onderwerpen!$A$9,IF(C152&lt;=Onderwerpen!C$10,Onderwerpen!$A$10,IF(C152&lt;=Onderwerpen!C$11,Onderwerpen!$A$11,IF(C152&lt;=Onderwerpen!C$12,Onderwerpen!$A$12,IF(C152&lt;=Onderwerpen!C$13,Onderwerpen!$A$13,IF(C152&lt;=Onderwerpen!$C$14,Onderwerpen!$A$14,IF(C152&lt;=Onderwerpen!$C$15,Onderwerpen!$A$15,IF(C152&lt;=Onderwerpen!$C$16,Onderwerpen!$A$16,IF(C152&lt;=Onderwerpen!$C$17,Onderwerpen!$A$17,IF(C152&lt;=Onderwerpen!$C$18,Onderwerpen!$A$18,IF(C152&lt;=Onderwerpen!$C$19,Onderwerpen!$A$19,IF(C152&lt;=Onderwerpen!$C$20,Onderwerpen!$A$20,IF(C152&lt;=Onderwerpen!$C$21,Onderwerpen!$A$21,IF(C152&lt;=Onderwerpen!$C$22,Onderwerpen!$A$22,IF(C152&lt;=Onderwerpen!$C$23,Onderwerpen!$A$22,""))))))))))))))))))))</f>
        <v>13 Organisatie mbt preventie</v>
      </c>
      <c r="C152" s="7">
        <f>IF(Onderwerpen!$B$4+1=A152,Onderwerpen!$A$5,IF(SUM(Onderwerpen!$B$4:$B$5)+2=A152,Onderwerpen!$A$6,IF(SUM(Onderwerpen!$B$4:$B$6)+3=A152,Onderwerpen!$A$7,IF(SUM(Onderwerpen!$B$4:$B$7)+4=A152,Onderwerpen!$A$8,IF(SUM(Onderwerpen!$B$4:$B$8)+5=A152,Onderwerpen!$A$9,IF(SUM(Onderwerpen!$B$4:$B$9)+6=A152,Onderwerpen!$A$10,IF(SUM(Onderwerpen!$B$4:$B$10)+7=A152,Onderwerpen!$A$11,IF(SUM(Onderwerpen!$B$4:$B$11)+8=A152,Onderwerpen!$A$12,IF(SUM(Onderwerpen!$B$4:$B$12)+9=A152,Onderwerpen!$A$13,IF(SUM(Onderwerpen!$B$4:$B$13)+10=A152,Onderwerpen!$A$14,IF(SUM(Onderwerpen!$B$4:$B$14)+11=A152,Onderwerpen!$A$15,IF(SUM(Onderwerpen!$B$4:$B$15)+12=A152,Onderwerpen!$A$16,IF(SUM(Onderwerpen!$B$4:$B$16)+13=A152,Onderwerpen!$A$17,IF(SUM(Onderwerpen!$B$4:$B$17)+14=A152,Onderwerpen!$A$18,IF(SUM(Onderwerpen!$B$4:$B$18)+15=A152,Onderwerpen!$A$19,IF(SUM(Onderwerpen!$B$4:$B$19)+16=A152,Onderwerpen!$A$20,IF(SUM(Onderwerpen!$B$4:$B$20)+17=A152,Onderwerpen!$A$21,IF(SUM(Onderwerpen!$B$4:$B$21)+18=A152,Onderwerpen!$A$22,IF(SUM(Onderwerpen!$B$4:$B$22)+19=A152,Onderwerpen!$A$23,IFERROR((IF(A152&lt;Onderwerpen!$D$4,A152,IF(AND(A152&gt;Onderwerpen!$D$4,A152&lt;Onderwerpen!$D$5),A152-1,IF(AND(A152&gt;Onderwerpen!$D$5,A152&lt;Onderwerpen!$D$6),A152-2,IF(AND(A152&gt;Onderwerpen!$D$6,A152&lt;Onderwerpen!$D$7),A152-3,IF(AND(A152&gt;Onderwerpen!$D$7,A152&lt;Onderwerpen!$D$8),A152-4,IF(AND(A152&gt;Onderwerpen!$D$8,A152&lt;Onderwerpen!$D$9),A152-5,IF(AND(A152&gt;Onderwerpen!$D$9,A152&lt;Onderwerpen!$D$10),A152-6,IF(AND(A152&gt;Onderwerpen!$D$10,A152&lt;Onderwerpen!$D$11),A152-7,IF(AND(A152&gt;Onderwerpen!$D$11,A152&lt;Onderwerpen!$D$12),A152-8,IF(AND(A152&gt;Onderwerpen!$D$12,A152&lt;Onderwerpen!$D$13),A152-9,IF(AND(A152&gt;Onderwerpen!$D$13,A152&lt;Onderwerpen!$D$14),A152-10,IF(AND(A152&gt;Onderwerpen!$D$14,A152&lt;Onderwerpen!$D$15),A152-11,IF(AND(A152&gt;Onderwerpen!$D$15,A152&lt;Onderwerpen!$D$16),A152-12,IF(AND(A152&gt;Onderwerpen!$D$16,A152&lt;Onderwerpen!$D$17),A152-13,IF(AND(A152&gt;Onderwerpen!$D$17,A152&lt;Onderwerpen!$D$18),A152-14,IF(AND(A152&gt;Onderwerpen!$D$18,A152&lt;Onderwerpen!$D$19),A152-15,IF(AND(A152&gt;Onderwerpen!$D$19,A152&lt;Onderwerpen!$D$20),A152-16,IF(AND(A152&gt;Onderwerpen!$D$20,A152&lt;Onderwerpen!$D$21),A152-17,IF(AND(A152&gt;Onderwerpen!$D$21,A152&lt;Onderwerpen!$D$22),A152-18,IF(A152&gt;Onderwerpen!$D$22,A152-19,"X"))))))))))))))))))))),""))))))))))))))))))))</f>
        <v>132</v>
      </c>
      <c r="D152" s="83" t="str">
        <f>IF(B152="",""&amp;C152,LEFT(B152, FIND(" ",B152)-1) &amp; "."&amp;COUNTIF($B$8:B152,B152))</f>
        <v>13.7</v>
      </c>
      <c r="E152" s="33"/>
      <c r="F152" s="12"/>
      <c r="G152" s="12"/>
      <c r="H152" s="12"/>
      <c r="I152" s="13"/>
      <c r="J152" s="37" t="str">
        <f t="shared" si="12"/>
        <v/>
      </c>
      <c r="L152" s="12"/>
      <c r="M152" s="12"/>
      <c r="N152" s="12"/>
      <c r="O152" s="13"/>
      <c r="P152" s="39" t="str">
        <f t="shared" si="13"/>
        <v/>
      </c>
      <c r="R152" s="12"/>
      <c r="S152" s="12"/>
      <c r="T152" s="12"/>
      <c r="U152" s="13"/>
      <c r="V152" s="38" t="str">
        <f t="shared" si="14"/>
        <v/>
      </c>
      <c r="X152" s="38"/>
      <c r="Y152" s="38"/>
      <c r="Z152" s="38"/>
      <c r="AA152" s="13"/>
      <c r="AB152" s="38" t="str">
        <f t="shared" si="15"/>
        <v/>
      </c>
      <c r="AD152" s="38"/>
      <c r="AE152" s="38"/>
      <c r="AF152" s="38"/>
      <c r="AG152" s="13"/>
      <c r="AH152" s="38" t="str">
        <f t="shared" si="16"/>
        <v/>
      </c>
    </row>
    <row r="153" spans="1:34" ht="15" customHeight="1" x14ac:dyDescent="0.25">
      <c r="A153" s="1">
        <f>IFERROR(IF(A152=Onderwerpen!$C$23+19,"",A152+1),"")</f>
        <v>145</v>
      </c>
      <c r="B153" s="1" t="str">
        <f>IF(C153&lt;=Onderwerpen!$C$4,Onderwerpen!$A$4,IF(C153&lt;=Onderwerpen!$C$5,Onderwerpen!$A$5,IF(C153&lt;=Onderwerpen!$C$6,Onderwerpen!$A$6,IF(C153&lt;=Onderwerpen!$C$7,Onderwerpen!$A$7,IF(C153&lt;=Onderwerpen!$C$8,Onderwerpen!$A$8,IF(C153&lt;=Onderwerpen!$C$9,Onderwerpen!$A$9,IF(C153&lt;=Onderwerpen!C$10,Onderwerpen!$A$10,IF(C153&lt;=Onderwerpen!C$11,Onderwerpen!$A$11,IF(C153&lt;=Onderwerpen!C$12,Onderwerpen!$A$12,IF(C153&lt;=Onderwerpen!C$13,Onderwerpen!$A$13,IF(C153&lt;=Onderwerpen!$C$14,Onderwerpen!$A$14,IF(C153&lt;=Onderwerpen!$C$15,Onderwerpen!$A$15,IF(C153&lt;=Onderwerpen!$C$16,Onderwerpen!$A$16,IF(C153&lt;=Onderwerpen!$C$17,Onderwerpen!$A$17,IF(C153&lt;=Onderwerpen!$C$18,Onderwerpen!$A$18,IF(C153&lt;=Onderwerpen!$C$19,Onderwerpen!$A$19,IF(C153&lt;=Onderwerpen!$C$20,Onderwerpen!$A$20,IF(C153&lt;=Onderwerpen!$C$21,Onderwerpen!$A$21,IF(C153&lt;=Onderwerpen!$C$22,Onderwerpen!$A$22,IF(C153&lt;=Onderwerpen!$C$23,Onderwerpen!$A$22,""))))))))))))))))))))</f>
        <v>13 Organisatie mbt preventie</v>
      </c>
      <c r="C153" s="7">
        <f>IF(Onderwerpen!$B$4+1=A153,Onderwerpen!$A$5,IF(SUM(Onderwerpen!$B$4:$B$5)+2=A153,Onderwerpen!$A$6,IF(SUM(Onderwerpen!$B$4:$B$6)+3=A153,Onderwerpen!$A$7,IF(SUM(Onderwerpen!$B$4:$B$7)+4=A153,Onderwerpen!$A$8,IF(SUM(Onderwerpen!$B$4:$B$8)+5=A153,Onderwerpen!$A$9,IF(SUM(Onderwerpen!$B$4:$B$9)+6=A153,Onderwerpen!$A$10,IF(SUM(Onderwerpen!$B$4:$B$10)+7=A153,Onderwerpen!$A$11,IF(SUM(Onderwerpen!$B$4:$B$11)+8=A153,Onderwerpen!$A$12,IF(SUM(Onderwerpen!$B$4:$B$12)+9=A153,Onderwerpen!$A$13,IF(SUM(Onderwerpen!$B$4:$B$13)+10=A153,Onderwerpen!$A$14,IF(SUM(Onderwerpen!$B$4:$B$14)+11=A153,Onderwerpen!$A$15,IF(SUM(Onderwerpen!$B$4:$B$15)+12=A153,Onderwerpen!$A$16,IF(SUM(Onderwerpen!$B$4:$B$16)+13=A153,Onderwerpen!$A$17,IF(SUM(Onderwerpen!$B$4:$B$17)+14=A153,Onderwerpen!$A$18,IF(SUM(Onderwerpen!$B$4:$B$18)+15=A153,Onderwerpen!$A$19,IF(SUM(Onderwerpen!$B$4:$B$19)+16=A153,Onderwerpen!$A$20,IF(SUM(Onderwerpen!$B$4:$B$20)+17=A153,Onderwerpen!$A$21,IF(SUM(Onderwerpen!$B$4:$B$21)+18=A153,Onderwerpen!$A$22,IF(SUM(Onderwerpen!$B$4:$B$22)+19=A153,Onderwerpen!$A$23,IFERROR((IF(A153&lt;Onderwerpen!$D$4,A153,IF(AND(A153&gt;Onderwerpen!$D$4,A153&lt;Onderwerpen!$D$5),A153-1,IF(AND(A153&gt;Onderwerpen!$D$5,A153&lt;Onderwerpen!$D$6),A153-2,IF(AND(A153&gt;Onderwerpen!$D$6,A153&lt;Onderwerpen!$D$7),A153-3,IF(AND(A153&gt;Onderwerpen!$D$7,A153&lt;Onderwerpen!$D$8),A153-4,IF(AND(A153&gt;Onderwerpen!$D$8,A153&lt;Onderwerpen!$D$9),A153-5,IF(AND(A153&gt;Onderwerpen!$D$9,A153&lt;Onderwerpen!$D$10),A153-6,IF(AND(A153&gt;Onderwerpen!$D$10,A153&lt;Onderwerpen!$D$11),A153-7,IF(AND(A153&gt;Onderwerpen!$D$11,A153&lt;Onderwerpen!$D$12),A153-8,IF(AND(A153&gt;Onderwerpen!$D$12,A153&lt;Onderwerpen!$D$13),A153-9,IF(AND(A153&gt;Onderwerpen!$D$13,A153&lt;Onderwerpen!$D$14),A153-10,IF(AND(A153&gt;Onderwerpen!$D$14,A153&lt;Onderwerpen!$D$15),A153-11,IF(AND(A153&gt;Onderwerpen!$D$15,A153&lt;Onderwerpen!$D$16),A153-12,IF(AND(A153&gt;Onderwerpen!$D$16,A153&lt;Onderwerpen!$D$17),A153-13,IF(AND(A153&gt;Onderwerpen!$D$17,A153&lt;Onderwerpen!$D$18),A153-14,IF(AND(A153&gt;Onderwerpen!$D$18,A153&lt;Onderwerpen!$D$19),A153-15,IF(AND(A153&gt;Onderwerpen!$D$19,A153&lt;Onderwerpen!$D$20),A153-16,IF(AND(A153&gt;Onderwerpen!$D$20,A153&lt;Onderwerpen!$D$21),A153-17,IF(AND(A153&gt;Onderwerpen!$D$21,A153&lt;Onderwerpen!$D$22),A153-18,IF(A153&gt;Onderwerpen!$D$22,A153-19,"X"))))))))))))))))))))),""))))))))))))))))))))</f>
        <v>133</v>
      </c>
      <c r="D153" s="83" t="str">
        <f>IF(B153="",""&amp;C153,LEFT(B153, FIND(" ",B153)-1) &amp; "."&amp;COUNTIF($B$8:B153,B153))</f>
        <v>13.8</v>
      </c>
      <c r="E153" s="33"/>
      <c r="F153" s="12"/>
      <c r="G153" s="12"/>
      <c r="H153" s="12"/>
      <c r="I153" s="13"/>
      <c r="J153" s="37" t="str">
        <f t="shared" si="12"/>
        <v/>
      </c>
      <c r="L153" s="12"/>
      <c r="M153" s="12"/>
      <c r="N153" s="12"/>
      <c r="O153" s="13"/>
      <c r="P153" s="39" t="str">
        <f t="shared" si="13"/>
        <v/>
      </c>
      <c r="R153" s="12"/>
      <c r="S153" s="12"/>
      <c r="T153" s="12"/>
      <c r="U153" s="13"/>
      <c r="V153" s="38" t="str">
        <f t="shared" si="14"/>
        <v/>
      </c>
      <c r="X153" s="38"/>
      <c r="Y153" s="38"/>
      <c r="Z153" s="38"/>
      <c r="AA153" s="13"/>
      <c r="AB153" s="38" t="str">
        <f t="shared" si="15"/>
        <v/>
      </c>
      <c r="AD153" s="38"/>
      <c r="AE153" s="38"/>
      <c r="AF153" s="38"/>
      <c r="AG153" s="13"/>
      <c r="AH153" s="38" t="str">
        <f t="shared" si="16"/>
        <v/>
      </c>
    </row>
    <row r="154" spans="1:34" ht="15" customHeight="1" x14ac:dyDescent="0.25">
      <c r="A154" s="1">
        <f>IFERROR(IF(A153=Onderwerpen!$C$23+19,"",A153+1),"")</f>
        <v>146</v>
      </c>
      <c r="B154" s="1" t="str">
        <f>IF(C154&lt;=Onderwerpen!$C$4,Onderwerpen!$A$4,IF(C154&lt;=Onderwerpen!$C$5,Onderwerpen!$A$5,IF(C154&lt;=Onderwerpen!$C$6,Onderwerpen!$A$6,IF(C154&lt;=Onderwerpen!$C$7,Onderwerpen!$A$7,IF(C154&lt;=Onderwerpen!$C$8,Onderwerpen!$A$8,IF(C154&lt;=Onderwerpen!$C$9,Onderwerpen!$A$9,IF(C154&lt;=Onderwerpen!C$10,Onderwerpen!$A$10,IF(C154&lt;=Onderwerpen!C$11,Onderwerpen!$A$11,IF(C154&lt;=Onderwerpen!C$12,Onderwerpen!$A$12,IF(C154&lt;=Onderwerpen!C$13,Onderwerpen!$A$13,IF(C154&lt;=Onderwerpen!$C$14,Onderwerpen!$A$14,IF(C154&lt;=Onderwerpen!$C$15,Onderwerpen!$A$15,IF(C154&lt;=Onderwerpen!$C$16,Onderwerpen!$A$16,IF(C154&lt;=Onderwerpen!$C$17,Onderwerpen!$A$17,IF(C154&lt;=Onderwerpen!$C$18,Onderwerpen!$A$18,IF(C154&lt;=Onderwerpen!$C$19,Onderwerpen!$A$19,IF(C154&lt;=Onderwerpen!$C$20,Onderwerpen!$A$20,IF(C154&lt;=Onderwerpen!$C$21,Onderwerpen!$A$21,IF(C154&lt;=Onderwerpen!$C$22,Onderwerpen!$A$22,IF(C154&lt;=Onderwerpen!$C$23,Onderwerpen!$A$22,""))))))))))))))))))))</f>
        <v>13 Organisatie mbt preventie</v>
      </c>
      <c r="C154" s="7">
        <f>IF(Onderwerpen!$B$4+1=A154,Onderwerpen!$A$5,IF(SUM(Onderwerpen!$B$4:$B$5)+2=A154,Onderwerpen!$A$6,IF(SUM(Onderwerpen!$B$4:$B$6)+3=A154,Onderwerpen!$A$7,IF(SUM(Onderwerpen!$B$4:$B$7)+4=A154,Onderwerpen!$A$8,IF(SUM(Onderwerpen!$B$4:$B$8)+5=A154,Onderwerpen!$A$9,IF(SUM(Onderwerpen!$B$4:$B$9)+6=A154,Onderwerpen!$A$10,IF(SUM(Onderwerpen!$B$4:$B$10)+7=A154,Onderwerpen!$A$11,IF(SUM(Onderwerpen!$B$4:$B$11)+8=A154,Onderwerpen!$A$12,IF(SUM(Onderwerpen!$B$4:$B$12)+9=A154,Onderwerpen!$A$13,IF(SUM(Onderwerpen!$B$4:$B$13)+10=A154,Onderwerpen!$A$14,IF(SUM(Onderwerpen!$B$4:$B$14)+11=A154,Onderwerpen!$A$15,IF(SUM(Onderwerpen!$B$4:$B$15)+12=A154,Onderwerpen!$A$16,IF(SUM(Onderwerpen!$B$4:$B$16)+13=A154,Onderwerpen!$A$17,IF(SUM(Onderwerpen!$B$4:$B$17)+14=A154,Onderwerpen!$A$18,IF(SUM(Onderwerpen!$B$4:$B$18)+15=A154,Onderwerpen!$A$19,IF(SUM(Onderwerpen!$B$4:$B$19)+16=A154,Onderwerpen!$A$20,IF(SUM(Onderwerpen!$B$4:$B$20)+17=A154,Onderwerpen!$A$21,IF(SUM(Onderwerpen!$B$4:$B$21)+18=A154,Onderwerpen!$A$22,IF(SUM(Onderwerpen!$B$4:$B$22)+19=A154,Onderwerpen!$A$23,IFERROR((IF(A154&lt;Onderwerpen!$D$4,A154,IF(AND(A154&gt;Onderwerpen!$D$4,A154&lt;Onderwerpen!$D$5),A154-1,IF(AND(A154&gt;Onderwerpen!$D$5,A154&lt;Onderwerpen!$D$6),A154-2,IF(AND(A154&gt;Onderwerpen!$D$6,A154&lt;Onderwerpen!$D$7),A154-3,IF(AND(A154&gt;Onderwerpen!$D$7,A154&lt;Onderwerpen!$D$8),A154-4,IF(AND(A154&gt;Onderwerpen!$D$8,A154&lt;Onderwerpen!$D$9),A154-5,IF(AND(A154&gt;Onderwerpen!$D$9,A154&lt;Onderwerpen!$D$10),A154-6,IF(AND(A154&gt;Onderwerpen!$D$10,A154&lt;Onderwerpen!$D$11),A154-7,IF(AND(A154&gt;Onderwerpen!$D$11,A154&lt;Onderwerpen!$D$12),A154-8,IF(AND(A154&gt;Onderwerpen!$D$12,A154&lt;Onderwerpen!$D$13),A154-9,IF(AND(A154&gt;Onderwerpen!$D$13,A154&lt;Onderwerpen!$D$14),A154-10,IF(AND(A154&gt;Onderwerpen!$D$14,A154&lt;Onderwerpen!$D$15),A154-11,IF(AND(A154&gt;Onderwerpen!$D$15,A154&lt;Onderwerpen!$D$16),A154-12,IF(AND(A154&gt;Onderwerpen!$D$16,A154&lt;Onderwerpen!$D$17),A154-13,IF(AND(A154&gt;Onderwerpen!$D$17,A154&lt;Onderwerpen!$D$18),A154-14,IF(AND(A154&gt;Onderwerpen!$D$18,A154&lt;Onderwerpen!$D$19),A154-15,IF(AND(A154&gt;Onderwerpen!$D$19,A154&lt;Onderwerpen!$D$20),A154-16,IF(AND(A154&gt;Onderwerpen!$D$20,A154&lt;Onderwerpen!$D$21),A154-17,IF(AND(A154&gt;Onderwerpen!$D$21,A154&lt;Onderwerpen!$D$22),A154-18,IF(A154&gt;Onderwerpen!$D$22,A154-19,"X"))))))))))))))))))))),""))))))))))))))))))))</f>
        <v>134</v>
      </c>
      <c r="D154" s="83" t="str">
        <f>IF(B154="",""&amp;C154,LEFT(B154, FIND(" ",B154)-1) &amp; "."&amp;COUNTIF($B$8:B154,B154))</f>
        <v>13.9</v>
      </c>
      <c r="E154" s="33"/>
      <c r="F154" s="12"/>
      <c r="G154" s="12"/>
      <c r="H154" s="12"/>
      <c r="I154" s="13"/>
      <c r="J154" s="37" t="str">
        <f t="shared" si="12"/>
        <v/>
      </c>
      <c r="L154" s="12"/>
      <c r="M154" s="12"/>
      <c r="N154" s="12"/>
      <c r="O154" s="13"/>
      <c r="P154" s="39" t="str">
        <f t="shared" si="13"/>
        <v/>
      </c>
      <c r="R154" s="12"/>
      <c r="S154" s="12"/>
      <c r="T154" s="12"/>
      <c r="U154" s="13"/>
      <c r="V154" s="38" t="str">
        <f t="shared" si="14"/>
        <v/>
      </c>
      <c r="X154" s="38"/>
      <c r="Y154" s="38"/>
      <c r="Z154" s="38"/>
      <c r="AA154" s="13"/>
      <c r="AB154" s="38" t="str">
        <f t="shared" si="15"/>
        <v/>
      </c>
      <c r="AD154" s="38"/>
      <c r="AE154" s="38"/>
      <c r="AF154" s="38"/>
      <c r="AG154" s="13"/>
      <c r="AH154" s="38" t="str">
        <f t="shared" si="16"/>
        <v/>
      </c>
    </row>
    <row r="155" spans="1:34" ht="15" customHeight="1" x14ac:dyDescent="0.25">
      <c r="A155" s="1">
        <f>IFERROR(IF(A154=Onderwerpen!$C$23+19,"",A154+1),"")</f>
        <v>147</v>
      </c>
      <c r="B155" s="1" t="str">
        <f>IF(C155&lt;=Onderwerpen!$C$4,Onderwerpen!$A$4,IF(C155&lt;=Onderwerpen!$C$5,Onderwerpen!$A$5,IF(C155&lt;=Onderwerpen!$C$6,Onderwerpen!$A$6,IF(C155&lt;=Onderwerpen!$C$7,Onderwerpen!$A$7,IF(C155&lt;=Onderwerpen!$C$8,Onderwerpen!$A$8,IF(C155&lt;=Onderwerpen!$C$9,Onderwerpen!$A$9,IF(C155&lt;=Onderwerpen!C$10,Onderwerpen!$A$10,IF(C155&lt;=Onderwerpen!C$11,Onderwerpen!$A$11,IF(C155&lt;=Onderwerpen!C$12,Onderwerpen!$A$12,IF(C155&lt;=Onderwerpen!C$13,Onderwerpen!$A$13,IF(C155&lt;=Onderwerpen!$C$14,Onderwerpen!$A$14,IF(C155&lt;=Onderwerpen!$C$15,Onderwerpen!$A$15,IF(C155&lt;=Onderwerpen!$C$16,Onderwerpen!$A$16,IF(C155&lt;=Onderwerpen!$C$17,Onderwerpen!$A$17,IF(C155&lt;=Onderwerpen!$C$18,Onderwerpen!$A$18,IF(C155&lt;=Onderwerpen!$C$19,Onderwerpen!$A$19,IF(C155&lt;=Onderwerpen!$C$20,Onderwerpen!$A$20,IF(C155&lt;=Onderwerpen!$C$21,Onderwerpen!$A$21,IF(C155&lt;=Onderwerpen!$C$22,Onderwerpen!$A$22,IF(C155&lt;=Onderwerpen!$C$23,Onderwerpen!$A$22,""))))))))))))))))))))</f>
        <v/>
      </c>
      <c r="C155" s="7" t="str">
        <f>IF(Onderwerpen!$B$4+1=A155,Onderwerpen!$A$5,IF(SUM(Onderwerpen!$B$4:$B$5)+2=A155,Onderwerpen!$A$6,IF(SUM(Onderwerpen!$B$4:$B$6)+3=A155,Onderwerpen!$A$7,IF(SUM(Onderwerpen!$B$4:$B$7)+4=A155,Onderwerpen!$A$8,IF(SUM(Onderwerpen!$B$4:$B$8)+5=A155,Onderwerpen!$A$9,IF(SUM(Onderwerpen!$B$4:$B$9)+6=A155,Onderwerpen!$A$10,IF(SUM(Onderwerpen!$B$4:$B$10)+7=A155,Onderwerpen!$A$11,IF(SUM(Onderwerpen!$B$4:$B$11)+8=A155,Onderwerpen!$A$12,IF(SUM(Onderwerpen!$B$4:$B$12)+9=A155,Onderwerpen!$A$13,IF(SUM(Onderwerpen!$B$4:$B$13)+10=A155,Onderwerpen!$A$14,IF(SUM(Onderwerpen!$B$4:$B$14)+11=A155,Onderwerpen!$A$15,IF(SUM(Onderwerpen!$B$4:$B$15)+12=A155,Onderwerpen!$A$16,IF(SUM(Onderwerpen!$B$4:$B$16)+13=A155,Onderwerpen!$A$17,IF(SUM(Onderwerpen!$B$4:$B$17)+14=A155,Onderwerpen!$A$18,IF(SUM(Onderwerpen!$B$4:$B$18)+15=A155,Onderwerpen!$A$19,IF(SUM(Onderwerpen!$B$4:$B$19)+16=A155,Onderwerpen!$A$20,IF(SUM(Onderwerpen!$B$4:$B$20)+17=A155,Onderwerpen!$A$21,IF(SUM(Onderwerpen!$B$4:$B$21)+18=A155,Onderwerpen!$A$22,IF(SUM(Onderwerpen!$B$4:$B$22)+19=A155,Onderwerpen!$A$23,IFERROR((IF(A155&lt;Onderwerpen!$D$4,A155,IF(AND(A155&gt;Onderwerpen!$D$4,A155&lt;Onderwerpen!$D$5),A155-1,IF(AND(A155&gt;Onderwerpen!$D$5,A155&lt;Onderwerpen!$D$6),A155-2,IF(AND(A155&gt;Onderwerpen!$D$6,A155&lt;Onderwerpen!$D$7),A155-3,IF(AND(A155&gt;Onderwerpen!$D$7,A155&lt;Onderwerpen!$D$8),A155-4,IF(AND(A155&gt;Onderwerpen!$D$8,A155&lt;Onderwerpen!$D$9),A155-5,IF(AND(A155&gt;Onderwerpen!$D$9,A155&lt;Onderwerpen!$D$10),A155-6,IF(AND(A155&gt;Onderwerpen!$D$10,A155&lt;Onderwerpen!$D$11),A155-7,IF(AND(A155&gt;Onderwerpen!$D$11,A155&lt;Onderwerpen!$D$12),A155-8,IF(AND(A155&gt;Onderwerpen!$D$12,A155&lt;Onderwerpen!$D$13),A155-9,IF(AND(A155&gt;Onderwerpen!$D$13,A155&lt;Onderwerpen!$D$14),A155-10,IF(AND(A155&gt;Onderwerpen!$D$14,A155&lt;Onderwerpen!$D$15),A155-11,IF(AND(A155&gt;Onderwerpen!$D$15,A155&lt;Onderwerpen!$D$16),A155-12,IF(AND(A155&gt;Onderwerpen!$D$16,A155&lt;Onderwerpen!$D$17),A155-13,IF(AND(A155&gt;Onderwerpen!$D$17,A155&lt;Onderwerpen!$D$18),A155-14,IF(AND(A155&gt;Onderwerpen!$D$18,A155&lt;Onderwerpen!$D$19),A155-15,IF(AND(A155&gt;Onderwerpen!$D$19,A155&lt;Onderwerpen!$D$20),A155-16,IF(AND(A155&gt;Onderwerpen!$D$20,A155&lt;Onderwerpen!$D$21),A155-17,IF(AND(A155&gt;Onderwerpen!$D$21,A155&lt;Onderwerpen!$D$22),A155-18,IF(A155&gt;Onderwerpen!$D$22,A155-19,"X"))))))))))))))))))))),""))))))))))))))))))))</f>
        <v>14 Trillingen</v>
      </c>
      <c r="D155" s="83" t="str">
        <f>IF(B155="",""&amp;C155,LEFT(B155, FIND(" ",B155)-1) &amp; "."&amp;COUNTIF($B$8:B155,B155))</f>
        <v>14 Trillingen</v>
      </c>
      <c r="E155" s="33"/>
      <c r="F155" s="12"/>
      <c r="G155" s="12"/>
      <c r="H155" s="12"/>
      <c r="I155" s="13"/>
      <c r="J155" s="37" t="str">
        <f t="shared" si="12"/>
        <v/>
      </c>
      <c r="L155" s="12"/>
      <c r="M155" s="12"/>
      <c r="N155" s="12"/>
      <c r="O155" s="13"/>
      <c r="P155" s="39" t="str">
        <f t="shared" si="13"/>
        <v/>
      </c>
      <c r="R155" s="12"/>
      <c r="S155" s="12"/>
      <c r="T155" s="12"/>
      <c r="U155" s="13"/>
      <c r="V155" s="38" t="str">
        <f t="shared" si="14"/>
        <v/>
      </c>
      <c r="X155" s="38"/>
      <c r="Y155" s="38"/>
      <c r="Z155" s="38"/>
      <c r="AA155" s="13"/>
      <c r="AB155" s="38" t="str">
        <f t="shared" si="15"/>
        <v/>
      </c>
      <c r="AD155" s="38"/>
      <c r="AE155" s="38"/>
      <c r="AF155" s="38"/>
      <c r="AG155" s="13"/>
      <c r="AH155" s="38" t="str">
        <f t="shared" si="16"/>
        <v/>
      </c>
    </row>
    <row r="156" spans="1:34" ht="15" customHeight="1" x14ac:dyDescent="0.25">
      <c r="A156" s="1">
        <f>IFERROR(IF(A155=Onderwerpen!$C$23+19,"",A155+1),"")</f>
        <v>148</v>
      </c>
      <c r="B156" s="1" t="str">
        <f>IF(C156&lt;=Onderwerpen!$C$4,Onderwerpen!$A$4,IF(C156&lt;=Onderwerpen!$C$5,Onderwerpen!$A$5,IF(C156&lt;=Onderwerpen!$C$6,Onderwerpen!$A$6,IF(C156&lt;=Onderwerpen!$C$7,Onderwerpen!$A$7,IF(C156&lt;=Onderwerpen!$C$8,Onderwerpen!$A$8,IF(C156&lt;=Onderwerpen!$C$9,Onderwerpen!$A$9,IF(C156&lt;=Onderwerpen!C$10,Onderwerpen!$A$10,IF(C156&lt;=Onderwerpen!C$11,Onderwerpen!$A$11,IF(C156&lt;=Onderwerpen!C$12,Onderwerpen!$A$12,IF(C156&lt;=Onderwerpen!C$13,Onderwerpen!$A$13,IF(C156&lt;=Onderwerpen!$C$14,Onderwerpen!$A$14,IF(C156&lt;=Onderwerpen!$C$15,Onderwerpen!$A$15,IF(C156&lt;=Onderwerpen!$C$16,Onderwerpen!$A$16,IF(C156&lt;=Onderwerpen!$C$17,Onderwerpen!$A$17,IF(C156&lt;=Onderwerpen!$C$18,Onderwerpen!$A$18,IF(C156&lt;=Onderwerpen!$C$19,Onderwerpen!$A$19,IF(C156&lt;=Onderwerpen!$C$20,Onderwerpen!$A$20,IF(C156&lt;=Onderwerpen!$C$21,Onderwerpen!$A$21,IF(C156&lt;=Onderwerpen!$C$22,Onderwerpen!$A$22,IF(C156&lt;=Onderwerpen!$C$23,Onderwerpen!$A$22,""))))))))))))))))))))</f>
        <v>14 Trillingen</v>
      </c>
      <c r="C156" s="7">
        <f>IF(Onderwerpen!$B$4+1=A156,Onderwerpen!$A$5,IF(SUM(Onderwerpen!$B$4:$B$5)+2=A156,Onderwerpen!$A$6,IF(SUM(Onderwerpen!$B$4:$B$6)+3=A156,Onderwerpen!$A$7,IF(SUM(Onderwerpen!$B$4:$B$7)+4=A156,Onderwerpen!$A$8,IF(SUM(Onderwerpen!$B$4:$B$8)+5=A156,Onderwerpen!$A$9,IF(SUM(Onderwerpen!$B$4:$B$9)+6=A156,Onderwerpen!$A$10,IF(SUM(Onderwerpen!$B$4:$B$10)+7=A156,Onderwerpen!$A$11,IF(SUM(Onderwerpen!$B$4:$B$11)+8=A156,Onderwerpen!$A$12,IF(SUM(Onderwerpen!$B$4:$B$12)+9=A156,Onderwerpen!$A$13,IF(SUM(Onderwerpen!$B$4:$B$13)+10=A156,Onderwerpen!$A$14,IF(SUM(Onderwerpen!$B$4:$B$14)+11=A156,Onderwerpen!$A$15,IF(SUM(Onderwerpen!$B$4:$B$15)+12=A156,Onderwerpen!$A$16,IF(SUM(Onderwerpen!$B$4:$B$16)+13=A156,Onderwerpen!$A$17,IF(SUM(Onderwerpen!$B$4:$B$17)+14=A156,Onderwerpen!$A$18,IF(SUM(Onderwerpen!$B$4:$B$18)+15=A156,Onderwerpen!$A$19,IF(SUM(Onderwerpen!$B$4:$B$19)+16=A156,Onderwerpen!$A$20,IF(SUM(Onderwerpen!$B$4:$B$20)+17=A156,Onderwerpen!$A$21,IF(SUM(Onderwerpen!$B$4:$B$21)+18=A156,Onderwerpen!$A$22,IF(SUM(Onderwerpen!$B$4:$B$22)+19=A156,Onderwerpen!$A$23,IFERROR((IF(A156&lt;Onderwerpen!$D$4,A156,IF(AND(A156&gt;Onderwerpen!$D$4,A156&lt;Onderwerpen!$D$5),A156-1,IF(AND(A156&gt;Onderwerpen!$D$5,A156&lt;Onderwerpen!$D$6),A156-2,IF(AND(A156&gt;Onderwerpen!$D$6,A156&lt;Onderwerpen!$D$7),A156-3,IF(AND(A156&gt;Onderwerpen!$D$7,A156&lt;Onderwerpen!$D$8),A156-4,IF(AND(A156&gt;Onderwerpen!$D$8,A156&lt;Onderwerpen!$D$9),A156-5,IF(AND(A156&gt;Onderwerpen!$D$9,A156&lt;Onderwerpen!$D$10),A156-6,IF(AND(A156&gt;Onderwerpen!$D$10,A156&lt;Onderwerpen!$D$11),A156-7,IF(AND(A156&gt;Onderwerpen!$D$11,A156&lt;Onderwerpen!$D$12),A156-8,IF(AND(A156&gt;Onderwerpen!$D$12,A156&lt;Onderwerpen!$D$13),A156-9,IF(AND(A156&gt;Onderwerpen!$D$13,A156&lt;Onderwerpen!$D$14),A156-10,IF(AND(A156&gt;Onderwerpen!$D$14,A156&lt;Onderwerpen!$D$15),A156-11,IF(AND(A156&gt;Onderwerpen!$D$15,A156&lt;Onderwerpen!$D$16),A156-12,IF(AND(A156&gt;Onderwerpen!$D$16,A156&lt;Onderwerpen!$D$17),A156-13,IF(AND(A156&gt;Onderwerpen!$D$17,A156&lt;Onderwerpen!$D$18),A156-14,IF(AND(A156&gt;Onderwerpen!$D$18,A156&lt;Onderwerpen!$D$19),A156-15,IF(AND(A156&gt;Onderwerpen!$D$19,A156&lt;Onderwerpen!$D$20),A156-16,IF(AND(A156&gt;Onderwerpen!$D$20,A156&lt;Onderwerpen!$D$21),A156-17,IF(AND(A156&gt;Onderwerpen!$D$21,A156&lt;Onderwerpen!$D$22),A156-18,IF(A156&gt;Onderwerpen!$D$22,A156-19,"X"))))))))))))))))))))),""))))))))))))))))))))</f>
        <v>135</v>
      </c>
      <c r="D156" s="83" t="str">
        <f>IF(B156="",""&amp;C156,LEFT(B156, FIND(" ",B156)-1) &amp; "."&amp;COUNTIF($B$8:B156,B156))</f>
        <v>14.1</v>
      </c>
      <c r="E156" s="33"/>
      <c r="F156" s="12"/>
      <c r="G156" s="12"/>
      <c r="H156" s="12"/>
      <c r="I156" s="13"/>
      <c r="J156" s="37" t="str">
        <f t="shared" si="12"/>
        <v/>
      </c>
      <c r="L156" s="12"/>
      <c r="M156" s="12"/>
      <c r="N156" s="12"/>
      <c r="O156" s="13"/>
      <c r="P156" s="39" t="str">
        <f t="shared" si="13"/>
        <v/>
      </c>
      <c r="R156" s="12"/>
      <c r="S156" s="12"/>
      <c r="T156" s="12"/>
      <c r="U156" s="13"/>
      <c r="V156" s="38" t="str">
        <f t="shared" si="14"/>
        <v/>
      </c>
      <c r="X156" s="38"/>
      <c r="Y156" s="38"/>
      <c r="Z156" s="38"/>
      <c r="AA156" s="13"/>
      <c r="AB156" s="38" t="str">
        <f t="shared" si="15"/>
        <v/>
      </c>
      <c r="AD156" s="38"/>
      <c r="AE156" s="38"/>
      <c r="AF156" s="38"/>
      <c r="AG156" s="13"/>
      <c r="AH156" s="38" t="str">
        <f t="shared" si="16"/>
        <v/>
      </c>
    </row>
    <row r="157" spans="1:34" ht="15" customHeight="1" x14ac:dyDescent="0.25">
      <c r="A157" s="1">
        <f>IFERROR(IF(A156=Onderwerpen!$C$23+19,"",A156+1),"")</f>
        <v>149</v>
      </c>
      <c r="B157" s="1" t="str">
        <f>IF(C157&lt;=Onderwerpen!$C$4,Onderwerpen!$A$4,IF(C157&lt;=Onderwerpen!$C$5,Onderwerpen!$A$5,IF(C157&lt;=Onderwerpen!$C$6,Onderwerpen!$A$6,IF(C157&lt;=Onderwerpen!$C$7,Onderwerpen!$A$7,IF(C157&lt;=Onderwerpen!$C$8,Onderwerpen!$A$8,IF(C157&lt;=Onderwerpen!$C$9,Onderwerpen!$A$9,IF(C157&lt;=Onderwerpen!C$10,Onderwerpen!$A$10,IF(C157&lt;=Onderwerpen!C$11,Onderwerpen!$A$11,IF(C157&lt;=Onderwerpen!C$12,Onderwerpen!$A$12,IF(C157&lt;=Onderwerpen!C$13,Onderwerpen!$A$13,IF(C157&lt;=Onderwerpen!$C$14,Onderwerpen!$A$14,IF(C157&lt;=Onderwerpen!$C$15,Onderwerpen!$A$15,IF(C157&lt;=Onderwerpen!$C$16,Onderwerpen!$A$16,IF(C157&lt;=Onderwerpen!$C$17,Onderwerpen!$A$17,IF(C157&lt;=Onderwerpen!$C$18,Onderwerpen!$A$18,IF(C157&lt;=Onderwerpen!$C$19,Onderwerpen!$A$19,IF(C157&lt;=Onderwerpen!$C$20,Onderwerpen!$A$20,IF(C157&lt;=Onderwerpen!$C$21,Onderwerpen!$A$21,IF(C157&lt;=Onderwerpen!$C$22,Onderwerpen!$A$22,IF(C157&lt;=Onderwerpen!$C$23,Onderwerpen!$A$22,""))))))))))))))))))))</f>
        <v>14 Trillingen</v>
      </c>
      <c r="C157" s="7">
        <f>IF(Onderwerpen!$B$4+1=A157,Onderwerpen!$A$5,IF(SUM(Onderwerpen!$B$4:$B$5)+2=A157,Onderwerpen!$A$6,IF(SUM(Onderwerpen!$B$4:$B$6)+3=A157,Onderwerpen!$A$7,IF(SUM(Onderwerpen!$B$4:$B$7)+4=A157,Onderwerpen!$A$8,IF(SUM(Onderwerpen!$B$4:$B$8)+5=A157,Onderwerpen!$A$9,IF(SUM(Onderwerpen!$B$4:$B$9)+6=A157,Onderwerpen!$A$10,IF(SUM(Onderwerpen!$B$4:$B$10)+7=A157,Onderwerpen!$A$11,IF(SUM(Onderwerpen!$B$4:$B$11)+8=A157,Onderwerpen!$A$12,IF(SUM(Onderwerpen!$B$4:$B$12)+9=A157,Onderwerpen!$A$13,IF(SUM(Onderwerpen!$B$4:$B$13)+10=A157,Onderwerpen!$A$14,IF(SUM(Onderwerpen!$B$4:$B$14)+11=A157,Onderwerpen!$A$15,IF(SUM(Onderwerpen!$B$4:$B$15)+12=A157,Onderwerpen!$A$16,IF(SUM(Onderwerpen!$B$4:$B$16)+13=A157,Onderwerpen!$A$17,IF(SUM(Onderwerpen!$B$4:$B$17)+14=A157,Onderwerpen!$A$18,IF(SUM(Onderwerpen!$B$4:$B$18)+15=A157,Onderwerpen!$A$19,IF(SUM(Onderwerpen!$B$4:$B$19)+16=A157,Onderwerpen!$A$20,IF(SUM(Onderwerpen!$B$4:$B$20)+17=A157,Onderwerpen!$A$21,IF(SUM(Onderwerpen!$B$4:$B$21)+18=A157,Onderwerpen!$A$22,IF(SUM(Onderwerpen!$B$4:$B$22)+19=A157,Onderwerpen!$A$23,IFERROR((IF(A157&lt;Onderwerpen!$D$4,A157,IF(AND(A157&gt;Onderwerpen!$D$4,A157&lt;Onderwerpen!$D$5),A157-1,IF(AND(A157&gt;Onderwerpen!$D$5,A157&lt;Onderwerpen!$D$6),A157-2,IF(AND(A157&gt;Onderwerpen!$D$6,A157&lt;Onderwerpen!$D$7),A157-3,IF(AND(A157&gt;Onderwerpen!$D$7,A157&lt;Onderwerpen!$D$8),A157-4,IF(AND(A157&gt;Onderwerpen!$D$8,A157&lt;Onderwerpen!$D$9),A157-5,IF(AND(A157&gt;Onderwerpen!$D$9,A157&lt;Onderwerpen!$D$10),A157-6,IF(AND(A157&gt;Onderwerpen!$D$10,A157&lt;Onderwerpen!$D$11),A157-7,IF(AND(A157&gt;Onderwerpen!$D$11,A157&lt;Onderwerpen!$D$12),A157-8,IF(AND(A157&gt;Onderwerpen!$D$12,A157&lt;Onderwerpen!$D$13),A157-9,IF(AND(A157&gt;Onderwerpen!$D$13,A157&lt;Onderwerpen!$D$14),A157-10,IF(AND(A157&gt;Onderwerpen!$D$14,A157&lt;Onderwerpen!$D$15),A157-11,IF(AND(A157&gt;Onderwerpen!$D$15,A157&lt;Onderwerpen!$D$16),A157-12,IF(AND(A157&gt;Onderwerpen!$D$16,A157&lt;Onderwerpen!$D$17),A157-13,IF(AND(A157&gt;Onderwerpen!$D$17,A157&lt;Onderwerpen!$D$18),A157-14,IF(AND(A157&gt;Onderwerpen!$D$18,A157&lt;Onderwerpen!$D$19),A157-15,IF(AND(A157&gt;Onderwerpen!$D$19,A157&lt;Onderwerpen!$D$20),A157-16,IF(AND(A157&gt;Onderwerpen!$D$20,A157&lt;Onderwerpen!$D$21),A157-17,IF(AND(A157&gt;Onderwerpen!$D$21,A157&lt;Onderwerpen!$D$22),A157-18,IF(A157&gt;Onderwerpen!$D$22,A157-19,"X"))))))))))))))))))))),""))))))))))))))))))))</f>
        <v>136</v>
      </c>
      <c r="D157" s="83" t="str">
        <f>IF(B157="",""&amp;C157,LEFT(B157, FIND(" ",B157)-1) &amp; "."&amp;COUNTIF($B$8:B157,B157))</f>
        <v>14.2</v>
      </c>
      <c r="E157" s="33"/>
      <c r="F157" s="12"/>
      <c r="G157" s="12"/>
      <c r="H157" s="12"/>
      <c r="I157" s="13"/>
      <c r="J157" s="37" t="str">
        <f t="shared" si="12"/>
        <v/>
      </c>
      <c r="L157" s="12"/>
      <c r="M157" s="12"/>
      <c r="N157" s="12"/>
      <c r="O157" s="13"/>
      <c r="P157" s="39" t="str">
        <f t="shared" si="13"/>
        <v/>
      </c>
      <c r="R157" s="12"/>
      <c r="S157" s="12"/>
      <c r="T157" s="12"/>
      <c r="U157" s="13"/>
      <c r="V157" s="38" t="str">
        <f t="shared" si="14"/>
        <v/>
      </c>
      <c r="X157" s="38"/>
      <c r="Y157" s="38"/>
      <c r="Z157" s="38"/>
      <c r="AA157" s="13"/>
      <c r="AB157" s="38" t="str">
        <f t="shared" si="15"/>
        <v/>
      </c>
      <c r="AD157" s="38"/>
      <c r="AE157" s="38"/>
      <c r="AF157" s="38"/>
      <c r="AG157" s="13"/>
      <c r="AH157" s="38" t="str">
        <f t="shared" si="16"/>
        <v/>
      </c>
    </row>
    <row r="158" spans="1:34" ht="15" customHeight="1" x14ac:dyDescent="0.25">
      <c r="A158" s="1">
        <f>IFERROR(IF(A157=Onderwerpen!$C$23+19,"",A157+1),"")</f>
        <v>150</v>
      </c>
      <c r="B158" s="1" t="str">
        <f>IF(C158&lt;=Onderwerpen!$C$4,Onderwerpen!$A$4,IF(C158&lt;=Onderwerpen!$C$5,Onderwerpen!$A$5,IF(C158&lt;=Onderwerpen!$C$6,Onderwerpen!$A$6,IF(C158&lt;=Onderwerpen!$C$7,Onderwerpen!$A$7,IF(C158&lt;=Onderwerpen!$C$8,Onderwerpen!$A$8,IF(C158&lt;=Onderwerpen!$C$9,Onderwerpen!$A$9,IF(C158&lt;=Onderwerpen!C$10,Onderwerpen!$A$10,IF(C158&lt;=Onderwerpen!C$11,Onderwerpen!$A$11,IF(C158&lt;=Onderwerpen!C$12,Onderwerpen!$A$12,IF(C158&lt;=Onderwerpen!C$13,Onderwerpen!$A$13,IF(C158&lt;=Onderwerpen!$C$14,Onderwerpen!$A$14,IF(C158&lt;=Onderwerpen!$C$15,Onderwerpen!$A$15,IF(C158&lt;=Onderwerpen!$C$16,Onderwerpen!$A$16,IF(C158&lt;=Onderwerpen!$C$17,Onderwerpen!$A$17,IF(C158&lt;=Onderwerpen!$C$18,Onderwerpen!$A$18,IF(C158&lt;=Onderwerpen!$C$19,Onderwerpen!$A$19,IF(C158&lt;=Onderwerpen!$C$20,Onderwerpen!$A$20,IF(C158&lt;=Onderwerpen!$C$21,Onderwerpen!$A$21,IF(C158&lt;=Onderwerpen!$C$22,Onderwerpen!$A$22,IF(C158&lt;=Onderwerpen!$C$23,Onderwerpen!$A$22,""))))))))))))))))))))</f>
        <v>14 Trillingen</v>
      </c>
      <c r="C158" s="7">
        <f>IF(Onderwerpen!$B$4+1=A158,Onderwerpen!$A$5,IF(SUM(Onderwerpen!$B$4:$B$5)+2=A158,Onderwerpen!$A$6,IF(SUM(Onderwerpen!$B$4:$B$6)+3=A158,Onderwerpen!$A$7,IF(SUM(Onderwerpen!$B$4:$B$7)+4=A158,Onderwerpen!$A$8,IF(SUM(Onderwerpen!$B$4:$B$8)+5=A158,Onderwerpen!$A$9,IF(SUM(Onderwerpen!$B$4:$B$9)+6=A158,Onderwerpen!$A$10,IF(SUM(Onderwerpen!$B$4:$B$10)+7=A158,Onderwerpen!$A$11,IF(SUM(Onderwerpen!$B$4:$B$11)+8=A158,Onderwerpen!$A$12,IF(SUM(Onderwerpen!$B$4:$B$12)+9=A158,Onderwerpen!$A$13,IF(SUM(Onderwerpen!$B$4:$B$13)+10=A158,Onderwerpen!$A$14,IF(SUM(Onderwerpen!$B$4:$B$14)+11=A158,Onderwerpen!$A$15,IF(SUM(Onderwerpen!$B$4:$B$15)+12=A158,Onderwerpen!$A$16,IF(SUM(Onderwerpen!$B$4:$B$16)+13=A158,Onderwerpen!$A$17,IF(SUM(Onderwerpen!$B$4:$B$17)+14=A158,Onderwerpen!$A$18,IF(SUM(Onderwerpen!$B$4:$B$18)+15=A158,Onderwerpen!$A$19,IF(SUM(Onderwerpen!$B$4:$B$19)+16=A158,Onderwerpen!$A$20,IF(SUM(Onderwerpen!$B$4:$B$20)+17=A158,Onderwerpen!$A$21,IF(SUM(Onderwerpen!$B$4:$B$21)+18=A158,Onderwerpen!$A$22,IF(SUM(Onderwerpen!$B$4:$B$22)+19=A158,Onderwerpen!$A$23,IFERROR((IF(A158&lt;Onderwerpen!$D$4,A158,IF(AND(A158&gt;Onderwerpen!$D$4,A158&lt;Onderwerpen!$D$5),A158-1,IF(AND(A158&gt;Onderwerpen!$D$5,A158&lt;Onderwerpen!$D$6),A158-2,IF(AND(A158&gt;Onderwerpen!$D$6,A158&lt;Onderwerpen!$D$7),A158-3,IF(AND(A158&gt;Onderwerpen!$D$7,A158&lt;Onderwerpen!$D$8),A158-4,IF(AND(A158&gt;Onderwerpen!$D$8,A158&lt;Onderwerpen!$D$9),A158-5,IF(AND(A158&gt;Onderwerpen!$D$9,A158&lt;Onderwerpen!$D$10),A158-6,IF(AND(A158&gt;Onderwerpen!$D$10,A158&lt;Onderwerpen!$D$11),A158-7,IF(AND(A158&gt;Onderwerpen!$D$11,A158&lt;Onderwerpen!$D$12),A158-8,IF(AND(A158&gt;Onderwerpen!$D$12,A158&lt;Onderwerpen!$D$13),A158-9,IF(AND(A158&gt;Onderwerpen!$D$13,A158&lt;Onderwerpen!$D$14),A158-10,IF(AND(A158&gt;Onderwerpen!$D$14,A158&lt;Onderwerpen!$D$15),A158-11,IF(AND(A158&gt;Onderwerpen!$D$15,A158&lt;Onderwerpen!$D$16),A158-12,IF(AND(A158&gt;Onderwerpen!$D$16,A158&lt;Onderwerpen!$D$17),A158-13,IF(AND(A158&gt;Onderwerpen!$D$17,A158&lt;Onderwerpen!$D$18),A158-14,IF(AND(A158&gt;Onderwerpen!$D$18,A158&lt;Onderwerpen!$D$19),A158-15,IF(AND(A158&gt;Onderwerpen!$D$19,A158&lt;Onderwerpen!$D$20),A158-16,IF(AND(A158&gt;Onderwerpen!$D$20,A158&lt;Onderwerpen!$D$21),A158-17,IF(AND(A158&gt;Onderwerpen!$D$21,A158&lt;Onderwerpen!$D$22),A158-18,IF(A158&gt;Onderwerpen!$D$22,A158-19,"X"))))))))))))))))))))),""))))))))))))))))))))</f>
        <v>137</v>
      </c>
      <c r="D158" s="83" t="str">
        <f>IF(B158="",""&amp;C158,LEFT(B158, FIND(" ",B158)-1) &amp; "."&amp;COUNTIF($B$8:B158,B158))</f>
        <v>14.3</v>
      </c>
      <c r="E158" s="33"/>
      <c r="F158" s="12"/>
      <c r="G158" s="12"/>
      <c r="H158" s="12"/>
      <c r="I158" s="13"/>
      <c r="J158" s="37" t="str">
        <f t="shared" si="12"/>
        <v/>
      </c>
      <c r="L158" s="12"/>
      <c r="M158" s="12"/>
      <c r="N158" s="12"/>
      <c r="O158" s="13"/>
      <c r="P158" s="39" t="str">
        <f t="shared" si="13"/>
        <v/>
      </c>
      <c r="R158" s="12"/>
      <c r="S158" s="12"/>
      <c r="T158" s="12"/>
      <c r="U158" s="13"/>
      <c r="V158" s="38" t="str">
        <f t="shared" si="14"/>
        <v/>
      </c>
      <c r="X158" s="38"/>
      <c r="Y158" s="38"/>
      <c r="Z158" s="38"/>
      <c r="AA158" s="13"/>
      <c r="AB158" s="38" t="str">
        <f t="shared" si="15"/>
        <v/>
      </c>
      <c r="AD158" s="38"/>
      <c r="AE158" s="38"/>
      <c r="AF158" s="38"/>
      <c r="AG158" s="13"/>
      <c r="AH158" s="38" t="str">
        <f t="shared" si="16"/>
        <v/>
      </c>
    </row>
    <row r="159" spans="1:34" ht="15" customHeight="1" x14ac:dyDescent="0.25">
      <c r="A159" s="1">
        <f>IFERROR(IF(A158=Onderwerpen!$C$23+19,"",A158+1),"")</f>
        <v>151</v>
      </c>
      <c r="B159" s="1" t="str">
        <f>IF(C159&lt;=Onderwerpen!$C$4,Onderwerpen!$A$4,IF(C159&lt;=Onderwerpen!$C$5,Onderwerpen!$A$5,IF(C159&lt;=Onderwerpen!$C$6,Onderwerpen!$A$6,IF(C159&lt;=Onderwerpen!$C$7,Onderwerpen!$A$7,IF(C159&lt;=Onderwerpen!$C$8,Onderwerpen!$A$8,IF(C159&lt;=Onderwerpen!$C$9,Onderwerpen!$A$9,IF(C159&lt;=Onderwerpen!C$10,Onderwerpen!$A$10,IF(C159&lt;=Onderwerpen!C$11,Onderwerpen!$A$11,IF(C159&lt;=Onderwerpen!C$12,Onderwerpen!$A$12,IF(C159&lt;=Onderwerpen!C$13,Onderwerpen!$A$13,IF(C159&lt;=Onderwerpen!$C$14,Onderwerpen!$A$14,IF(C159&lt;=Onderwerpen!$C$15,Onderwerpen!$A$15,IF(C159&lt;=Onderwerpen!$C$16,Onderwerpen!$A$16,IF(C159&lt;=Onderwerpen!$C$17,Onderwerpen!$A$17,IF(C159&lt;=Onderwerpen!$C$18,Onderwerpen!$A$18,IF(C159&lt;=Onderwerpen!$C$19,Onderwerpen!$A$19,IF(C159&lt;=Onderwerpen!$C$20,Onderwerpen!$A$20,IF(C159&lt;=Onderwerpen!$C$21,Onderwerpen!$A$21,IF(C159&lt;=Onderwerpen!$C$22,Onderwerpen!$A$22,IF(C159&lt;=Onderwerpen!$C$23,Onderwerpen!$A$22,""))))))))))))))))))))</f>
        <v>14 Trillingen</v>
      </c>
      <c r="C159" s="7">
        <f>IF(Onderwerpen!$B$4+1=A159,Onderwerpen!$A$5,IF(SUM(Onderwerpen!$B$4:$B$5)+2=A159,Onderwerpen!$A$6,IF(SUM(Onderwerpen!$B$4:$B$6)+3=A159,Onderwerpen!$A$7,IF(SUM(Onderwerpen!$B$4:$B$7)+4=A159,Onderwerpen!$A$8,IF(SUM(Onderwerpen!$B$4:$B$8)+5=A159,Onderwerpen!$A$9,IF(SUM(Onderwerpen!$B$4:$B$9)+6=A159,Onderwerpen!$A$10,IF(SUM(Onderwerpen!$B$4:$B$10)+7=A159,Onderwerpen!$A$11,IF(SUM(Onderwerpen!$B$4:$B$11)+8=A159,Onderwerpen!$A$12,IF(SUM(Onderwerpen!$B$4:$B$12)+9=A159,Onderwerpen!$A$13,IF(SUM(Onderwerpen!$B$4:$B$13)+10=A159,Onderwerpen!$A$14,IF(SUM(Onderwerpen!$B$4:$B$14)+11=A159,Onderwerpen!$A$15,IF(SUM(Onderwerpen!$B$4:$B$15)+12=A159,Onderwerpen!$A$16,IF(SUM(Onderwerpen!$B$4:$B$16)+13=A159,Onderwerpen!$A$17,IF(SUM(Onderwerpen!$B$4:$B$17)+14=A159,Onderwerpen!$A$18,IF(SUM(Onderwerpen!$B$4:$B$18)+15=A159,Onderwerpen!$A$19,IF(SUM(Onderwerpen!$B$4:$B$19)+16=A159,Onderwerpen!$A$20,IF(SUM(Onderwerpen!$B$4:$B$20)+17=A159,Onderwerpen!$A$21,IF(SUM(Onderwerpen!$B$4:$B$21)+18=A159,Onderwerpen!$A$22,IF(SUM(Onderwerpen!$B$4:$B$22)+19=A159,Onderwerpen!$A$23,IFERROR((IF(A159&lt;Onderwerpen!$D$4,A159,IF(AND(A159&gt;Onderwerpen!$D$4,A159&lt;Onderwerpen!$D$5),A159-1,IF(AND(A159&gt;Onderwerpen!$D$5,A159&lt;Onderwerpen!$D$6),A159-2,IF(AND(A159&gt;Onderwerpen!$D$6,A159&lt;Onderwerpen!$D$7),A159-3,IF(AND(A159&gt;Onderwerpen!$D$7,A159&lt;Onderwerpen!$D$8),A159-4,IF(AND(A159&gt;Onderwerpen!$D$8,A159&lt;Onderwerpen!$D$9),A159-5,IF(AND(A159&gt;Onderwerpen!$D$9,A159&lt;Onderwerpen!$D$10),A159-6,IF(AND(A159&gt;Onderwerpen!$D$10,A159&lt;Onderwerpen!$D$11),A159-7,IF(AND(A159&gt;Onderwerpen!$D$11,A159&lt;Onderwerpen!$D$12),A159-8,IF(AND(A159&gt;Onderwerpen!$D$12,A159&lt;Onderwerpen!$D$13),A159-9,IF(AND(A159&gt;Onderwerpen!$D$13,A159&lt;Onderwerpen!$D$14),A159-10,IF(AND(A159&gt;Onderwerpen!$D$14,A159&lt;Onderwerpen!$D$15),A159-11,IF(AND(A159&gt;Onderwerpen!$D$15,A159&lt;Onderwerpen!$D$16),A159-12,IF(AND(A159&gt;Onderwerpen!$D$16,A159&lt;Onderwerpen!$D$17),A159-13,IF(AND(A159&gt;Onderwerpen!$D$17,A159&lt;Onderwerpen!$D$18),A159-14,IF(AND(A159&gt;Onderwerpen!$D$18,A159&lt;Onderwerpen!$D$19),A159-15,IF(AND(A159&gt;Onderwerpen!$D$19,A159&lt;Onderwerpen!$D$20),A159-16,IF(AND(A159&gt;Onderwerpen!$D$20,A159&lt;Onderwerpen!$D$21),A159-17,IF(AND(A159&gt;Onderwerpen!$D$21,A159&lt;Onderwerpen!$D$22),A159-18,IF(A159&gt;Onderwerpen!$D$22,A159-19,"X"))))))))))))))))))))),""))))))))))))))))))))</f>
        <v>138</v>
      </c>
      <c r="D159" s="83" t="str">
        <f>IF(B159="",""&amp;C159,LEFT(B159, FIND(" ",B159)-1) &amp; "."&amp;COUNTIF($B$8:B159,B159))</f>
        <v>14.4</v>
      </c>
      <c r="E159" s="33"/>
      <c r="F159" s="12"/>
      <c r="G159" s="12"/>
      <c r="H159" s="12"/>
      <c r="I159" s="13"/>
      <c r="J159" s="37" t="str">
        <f t="shared" si="12"/>
        <v/>
      </c>
      <c r="L159" s="12"/>
      <c r="M159" s="12"/>
      <c r="N159" s="12"/>
      <c r="O159" s="13"/>
      <c r="P159" s="39" t="str">
        <f t="shared" si="13"/>
        <v/>
      </c>
      <c r="R159" s="12"/>
      <c r="S159" s="12"/>
      <c r="T159" s="12"/>
      <c r="U159" s="13"/>
      <c r="V159" s="38" t="str">
        <f t="shared" si="14"/>
        <v/>
      </c>
      <c r="X159" s="38"/>
      <c r="Y159" s="38"/>
      <c r="Z159" s="38"/>
      <c r="AA159" s="13"/>
      <c r="AB159" s="38" t="str">
        <f t="shared" si="15"/>
        <v/>
      </c>
      <c r="AD159" s="38"/>
      <c r="AE159" s="38"/>
      <c r="AF159" s="38"/>
      <c r="AG159" s="13"/>
      <c r="AH159" s="38" t="str">
        <f t="shared" si="16"/>
        <v/>
      </c>
    </row>
    <row r="160" spans="1:34" ht="15" customHeight="1" x14ac:dyDescent="0.25">
      <c r="A160" s="1">
        <f>IFERROR(IF(A159=Onderwerpen!$C$23+19,"",A159+1),"")</f>
        <v>152</v>
      </c>
      <c r="B160" s="1" t="str">
        <f>IF(C160&lt;=Onderwerpen!$C$4,Onderwerpen!$A$4,IF(C160&lt;=Onderwerpen!$C$5,Onderwerpen!$A$5,IF(C160&lt;=Onderwerpen!$C$6,Onderwerpen!$A$6,IF(C160&lt;=Onderwerpen!$C$7,Onderwerpen!$A$7,IF(C160&lt;=Onderwerpen!$C$8,Onderwerpen!$A$8,IF(C160&lt;=Onderwerpen!$C$9,Onderwerpen!$A$9,IF(C160&lt;=Onderwerpen!C$10,Onderwerpen!$A$10,IF(C160&lt;=Onderwerpen!C$11,Onderwerpen!$A$11,IF(C160&lt;=Onderwerpen!C$12,Onderwerpen!$A$12,IF(C160&lt;=Onderwerpen!C$13,Onderwerpen!$A$13,IF(C160&lt;=Onderwerpen!$C$14,Onderwerpen!$A$14,IF(C160&lt;=Onderwerpen!$C$15,Onderwerpen!$A$15,IF(C160&lt;=Onderwerpen!$C$16,Onderwerpen!$A$16,IF(C160&lt;=Onderwerpen!$C$17,Onderwerpen!$A$17,IF(C160&lt;=Onderwerpen!$C$18,Onderwerpen!$A$18,IF(C160&lt;=Onderwerpen!$C$19,Onderwerpen!$A$19,IF(C160&lt;=Onderwerpen!$C$20,Onderwerpen!$A$20,IF(C160&lt;=Onderwerpen!$C$21,Onderwerpen!$A$21,IF(C160&lt;=Onderwerpen!$C$22,Onderwerpen!$A$22,IF(C160&lt;=Onderwerpen!$C$23,Onderwerpen!$A$22,""))))))))))))))))))))</f>
        <v>14 Trillingen</v>
      </c>
      <c r="C160" s="7">
        <f>IF(Onderwerpen!$B$4+1=A160,Onderwerpen!$A$5,IF(SUM(Onderwerpen!$B$4:$B$5)+2=A160,Onderwerpen!$A$6,IF(SUM(Onderwerpen!$B$4:$B$6)+3=A160,Onderwerpen!$A$7,IF(SUM(Onderwerpen!$B$4:$B$7)+4=A160,Onderwerpen!$A$8,IF(SUM(Onderwerpen!$B$4:$B$8)+5=A160,Onderwerpen!$A$9,IF(SUM(Onderwerpen!$B$4:$B$9)+6=A160,Onderwerpen!$A$10,IF(SUM(Onderwerpen!$B$4:$B$10)+7=A160,Onderwerpen!$A$11,IF(SUM(Onderwerpen!$B$4:$B$11)+8=A160,Onderwerpen!$A$12,IF(SUM(Onderwerpen!$B$4:$B$12)+9=A160,Onderwerpen!$A$13,IF(SUM(Onderwerpen!$B$4:$B$13)+10=A160,Onderwerpen!$A$14,IF(SUM(Onderwerpen!$B$4:$B$14)+11=A160,Onderwerpen!$A$15,IF(SUM(Onderwerpen!$B$4:$B$15)+12=A160,Onderwerpen!$A$16,IF(SUM(Onderwerpen!$B$4:$B$16)+13=A160,Onderwerpen!$A$17,IF(SUM(Onderwerpen!$B$4:$B$17)+14=A160,Onderwerpen!$A$18,IF(SUM(Onderwerpen!$B$4:$B$18)+15=A160,Onderwerpen!$A$19,IF(SUM(Onderwerpen!$B$4:$B$19)+16=A160,Onderwerpen!$A$20,IF(SUM(Onderwerpen!$B$4:$B$20)+17=A160,Onderwerpen!$A$21,IF(SUM(Onderwerpen!$B$4:$B$21)+18=A160,Onderwerpen!$A$22,IF(SUM(Onderwerpen!$B$4:$B$22)+19=A160,Onderwerpen!$A$23,IFERROR((IF(A160&lt;Onderwerpen!$D$4,A160,IF(AND(A160&gt;Onderwerpen!$D$4,A160&lt;Onderwerpen!$D$5),A160-1,IF(AND(A160&gt;Onderwerpen!$D$5,A160&lt;Onderwerpen!$D$6),A160-2,IF(AND(A160&gt;Onderwerpen!$D$6,A160&lt;Onderwerpen!$D$7),A160-3,IF(AND(A160&gt;Onderwerpen!$D$7,A160&lt;Onderwerpen!$D$8),A160-4,IF(AND(A160&gt;Onderwerpen!$D$8,A160&lt;Onderwerpen!$D$9),A160-5,IF(AND(A160&gt;Onderwerpen!$D$9,A160&lt;Onderwerpen!$D$10),A160-6,IF(AND(A160&gt;Onderwerpen!$D$10,A160&lt;Onderwerpen!$D$11),A160-7,IF(AND(A160&gt;Onderwerpen!$D$11,A160&lt;Onderwerpen!$D$12),A160-8,IF(AND(A160&gt;Onderwerpen!$D$12,A160&lt;Onderwerpen!$D$13),A160-9,IF(AND(A160&gt;Onderwerpen!$D$13,A160&lt;Onderwerpen!$D$14),A160-10,IF(AND(A160&gt;Onderwerpen!$D$14,A160&lt;Onderwerpen!$D$15),A160-11,IF(AND(A160&gt;Onderwerpen!$D$15,A160&lt;Onderwerpen!$D$16),A160-12,IF(AND(A160&gt;Onderwerpen!$D$16,A160&lt;Onderwerpen!$D$17),A160-13,IF(AND(A160&gt;Onderwerpen!$D$17,A160&lt;Onderwerpen!$D$18),A160-14,IF(AND(A160&gt;Onderwerpen!$D$18,A160&lt;Onderwerpen!$D$19),A160-15,IF(AND(A160&gt;Onderwerpen!$D$19,A160&lt;Onderwerpen!$D$20),A160-16,IF(AND(A160&gt;Onderwerpen!$D$20,A160&lt;Onderwerpen!$D$21),A160-17,IF(AND(A160&gt;Onderwerpen!$D$21,A160&lt;Onderwerpen!$D$22),A160-18,IF(A160&gt;Onderwerpen!$D$22,A160-19,"X"))))))))))))))))))))),""))))))))))))))))))))</f>
        <v>139</v>
      </c>
      <c r="D160" s="83" t="str">
        <f>IF(B160="",""&amp;C160,LEFT(B160, FIND(" ",B160)-1) &amp; "."&amp;COUNTIF($B$8:B160,B160))</f>
        <v>14.5</v>
      </c>
      <c r="E160" s="33"/>
      <c r="F160" s="12"/>
      <c r="G160" s="12"/>
      <c r="H160" s="12"/>
      <c r="I160" s="13"/>
      <c r="J160" s="37" t="str">
        <f t="shared" si="12"/>
        <v/>
      </c>
      <c r="L160" s="12"/>
      <c r="M160" s="12"/>
      <c r="N160" s="12"/>
      <c r="O160" s="13"/>
      <c r="P160" s="39" t="str">
        <f t="shared" si="13"/>
        <v/>
      </c>
      <c r="R160" s="12"/>
      <c r="S160" s="12"/>
      <c r="T160" s="12"/>
      <c r="U160" s="13"/>
      <c r="V160" s="38" t="str">
        <f t="shared" si="14"/>
        <v/>
      </c>
      <c r="X160" s="38"/>
      <c r="Y160" s="38"/>
      <c r="Z160" s="38"/>
      <c r="AA160" s="13"/>
      <c r="AB160" s="38" t="str">
        <f t="shared" si="15"/>
        <v/>
      </c>
      <c r="AD160" s="38"/>
      <c r="AE160" s="38"/>
      <c r="AF160" s="38"/>
      <c r="AG160" s="13"/>
      <c r="AH160" s="38" t="str">
        <f t="shared" si="16"/>
        <v/>
      </c>
    </row>
    <row r="161" spans="1:34" ht="15" customHeight="1" x14ac:dyDescent="0.25">
      <c r="A161" s="1">
        <f>IFERROR(IF(A160=Onderwerpen!$C$23+19,"",A160+1),"")</f>
        <v>153</v>
      </c>
      <c r="B161" s="1" t="str">
        <f>IF(C161&lt;=Onderwerpen!$C$4,Onderwerpen!$A$4,IF(C161&lt;=Onderwerpen!$C$5,Onderwerpen!$A$5,IF(C161&lt;=Onderwerpen!$C$6,Onderwerpen!$A$6,IF(C161&lt;=Onderwerpen!$C$7,Onderwerpen!$A$7,IF(C161&lt;=Onderwerpen!$C$8,Onderwerpen!$A$8,IF(C161&lt;=Onderwerpen!$C$9,Onderwerpen!$A$9,IF(C161&lt;=Onderwerpen!C$10,Onderwerpen!$A$10,IF(C161&lt;=Onderwerpen!C$11,Onderwerpen!$A$11,IF(C161&lt;=Onderwerpen!C$12,Onderwerpen!$A$12,IF(C161&lt;=Onderwerpen!C$13,Onderwerpen!$A$13,IF(C161&lt;=Onderwerpen!$C$14,Onderwerpen!$A$14,IF(C161&lt;=Onderwerpen!$C$15,Onderwerpen!$A$15,IF(C161&lt;=Onderwerpen!$C$16,Onderwerpen!$A$16,IF(C161&lt;=Onderwerpen!$C$17,Onderwerpen!$A$17,IF(C161&lt;=Onderwerpen!$C$18,Onderwerpen!$A$18,IF(C161&lt;=Onderwerpen!$C$19,Onderwerpen!$A$19,IF(C161&lt;=Onderwerpen!$C$20,Onderwerpen!$A$20,IF(C161&lt;=Onderwerpen!$C$21,Onderwerpen!$A$21,IF(C161&lt;=Onderwerpen!$C$22,Onderwerpen!$A$22,IF(C161&lt;=Onderwerpen!$C$23,Onderwerpen!$A$22,""))))))))))))))))))))</f>
        <v>14 Trillingen</v>
      </c>
      <c r="C161" s="7">
        <f>IF(Onderwerpen!$B$4+1=A161,Onderwerpen!$A$5,IF(SUM(Onderwerpen!$B$4:$B$5)+2=A161,Onderwerpen!$A$6,IF(SUM(Onderwerpen!$B$4:$B$6)+3=A161,Onderwerpen!$A$7,IF(SUM(Onderwerpen!$B$4:$B$7)+4=A161,Onderwerpen!$A$8,IF(SUM(Onderwerpen!$B$4:$B$8)+5=A161,Onderwerpen!$A$9,IF(SUM(Onderwerpen!$B$4:$B$9)+6=A161,Onderwerpen!$A$10,IF(SUM(Onderwerpen!$B$4:$B$10)+7=A161,Onderwerpen!$A$11,IF(SUM(Onderwerpen!$B$4:$B$11)+8=A161,Onderwerpen!$A$12,IF(SUM(Onderwerpen!$B$4:$B$12)+9=A161,Onderwerpen!$A$13,IF(SUM(Onderwerpen!$B$4:$B$13)+10=A161,Onderwerpen!$A$14,IF(SUM(Onderwerpen!$B$4:$B$14)+11=A161,Onderwerpen!$A$15,IF(SUM(Onderwerpen!$B$4:$B$15)+12=A161,Onderwerpen!$A$16,IF(SUM(Onderwerpen!$B$4:$B$16)+13=A161,Onderwerpen!$A$17,IF(SUM(Onderwerpen!$B$4:$B$17)+14=A161,Onderwerpen!$A$18,IF(SUM(Onderwerpen!$B$4:$B$18)+15=A161,Onderwerpen!$A$19,IF(SUM(Onderwerpen!$B$4:$B$19)+16=A161,Onderwerpen!$A$20,IF(SUM(Onderwerpen!$B$4:$B$20)+17=A161,Onderwerpen!$A$21,IF(SUM(Onderwerpen!$B$4:$B$21)+18=A161,Onderwerpen!$A$22,IF(SUM(Onderwerpen!$B$4:$B$22)+19=A161,Onderwerpen!$A$23,IFERROR((IF(A161&lt;Onderwerpen!$D$4,A161,IF(AND(A161&gt;Onderwerpen!$D$4,A161&lt;Onderwerpen!$D$5),A161-1,IF(AND(A161&gt;Onderwerpen!$D$5,A161&lt;Onderwerpen!$D$6),A161-2,IF(AND(A161&gt;Onderwerpen!$D$6,A161&lt;Onderwerpen!$D$7),A161-3,IF(AND(A161&gt;Onderwerpen!$D$7,A161&lt;Onderwerpen!$D$8),A161-4,IF(AND(A161&gt;Onderwerpen!$D$8,A161&lt;Onderwerpen!$D$9),A161-5,IF(AND(A161&gt;Onderwerpen!$D$9,A161&lt;Onderwerpen!$D$10),A161-6,IF(AND(A161&gt;Onderwerpen!$D$10,A161&lt;Onderwerpen!$D$11),A161-7,IF(AND(A161&gt;Onderwerpen!$D$11,A161&lt;Onderwerpen!$D$12),A161-8,IF(AND(A161&gt;Onderwerpen!$D$12,A161&lt;Onderwerpen!$D$13),A161-9,IF(AND(A161&gt;Onderwerpen!$D$13,A161&lt;Onderwerpen!$D$14),A161-10,IF(AND(A161&gt;Onderwerpen!$D$14,A161&lt;Onderwerpen!$D$15),A161-11,IF(AND(A161&gt;Onderwerpen!$D$15,A161&lt;Onderwerpen!$D$16),A161-12,IF(AND(A161&gt;Onderwerpen!$D$16,A161&lt;Onderwerpen!$D$17),A161-13,IF(AND(A161&gt;Onderwerpen!$D$17,A161&lt;Onderwerpen!$D$18),A161-14,IF(AND(A161&gt;Onderwerpen!$D$18,A161&lt;Onderwerpen!$D$19),A161-15,IF(AND(A161&gt;Onderwerpen!$D$19,A161&lt;Onderwerpen!$D$20),A161-16,IF(AND(A161&gt;Onderwerpen!$D$20,A161&lt;Onderwerpen!$D$21),A161-17,IF(AND(A161&gt;Onderwerpen!$D$21,A161&lt;Onderwerpen!$D$22),A161-18,IF(A161&gt;Onderwerpen!$D$22,A161-19,"X"))))))))))))))))))))),""))))))))))))))))))))</f>
        <v>140</v>
      </c>
      <c r="D161" s="83" t="str">
        <f>IF(B161="",""&amp;C161,LEFT(B161, FIND(" ",B161)-1) &amp; "."&amp;COUNTIF($B$8:B161,B161))</f>
        <v>14.6</v>
      </c>
      <c r="E161" s="33"/>
      <c r="F161" s="12"/>
      <c r="G161" s="12"/>
      <c r="H161" s="12"/>
      <c r="I161" s="13"/>
      <c r="J161" s="37" t="str">
        <f t="shared" si="12"/>
        <v/>
      </c>
      <c r="L161" s="12"/>
      <c r="M161" s="12"/>
      <c r="N161" s="12"/>
      <c r="O161" s="13"/>
      <c r="P161" s="39" t="str">
        <f t="shared" si="13"/>
        <v/>
      </c>
      <c r="R161" s="12"/>
      <c r="S161" s="12"/>
      <c r="T161" s="12"/>
      <c r="U161" s="13"/>
      <c r="V161" s="38" t="str">
        <f t="shared" si="14"/>
        <v/>
      </c>
      <c r="X161" s="38"/>
      <c r="Y161" s="38"/>
      <c r="Z161" s="38"/>
      <c r="AA161" s="13"/>
      <c r="AB161" s="38" t="str">
        <f t="shared" si="15"/>
        <v/>
      </c>
      <c r="AD161" s="38"/>
      <c r="AE161" s="38"/>
      <c r="AF161" s="38"/>
      <c r="AG161" s="13"/>
      <c r="AH161" s="38" t="str">
        <f t="shared" si="16"/>
        <v/>
      </c>
    </row>
    <row r="162" spans="1:34" ht="15" customHeight="1" x14ac:dyDescent="0.25">
      <c r="A162" s="1">
        <f>IFERROR(IF(A161=Onderwerpen!$C$23+19,"",A161+1),"")</f>
        <v>154</v>
      </c>
      <c r="B162" s="1" t="str">
        <f>IF(C162&lt;=Onderwerpen!$C$4,Onderwerpen!$A$4,IF(C162&lt;=Onderwerpen!$C$5,Onderwerpen!$A$5,IF(C162&lt;=Onderwerpen!$C$6,Onderwerpen!$A$6,IF(C162&lt;=Onderwerpen!$C$7,Onderwerpen!$A$7,IF(C162&lt;=Onderwerpen!$C$8,Onderwerpen!$A$8,IF(C162&lt;=Onderwerpen!$C$9,Onderwerpen!$A$9,IF(C162&lt;=Onderwerpen!C$10,Onderwerpen!$A$10,IF(C162&lt;=Onderwerpen!C$11,Onderwerpen!$A$11,IF(C162&lt;=Onderwerpen!C$12,Onderwerpen!$A$12,IF(C162&lt;=Onderwerpen!C$13,Onderwerpen!$A$13,IF(C162&lt;=Onderwerpen!$C$14,Onderwerpen!$A$14,IF(C162&lt;=Onderwerpen!$C$15,Onderwerpen!$A$15,IF(C162&lt;=Onderwerpen!$C$16,Onderwerpen!$A$16,IF(C162&lt;=Onderwerpen!$C$17,Onderwerpen!$A$17,IF(C162&lt;=Onderwerpen!$C$18,Onderwerpen!$A$18,IF(C162&lt;=Onderwerpen!$C$19,Onderwerpen!$A$19,IF(C162&lt;=Onderwerpen!$C$20,Onderwerpen!$A$20,IF(C162&lt;=Onderwerpen!$C$21,Onderwerpen!$A$21,IF(C162&lt;=Onderwerpen!$C$22,Onderwerpen!$A$22,IF(C162&lt;=Onderwerpen!$C$23,Onderwerpen!$A$22,""))))))))))))))))))))</f>
        <v>14 Trillingen</v>
      </c>
      <c r="C162" s="7">
        <f>IF(Onderwerpen!$B$4+1=A162,Onderwerpen!$A$5,IF(SUM(Onderwerpen!$B$4:$B$5)+2=A162,Onderwerpen!$A$6,IF(SUM(Onderwerpen!$B$4:$B$6)+3=A162,Onderwerpen!$A$7,IF(SUM(Onderwerpen!$B$4:$B$7)+4=A162,Onderwerpen!$A$8,IF(SUM(Onderwerpen!$B$4:$B$8)+5=A162,Onderwerpen!$A$9,IF(SUM(Onderwerpen!$B$4:$B$9)+6=A162,Onderwerpen!$A$10,IF(SUM(Onderwerpen!$B$4:$B$10)+7=A162,Onderwerpen!$A$11,IF(SUM(Onderwerpen!$B$4:$B$11)+8=A162,Onderwerpen!$A$12,IF(SUM(Onderwerpen!$B$4:$B$12)+9=A162,Onderwerpen!$A$13,IF(SUM(Onderwerpen!$B$4:$B$13)+10=A162,Onderwerpen!$A$14,IF(SUM(Onderwerpen!$B$4:$B$14)+11=A162,Onderwerpen!$A$15,IF(SUM(Onderwerpen!$B$4:$B$15)+12=A162,Onderwerpen!$A$16,IF(SUM(Onderwerpen!$B$4:$B$16)+13=A162,Onderwerpen!$A$17,IF(SUM(Onderwerpen!$B$4:$B$17)+14=A162,Onderwerpen!$A$18,IF(SUM(Onderwerpen!$B$4:$B$18)+15=A162,Onderwerpen!$A$19,IF(SUM(Onderwerpen!$B$4:$B$19)+16=A162,Onderwerpen!$A$20,IF(SUM(Onderwerpen!$B$4:$B$20)+17=A162,Onderwerpen!$A$21,IF(SUM(Onderwerpen!$B$4:$B$21)+18=A162,Onderwerpen!$A$22,IF(SUM(Onderwerpen!$B$4:$B$22)+19=A162,Onderwerpen!$A$23,IFERROR((IF(A162&lt;Onderwerpen!$D$4,A162,IF(AND(A162&gt;Onderwerpen!$D$4,A162&lt;Onderwerpen!$D$5),A162-1,IF(AND(A162&gt;Onderwerpen!$D$5,A162&lt;Onderwerpen!$D$6),A162-2,IF(AND(A162&gt;Onderwerpen!$D$6,A162&lt;Onderwerpen!$D$7),A162-3,IF(AND(A162&gt;Onderwerpen!$D$7,A162&lt;Onderwerpen!$D$8),A162-4,IF(AND(A162&gt;Onderwerpen!$D$8,A162&lt;Onderwerpen!$D$9),A162-5,IF(AND(A162&gt;Onderwerpen!$D$9,A162&lt;Onderwerpen!$D$10),A162-6,IF(AND(A162&gt;Onderwerpen!$D$10,A162&lt;Onderwerpen!$D$11),A162-7,IF(AND(A162&gt;Onderwerpen!$D$11,A162&lt;Onderwerpen!$D$12),A162-8,IF(AND(A162&gt;Onderwerpen!$D$12,A162&lt;Onderwerpen!$D$13),A162-9,IF(AND(A162&gt;Onderwerpen!$D$13,A162&lt;Onderwerpen!$D$14),A162-10,IF(AND(A162&gt;Onderwerpen!$D$14,A162&lt;Onderwerpen!$D$15),A162-11,IF(AND(A162&gt;Onderwerpen!$D$15,A162&lt;Onderwerpen!$D$16),A162-12,IF(AND(A162&gt;Onderwerpen!$D$16,A162&lt;Onderwerpen!$D$17),A162-13,IF(AND(A162&gt;Onderwerpen!$D$17,A162&lt;Onderwerpen!$D$18),A162-14,IF(AND(A162&gt;Onderwerpen!$D$18,A162&lt;Onderwerpen!$D$19),A162-15,IF(AND(A162&gt;Onderwerpen!$D$19,A162&lt;Onderwerpen!$D$20),A162-16,IF(AND(A162&gt;Onderwerpen!$D$20,A162&lt;Onderwerpen!$D$21),A162-17,IF(AND(A162&gt;Onderwerpen!$D$21,A162&lt;Onderwerpen!$D$22),A162-18,IF(A162&gt;Onderwerpen!$D$22,A162-19,"X"))))))))))))))))))))),""))))))))))))))))))))</f>
        <v>141</v>
      </c>
      <c r="D162" s="83" t="str">
        <f>IF(B162="",""&amp;C162,LEFT(B162, FIND(" ",B162)-1) &amp; "."&amp;COUNTIF($B$8:B162,B162))</f>
        <v>14.7</v>
      </c>
      <c r="E162" s="33"/>
      <c r="F162" s="12"/>
      <c r="G162" s="12"/>
      <c r="H162" s="12"/>
      <c r="I162" s="13"/>
      <c r="J162" s="37" t="str">
        <f t="shared" si="12"/>
        <v/>
      </c>
      <c r="L162" s="12"/>
      <c r="M162" s="12"/>
      <c r="N162" s="12"/>
      <c r="O162" s="13"/>
      <c r="P162" s="39" t="str">
        <f t="shared" si="13"/>
        <v/>
      </c>
      <c r="R162" s="12"/>
      <c r="S162" s="12"/>
      <c r="T162" s="12"/>
      <c r="U162" s="13"/>
      <c r="V162" s="38" t="str">
        <f t="shared" si="14"/>
        <v/>
      </c>
      <c r="X162" s="38"/>
      <c r="Y162" s="38"/>
      <c r="Z162" s="38"/>
      <c r="AA162" s="13"/>
      <c r="AB162" s="38" t="str">
        <f t="shared" si="15"/>
        <v/>
      </c>
      <c r="AD162" s="38"/>
      <c r="AE162" s="38"/>
      <c r="AF162" s="38"/>
      <c r="AG162" s="13"/>
      <c r="AH162" s="38" t="str">
        <f t="shared" si="16"/>
        <v/>
      </c>
    </row>
    <row r="163" spans="1:34" ht="15" customHeight="1" x14ac:dyDescent="0.25">
      <c r="A163" s="1">
        <f>IFERROR(IF(A162=Onderwerpen!$C$23+19,"",A162+1),"")</f>
        <v>155</v>
      </c>
      <c r="B163" s="1" t="str">
        <f>IF(C163&lt;=Onderwerpen!$C$4,Onderwerpen!$A$4,IF(C163&lt;=Onderwerpen!$C$5,Onderwerpen!$A$5,IF(C163&lt;=Onderwerpen!$C$6,Onderwerpen!$A$6,IF(C163&lt;=Onderwerpen!$C$7,Onderwerpen!$A$7,IF(C163&lt;=Onderwerpen!$C$8,Onderwerpen!$A$8,IF(C163&lt;=Onderwerpen!$C$9,Onderwerpen!$A$9,IF(C163&lt;=Onderwerpen!C$10,Onderwerpen!$A$10,IF(C163&lt;=Onderwerpen!C$11,Onderwerpen!$A$11,IF(C163&lt;=Onderwerpen!C$12,Onderwerpen!$A$12,IF(C163&lt;=Onderwerpen!C$13,Onderwerpen!$A$13,IF(C163&lt;=Onderwerpen!$C$14,Onderwerpen!$A$14,IF(C163&lt;=Onderwerpen!$C$15,Onderwerpen!$A$15,IF(C163&lt;=Onderwerpen!$C$16,Onderwerpen!$A$16,IF(C163&lt;=Onderwerpen!$C$17,Onderwerpen!$A$17,IF(C163&lt;=Onderwerpen!$C$18,Onderwerpen!$A$18,IF(C163&lt;=Onderwerpen!$C$19,Onderwerpen!$A$19,IF(C163&lt;=Onderwerpen!$C$20,Onderwerpen!$A$20,IF(C163&lt;=Onderwerpen!$C$21,Onderwerpen!$A$21,IF(C163&lt;=Onderwerpen!$C$22,Onderwerpen!$A$22,IF(C163&lt;=Onderwerpen!$C$23,Onderwerpen!$A$22,""))))))))))))))))))))</f>
        <v>14 Trillingen</v>
      </c>
      <c r="C163" s="7">
        <f>IF(Onderwerpen!$B$4+1=A163,Onderwerpen!$A$5,IF(SUM(Onderwerpen!$B$4:$B$5)+2=A163,Onderwerpen!$A$6,IF(SUM(Onderwerpen!$B$4:$B$6)+3=A163,Onderwerpen!$A$7,IF(SUM(Onderwerpen!$B$4:$B$7)+4=A163,Onderwerpen!$A$8,IF(SUM(Onderwerpen!$B$4:$B$8)+5=A163,Onderwerpen!$A$9,IF(SUM(Onderwerpen!$B$4:$B$9)+6=A163,Onderwerpen!$A$10,IF(SUM(Onderwerpen!$B$4:$B$10)+7=A163,Onderwerpen!$A$11,IF(SUM(Onderwerpen!$B$4:$B$11)+8=A163,Onderwerpen!$A$12,IF(SUM(Onderwerpen!$B$4:$B$12)+9=A163,Onderwerpen!$A$13,IF(SUM(Onderwerpen!$B$4:$B$13)+10=A163,Onderwerpen!$A$14,IF(SUM(Onderwerpen!$B$4:$B$14)+11=A163,Onderwerpen!$A$15,IF(SUM(Onderwerpen!$B$4:$B$15)+12=A163,Onderwerpen!$A$16,IF(SUM(Onderwerpen!$B$4:$B$16)+13=A163,Onderwerpen!$A$17,IF(SUM(Onderwerpen!$B$4:$B$17)+14=A163,Onderwerpen!$A$18,IF(SUM(Onderwerpen!$B$4:$B$18)+15=A163,Onderwerpen!$A$19,IF(SUM(Onderwerpen!$B$4:$B$19)+16=A163,Onderwerpen!$A$20,IF(SUM(Onderwerpen!$B$4:$B$20)+17=A163,Onderwerpen!$A$21,IF(SUM(Onderwerpen!$B$4:$B$21)+18=A163,Onderwerpen!$A$22,IF(SUM(Onderwerpen!$B$4:$B$22)+19=A163,Onderwerpen!$A$23,IFERROR((IF(A163&lt;Onderwerpen!$D$4,A163,IF(AND(A163&gt;Onderwerpen!$D$4,A163&lt;Onderwerpen!$D$5),A163-1,IF(AND(A163&gt;Onderwerpen!$D$5,A163&lt;Onderwerpen!$D$6),A163-2,IF(AND(A163&gt;Onderwerpen!$D$6,A163&lt;Onderwerpen!$D$7),A163-3,IF(AND(A163&gt;Onderwerpen!$D$7,A163&lt;Onderwerpen!$D$8),A163-4,IF(AND(A163&gt;Onderwerpen!$D$8,A163&lt;Onderwerpen!$D$9),A163-5,IF(AND(A163&gt;Onderwerpen!$D$9,A163&lt;Onderwerpen!$D$10),A163-6,IF(AND(A163&gt;Onderwerpen!$D$10,A163&lt;Onderwerpen!$D$11),A163-7,IF(AND(A163&gt;Onderwerpen!$D$11,A163&lt;Onderwerpen!$D$12),A163-8,IF(AND(A163&gt;Onderwerpen!$D$12,A163&lt;Onderwerpen!$D$13),A163-9,IF(AND(A163&gt;Onderwerpen!$D$13,A163&lt;Onderwerpen!$D$14),A163-10,IF(AND(A163&gt;Onderwerpen!$D$14,A163&lt;Onderwerpen!$D$15),A163-11,IF(AND(A163&gt;Onderwerpen!$D$15,A163&lt;Onderwerpen!$D$16),A163-12,IF(AND(A163&gt;Onderwerpen!$D$16,A163&lt;Onderwerpen!$D$17),A163-13,IF(AND(A163&gt;Onderwerpen!$D$17,A163&lt;Onderwerpen!$D$18),A163-14,IF(AND(A163&gt;Onderwerpen!$D$18,A163&lt;Onderwerpen!$D$19),A163-15,IF(AND(A163&gt;Onderwerpen!$D$19,A163&lt;Onderwerpen!$D$20),A163-16,IF(AND(A163&gt;Onderwerpen!$D$20,A163&lt;Onderwerpen!$D$21),A163-17,IF(AND(A163&gt;Onderwerpen!$D$21,A163&lt;Onderwerpen!$D$22),A163-18,IF(A163&gt;Onderwerpen!$D$22,A163-19,"X"))))))))))))))))))))),""))))))))))))))))))))</f>
        <v>142</v>
      </c>
      <c r="D163" s="83" t="str">
        <f>IF(B163="",""&amp;C163,LEFT(B163, FIND(" ",B163)-1) &amp; "."&amp;COUNTIF($B$8:B163,B163))</f>
        <v>14.8</v>
      </c>
      <c r="E163" s="33"/>
      <c r="F163" s="12"/>
      <c r="G163" s="12"/>
      <c r="H163" s="12"/>
      <c r="I163" s="13"/>
      <c r="J163" s="37" t="str">
        <f t="shared" si="12"/>
        <v/>
      </c>
      <c r="L163" s="12"/>
      <c r="M163" s="12"/>
      <c r="N163" s="12"/>
      <c r="O163" s="13"/>
      <c r="P163" s="39" t="str">
        <f t="shared" si="13"/>
        <v/>
      </c>
      <c r="R163" s="12"/>
      <c r="S163" s="12"/>
      <c r="T163" s="12"/>
      <c r="U163" s="13"/>
      <c r="V163" s="38" t="str">
        <f t="shared" si="14"/>
        <v/>
      </c>
      <c r="X163" s="38"/>
      <c r="Y163" s="38"/>
      <c r="Z163" s="38"/>
      <c r="AA163" s="13"/>
      <c r="AB163" s="38" t="str">
        <f t="shared" si="15"/>
        <v/>
      </c>
      <c r="AD163" s="38"/>
      <c r="AE163" s="38"/>
      <c r="AF163" s="38"/>
      <c r="AG163" s="13"/>
      <c r="AH163" s="38" t="str">
        <f t="shared" si="16"/>
        <v/>
      </c>
    </row>
    <row r="164" spans="1:34" ht="15" customHeight="1" x14ac:dyDescent="0.25">
      <c r="A164" s="1">
        <f>IFERROR(IF(A163=Onderwerpen!$C$23+19,"",A163+1),"")</f>
        <v>156</v>
      </c>
      <c r="B164" s="1" t="str">
        <f>IF(C164&lt;=Onderwerpen!$C$4,Onderwerpen!$A$4,IF(C164&lt;=Onderwerpen!$C$5,Onderwerpen!$A$5,IF(C164&lt;=Onderwerpen!$C$6,Onderwerpen!$A$6,IF(C164&lt;=Onderwerpen!$C$7,Onderwerpen!$A$7,IF(C164&lt;=Onderwerpen!$C$8,Onderwerpen!$A$8,IF(C164&lt;=Onderwerpen!$C$9,Onderwerpen!$A$9,IF(C164&lt;=Onderwerpen!C$10,Onderwerpen!$A$10,IF(C164&lt;=Onderwerpen!C$11,Onderwerpen!$A$11,IF(C164&lt;=Onderwerpen!C$12,Onderwerpen!$A$12,IF(C164&lt;=Onderwerpen!C$13,Onderwerpen!$A$13,IF(C164&lt;=Onderwerpen!$C$14,Onderwerpen!$A$14,IF(C164&lt;=Onderwerpen!$C$15,Onderwerpen!$A$15,IF(C164&lt;=Onderwerpen!$C$16,Onderwerpen!$A$16,IF(C164&lt;=Onderwerpen!$C$17,Onderwerpen!$A$17,IF(C164&lt;=Onderwerpen!$C$18,Onderwerpen!$A$18,IF(C164&lt;=Onderwerpen!$C$19,Onderwerpen!$A$19,IF(C164&lt;=Onderwerpen!$C$20,Onderwerpen!$A$20,IF(C164&lt;=Onderwerpen!$C$21,Onderwerpen!$A$21,IF(C164&lt;=Onderwerpen!$C$22,Onderwerpen!$A$22,IF(C164&lt;=Onderwerpen!$C$23,Onderwerpen!$A$22,""))))))))))))))))))))</f>
        <v>14 Trillingen</v>
      </c>
      <c r="C164" s="7">
        <f>IF(Onderwerpen!$B$4+1=A164,Onderwerpen!$A$5,IF(SUM(Onderwerpen!$B$4:$B$5)+2=A164,Onderwerpen!$A$6,IF(SUM(Onderwerpen!$B$4:$B$6)+3=A164,Onderwerpen!$A$7,IF(SUM(Onderwerpen!$B$4:$B$7)+4=A164,Onderwerpen!$A$8,IF(SUM(Onderwerpen!$B$4:$B$8)+5=A164,Onderwerpen!$A$9,IF(SUM(Onderwerpen!$B$4:$B$9)+6=A164,Onderwerpen!$A$10,IF(SUM(Onderwerpen!$B$4:$B$10)+7=A164,Onderwerpen!$A$11,IF(SUM(Onderwerpen!$B$4:$B$11)+8=A164,Onderwerpen!$A$12,IF(SUM(Onderwerpen!$B$4:$B$12)+9=A164,Onderwerpen!$A$13,IF(SUM(Onderwerpen!$B$4:$B$13)+10=A164,Onderwerpen!$A$14,IF(SUM(Onderwerpen!$B$4:$B$14)+11=A164,Onderwerpen!$A$15,IF(SUM(Onderwerpen!$B$4:$B$15)+12=A164,Onderwerpen!$A$16,IF(SUM(Onderwerpen!$B$4:$B$16)+13=A164,Onderwerpen!$A$17,IF(SUM(Onderwerpen!$B$4:$B$17)+14=A164,Onderwerpen!$A$18,IF(SUM(Onderwerpen!$B$4:$B$18)+15=A164,Onderwerpen!$A$19,IF(SUM(Onderwerpen!$B$4:$B$19)+16=A164,Onderwerpen!$A$20,IF(SUM(Onderwerpen!$B$4:$B$20)+17=A164,Onderwerpen!$A$21,IF(SUM(Onderwerpen!$B$4:$B$21)+18=A164,Onderwerpen!$A$22,IF(SUM(Onderwerpen!$B$4:$B$22)+19=A164,Onderwerpen!$A$23,IFERROR((IF(A164&lt;Onderwerpen!$D$4,A164,IF(AND(A164&gt;Onderwerpen!$D$4,A164&lt;Onderwerpen!$D$5),A164-1,IF(AND(A164&gt;Onderwerpen!$D$5,A164&lt;Onderwerpen!$D$6),A164-2,IF(AND(A164&gt;Onderwerpen!$D$6,A164&lt;Onderwerpen!$D$7),A164-3,IF(AND(A164&gt;Onderwerpen!$D$7,A164&lt;Onderwerpen!$D$8),A164-4,IF(AND(A164&gt;Onderwerpen!$D$8,A164&lt;Onderwerpen!$D$9),A164-5,IF(AND(A164&gt;Onderwerpen!$D$9,A164&lt;Onderwerpen!$D$10),A164-6,IF(AND(A164&gt;Onderwerpen!$D$10,A164&lt;Onderwerpen!$D$11),A164-7,IF(AND(A164&gt;Onderwerpen!$D$11,A164&lt;Onderwerpen!$D$12),A164-8,IF(AND(A164&gt;Onderwerpen!$D$12,A164&lt;Onderwerpen!$D$13),A164-9,IF(AND(A164&gt;Onderwerpen!$D$13,A164&lt;Onderwerpen!$D$14),A164-10,IF(AND(A164&gt;Onderwerpen!$D$14,A164&lt;Onderwerpen!$D$15),A164-11,IF(AND(A164&gt;Onderwerpen!$D$15,A164&lt;Onderwerpen!$D$16),A164-12,IF(AND(A164&gt;Onderwerpen!$D$16,A164&lt;Onderwerpen!$D$17),A164-13,IF(AND(A164&gt;Onderwerpen!$D$17,A164&lt;Onderwerpen!$D$18),A164-14,IF(AND(A164&gt;Onderwerpen!$D$18,A164&lt;Onderwerpen!$D$19),A164-15,IF(AND(A164&gt;Onderwerpen!$D$19,A164&lt;Onderwerpen!$D$20),A164-16,IF(AND(A164&gt;Onderwerpen!$D$20,A164&lt;Onderwerpen!$D$21),A164-17,IF(AND(A164&gt;Onderwerpen!$D$21,A164&lt;Onderwerpen!$D$22),A164-18,IF(A164&gt;Onderwerpen!$D$22,A164-19,"X"))))))))))))))))))))),""))))))))))))))))))))</f>
        <v>143</v>
      </c>
      <c r="D164" s="83" t="str">
        <f>IF(B164="",""&amp;C164,LEFT(B164, FIND(" ",B164)-1) &amp; "."&amp;COUNTIF($B$8:B164,B164))</f>
        <v>14.9</v>
      </c>
      <c r="E164" s="33"/>
      <c r="F164" s="12"/>
      <c r="G164" s="12"/>
      <c r="H164" s="12"/>
      <c r="I164" s="13"/>
      <c r="J164" s="37" t="str">
        <f t="shared" si="12"/>
        <v/>
      </c>
      <c r="L164" s="12"/>
      <c r="M164" s="12"/>
      <c r="N164" s="12"/>
      <c r="O164" s="13"/>
      <c r="P164" s="39" t="str">
        <f t="shared" si="13"/>
        <v/>
      </c>
      <c r="R164" s="12"/>
      <c r="S164" s="12"/>
      <c r="T164" s="12"/>
      <c r="U164" s="13"/>
      <c r="V164" s="38" t="str">
        <f t="shared" si="14"/>
        <v/>
      </c>
      <c r="X164" s="38"/>
      <c r="Y164" s="38"/>
      <c r="Z164" s="38"/>
      <c r="AA164" s="13"/>
      <c r="AB164" s="38" t="str">
        <f t="shared" si="15"/>
        <v/>
      </c>
      <c r="AD164" s="38"/>
      <c r="AE164" s="38"/>
      <c r="AF164" s="38"/>
      <c r="AG164" s="13"/>
      <c r="AH164" s="38" t="str">
        <f t="shared" si="16"/>
        <v/>
      </c>
    </row>
    <row r="165" spans="1:34" ht="15" customHeight="1" x14ac:dyDescent="0.25">
      <c r="A165" s="1">
        <f>IFERROR(IF(A164=Onderwerpen!$C$23+19,"",A164+1),"")</f>
        <v>157</v>
      </c>
      <c r="B165" s="1" t="str">
        <f>IF(C165&lt;=Onderwerpen!$C$4,Onderwerpen!$A$4,IF(C165&lt;=Onderwerpen!$C$5,Onderwerpen!$A$5,IF(C165&lt;=Onderwerpen!$C$6,Onderwerpen!$A$6,IF(C165&lt;=Onderwerpen!$C$7,Onderwerpen!$A$7,IF(C165&lt;=Onderwerpen!$C$8,Onderwerpen!$A$8,IF(C165&lt;=Onderwerpen!$C$9,Onderwerpen!$A$9,IF(C165&lt;=Onderwerpen!C$10,Onderwerpen!$A$10,IF(C165&lt;=Onderwerpen!C$11,Onderwerpen!$A$11,IF(C165&lt;=Onderwerpen!C$12,Onderwerpen!$A$12,IF(C165&lt;=Onderwerpen!C$13,Onderwerpen!$A$13,IF(C165&lt;=Onderwerpen!$C$14,Onderwerpen!$A$14,IF(C165&lt;=Onderwerpen!$C$15,Onderwerpen!$A$15,IF(C165&lt;=Onderwerpen!$C$16,Onderwerpen!$A$16,IF(C165&lt;=Onderwerpen!$C$17,Onderwerpen!$A$17,IF(C165&lt;=Onderwerpen!$C$18,Onderwerpen!$A$18,IF(C165&lt;=Onderwerpen!$C$19,Onderwerpen!$A$19,IF(C165&lt;=Onderwerpen!$C$20,Onderwerpen!$A$20,IF(C165&lt;=Onderwerpen!$C$21,Onderwerpen!$A$21,IF(C165&lt;=Onderwerpen!$C$22,Onderwerpen!$A$22,IF(C165&lt;=Onderwerpen!$C$23,Onderwerpen!$A$22,""))))))))))))))))))))</f>
        <v>14 Trillingen</v>
      </c>
      <c r="C165" s="7">
        <f>IF(Onderwerpen!$B$4+1=A165,Onderwerpen!$A$5,IF(SUM(Onderwerpen!$B$4:$B$5)+2=A165,Onderwerpen!$A$6,IF(SUM(Onderwerpen!$B$4:$B$6)+3=A165,Onderwerpen!$A$7,IF(SUM(Onderwerpen!$B$4:$B$7)+4=A165,Onderwerpen!$A$8,IF(SUM(Onderwerpen!$B$4:$B$8)+5=A165,Onderwerpen!$A$9,IF(SUM(Onderwerpen!$B$4:$B$9)+6=A165,Onderwerpen!$A$10,IF(SUM(Onderwerpen!$B$4:$B$10)+7=A165,Onderwerpen!$A$11,IF(SUM(Onderwerpen!$B$4:$B$11)+8=A165,Onderwerpen!$A$12,IF(SUM(Onderwerpen!$B$4:$B$12)+9=A165,Onderwerpen!$A$13,IF(SUM(Onderwerpen!$B$4:$B$13)+10=A165,Onderwerpen!$A$14,IF(SUM(Onderwerpen!$B$4:$B$14)+11=A165,Onderwerpen!$A$15,IF(SUM(Onderwerpen!$B$4:$B$15)+12=A165,Onderwerpen!$A$16,IF(SUM(Onderwerpen!$B$4:$B$16)+13=A165,Onderwerpen!$A$17,IF(SUM(Onderwerpen!$B$4:$B$17)+14=A165,Onderwerpen!$A$18,IF(SUM(Onderwerpen!$B$4:$B$18)+15=A165,Onderwerpen!$A$19,IF(SUM(Onderwerpen!$B$4:$B$19)+16=A165,Onderwerpen!$A$20,IF(SUM(Onderwerpen!$B$4:$B$20)+17=A165,Onderwerpen!$A$21,IF(SUM(Onderwerpen!$B$4:$B$21)+18=A165,Onderwerpen!$A$22,IF(SUM(Onderwerpen!$B$4:$B$22)+19=A165,Onderwerpen!$A$23,IFERROR((IF(A165&lt;Onderwerpen!$D$4,A165,IF(AND(A165&gt;Onderwerpen!$D$4,A165&lt;Onderwerpen!$D$5),A165-1,IF(AND(A165&gt;Onderwerpen!$D$5,A165&lt;Onderwerpen!$D$6),A165-2,IF(AND(A165&gt;Onderwerpen!$D$6,A165&lt;Onderwerpen!$D$7),A165-3,IF(AND(A165&gt;Onderwerpen!$D$7,A165&lt;Onderwerpen!$D$8),A165-4,IF(AND(A165&gt;Onderwerpen!$D$8,A165&lt;Onderwerpen!$D$9),A165-5,IF(AND(A165&gt;Onderwerpen!$D$9,A165&lt;Onderwerpen!$D$10),A165-6,IF(AND(A165&gt;Onderwerpen!$D$10,A165&lt;Onderwerpen!$D$11),A165-7,IF(AND(A165&gt;Onderwerpen!$D$11,A165&lt;Onderwerpen!$D$12),A165-8,IF(AND(A165&gt;Onderwerpen!$D$12,A165&lt;Onderwerpen!$D$13),A165-9,IF(AND(A165&gt;Onderwerpen!$D$13,A165&lt;Onderwerpen!$D$14),A165-10,IF(AND(A165&gt;Onderwerpen!$D$14,A165&lt;Onderwerpen!$D$15),A165-11,IF(AND(A165&gt;Onderwerpen!$D$15,A165&lt;Onderwerpen!$D$16),A165-12,IF(AND(A165&gt;Onderwerpen!$D$16,A165&lt;Onderwerpen!$D$17),A165-13,IF(AND(A165&gt;Onderwerpen!$D$17,A165&lt;Onderwerpen!$D$18),A165-14,IF(AND(A165&gt;Onderwerpen!$D$18,A165&lt;Onderwerpen!$D$19),A165-15,IF(AND(A165&gt;Onderwerpen!$D$19,A165&lt;Onderwerpen!$D$20),A165-16,IF(AND(A165&gt;Onderwerpen!$D$20,A165&lt;Onderwerpen!$D$21),A165-17,IF(AND(A165&gt;Onderwerpen!$D$21,A165&lt;Onderwerpen!$D$22),A165-18,IF(A165&gt;Onderwerpen!$D$22,A165-19,"X"))))))))))))))))))))),""))))))))))))))))))))</f>
        <v>144</v>
      </c>
      <c r="D165" s="83" t="str">
        <f>IF(B165="",""&amp;C165,LEFT(B165, FIND(" ",B165)-1) &amp; "."&amp;COUNTIF($B$8:B165,B165))</f>
        <v>14.10</v>
      </c>
      <c r="E165" s="33"/>
      <c r="F165" s="12"/>
      <c r="G165" s="12"/>
      <c r="H165" s="12"/>
      <c r="I165" s="13"/>
      <c r="J165" s="37" t="str">
        <f t="shared" si="12"/>
        <v/>
      </c>
      <c r="L165" s="12"/>
      <c r="M165" s="12"/>
      <c r="N165" s="12"/>
      <c r="O165" s="13"/>
      <c r="P165" s="39" t="str">
        <f t="shared" si="13"/>
        <v/>
      </c>
      <c r="R165" s="12"/>
      <c r="S165" s="12"/>
      <c r="T165" s="12"/>
      <c r="U165" s="13"/>
      <c r="V165" s="38" t="str">
        <f t="shared" si="14"/>
        <v/>
      </c>
      <c r="X165" s="38"/>
      <c r="Y165" s="38"/>
      <c r="Z165" s="38"/>
      <c r="AA165" s="13"/>
      <c r="AB165" s="38" t="str">
        <f t="shared" si="15"/>
        <v/>
      </c>
      <c r="AD165" s="38"/>
      <c r="AE165" s="38"/>
      <c r="AF165" s="38"/>
      <c r="AG165" s="13"/>
      <c r="AH165" s="38" t="str">
        <f t="shared" si="16"/>
        <v/>
      </c>
    </row>
    <row r="166" spans="1:34" ht="15" customHeight="1" x14ac:dyDescent="0.25">
      <c r="A166" s="1">
        <f>IFERROR(IF(A165=Onderwerpen!$C$23+19,"",A165+1),"")</f>
        <v>158</v>
      </c>
      <c r="B166" s="1" t="str">
        <f>IF(C166&lt;=Onderwerpen!$C$4,Onderwerpen!$A$4,IF(C166&lt;=Onderwerpen!$C$5,Onderwerpen!$A$5,IF(C166&lt;=Onderwerpen!$C$6,Onderwerpen!$A$6,IF(C166&lt;=Onderwerpen!$C$7,Onderwerpen!$A$7,IF(C166&lt;=Onderwerpen!$C$8,Onderwerpen!$A$8,IF(C166&lt;=Onderwerpen!$C$9,Onderwerpen!$A$9,IF(C166&lt;=Onderwerpen!C$10,Onderwerpen!$A$10,IF(C166&lt;=Onderwerpen!C$11,Onderwerpen!$A$11,IF(C166&lt;=Onderwerpen!C$12,Onderwerpen!$A$12,IF(C166&lt;=Onderwerpen!C$13,Onderwerpen!$A$13,IF(C166&lt;=Onderwerpen!$C$14,Onderwerpen!$A$14,IF(C166&lt;=Onderwerpen!$C$15,Onderwerpen!$A$15,IF(C166&lt;=Onderwerpen!$C$16,Onderwerpen!$A$16,IF(C166&lt;=Onderwerpen!$C$17,Onderwerpen!$A$17,IF(C166&lt;=Onderwerpen!$C$18,Onderwerpen!$A$18,IF(C166&lt;=Onderwerpen!$C$19,Onderwerpen!$A$19,IF(C166&lt;=Onderwerpen!$C$20,Onderwerpen!$A$20,IF(C166&lt;=Onderwerpen!$C$21,Onderwerpen!$A$21,IF(C166&lt;=Onderwerpen!$C$22,Onderwerpen!$A$22,IF(C166&lt;=Onderwerpen!$C$23,Onderwerpen!$A$22,""))))))))))))))))))))</f>
        <v>14 Trillingen</v>
      </c>
      <c r="C166" s="7">
        <f>IF(Onderwerpen!$B$4+1=A166,Onderwerpen!$A$5,IF(SUM(Onderwerpen!$B$4:$B$5)+2=A166,Onderwerpen!$A$6,IF(SUM(Onderwerpen!$B$4:$B$6)+3=A166,Onderwerpen!$A$7,IF(SUM(Onderwerpen!$B$4:$B$7)+4=A166,Onderwerpen!$A$8,IF(SUM(Onderwerpen!$B$4:$B$8)+5=A166,Onderwerpen!$A$9,IF(SUM(Onderwerpen!$B$4:$B$9)+6=A166,Onderwerpen!$A$10,IF(SUM(Onderwerpen!$B$4:$B$10)+7=A166,Onderwerpen!$A$11,IF(SUM(Onderwerpen!$B$4:$B$11)+8=A166,Onderwerpen!$A$12,IF(SUM(Onderwerpen!$B$4:$B$12)+9=A166,Onderwerpen!$A$13,IF(SUM(Onderwerpen!$B$4:$B$13)+10=A166,Onderwerpen!$A$14,IF(SUM(Onderwerpen!$B$4:$B$14)+11=A166,Onderwerpen!$A$15,IF(SUM(Onderwerpen!$B$4:$B$15)+12=A166,Onderwerpen!$A$16,IF(SUM(Onderwerpen!$B$4:$B$16)+13=A166,Onderwerpen!$A$17,IF(SUM(Onderwerpen!$B$4:$B$17)+14=A166,Onderwerpen!$A$18,IF(SUM(Onderwerpen!$B$4:$B$18)+15=A166,Onderwerpen!$A$19,IF(SUM(Onderwerpen!$B$4:$B$19)+16=A166,Onderwerpen!$A$20,IF(SUM(Onderwerpen!$B$4:$B$20)+17=A166,Onderwerpen!$A$21,IF(SUM(Onderwerpen!$B$4:$B$21)+18=A166,Onderwerpen!$A$22,IF(SUM(Onderwerpen!$B$4:$B$22)+19=A166,Onderwerpen!$A$23,IFERROR((IF(A166&lt;Onderwerpen!$D$4,A166,IF(AND(A166&gt;Onderwerpen!$D$4,A166&lt;Onderwerpen!$D$5),A166-1,IF(AND(A166&gt;Onderwerpen!$D$5,A166&lt;Onderwerpen!$D$6),A166-2,IF(AND(A166&gt;Onderwerpen!$D$6,A166&lt;Onderwerpen!$D$7),A166-3,IF(AND(A166&gt;Onderwerpen!$D$7,A166&lt;Onderwerpen!$D$8),A166-4,IF(AND(A166&gt;Onderwerpen!$D$8,A166&lt;Onderwerpen!$D$9),A166-5,IF(AND(A166&gt;Onderwerpen!$D$9,A166&lt;Onderwerpen!$D$10),A166-6,IF(AND(A166&gt;Onderwerpen!$D$10,A166&lt;Onderwerpen!$D$11),A166-7,IF(AND(A166&gt;Onderwerpen!$D$11,A166&lt;Onderwerpen!$D$12),A166-8,IF(AND(A166&gt;Onderwerpen!$D$12,A166&lt;Onderwerpen!$D$13),A166-9,IF(AND(A166&gt;Onderwerpen!$D$13,A166&lt;Onderwerpen!$D$14),A166-10,IF(AND(A166&gt;Onderwerpen!$D$14,A166&lt;Onderwerpen!$D$15),A166-11,IF(AND(A166&gt;Onderwerpen!$D$15,A166&lt;Onderwerpen!$D$16),A166-12,IF(AND(A166&gt;Onderwerpen!$D$16,A166&lt;Onderwerpen!$D$17),A166-13,IF(AND(A166&gt;Onderwerpen!$D$17,A166&lt;Onderwerpen!$D$18),A166-14,IF(AND(A166&gt;Onderwerpen!$D$18,A166&lt;Onderwerpen!$D$19),A166-15,IF(AND(A166&gt;Onderwerpen!$D$19,A166&lt;Onderwerpen!$D$20),A166-16,IF(AND(A166&gt;Onderwerpen!$D$20,A166&lt;Onderwerpen!$D$21),A166-17,IF(AND(A166&gt;Onderwerpen!$D$21,A166&lt;Onderwerpen!$D$22),A166-18,IF(A166&gt;Onderwerpen!$D$22,A166-19,"X"))))))))))))))))))))),""))))))))))))))))))))</f>
        <v>145</v>
      </c>
      <c r="D166" s="83" t="str">
        <f>IF(B166="",""&amp;C166,LEFT(B166, FIND(" ",B166)-1) &amp; "."&amp;COUNTIF($B$8:B166,B166))</f>
        <v>14.11</v>
      </c>
      <c r="E166" s="33"/>
      <c r="F166" s="12"/>
      <c r="G166" s="12"/>
      <c r="H166" s="12"/>
      <c r="I166" s="13"/>
      <c r="J166" s="37" t="str">
        <f t="shared" si="12"/>
        <v/>
      </c>
      <c r="L166" s="12"/>
      <c r="M166" s="12"/>
      <c r="N166" s="12"/>
      <c r="O166" s="13"/>
      <c r="P166" s="39" t="str">
        <f t="shared" si="13"/>
        <v/>
      </c>
      <c r="R166" s="12"/>
      <c r="S166" s="12"/>
      <c r="T166" s="12"/>
      <c r="U166" s="13"/>
      <c r="V166" s="38" t="str">
        <f t="shared" si="14"/>
        <v/>
      </c>
      <c r="X166" s="38"/>
      <c r="Y166" s="38"/>
      <c r="Z166" s="38"/>
      <c r="AA166" s="13"/>
      <c r="AB166" s="38" t="str">
        <f t="shared" si="15"/>
        <v/>
      </c>
      <c r="AD166" s="38"/>
      <c r="AE166" s="38"/>
      <c r="AF166" s="38"/>
      <c r="AG166" s="13"/>
      <c r="AH166" s="38" t="str">
        <f t="shared" si="16"/>
        <v/>
      </c>
    </row>
    <row r="167" spans="1:34" ht="15" customHeight="1" x14ac:dyDescent="0.25">
      <c r="A167" s="1">
        <f>IFERROR(IF(A166=Onderwerpen!$C$23+19,"",A166+1),"")</f>
        <v>159</v>
      </c>
      <c r="B167" s="1" t="str">
        <f>IF(C167&lt;=Onderwerpen!$C$4,Onderwerpen!$A$4,IF(C167&lt;=Onderwerpen!$C$5,Onderwerpen!$A$5,IF(C167&lt;=Onderwerpen!$C$6,Onderwerpen!$A$6,IF(C167&lt;=Onderwerpen!$C$7,Onderwerpen!$A$7,IF(C167&lt;=Onderwerpen!$C$8,Onderwerpen!$A$8,IF(C167&lt;=Onderwerpen!$C$9,Onderwerpen!$A$9,IF(C167&lt;=Onderwerpen!C$10,Onderwerpen!$A$10,IF(C167&lt;=Onderwerpen!C$11,Onderwerpen!$A$11,IF(C167&lt;=Onderwerpen!C$12,Onderwerpen!$A$12,IF(C167&lt;=Onderwerpen!C$13,Onderwerpen!$A$13,IF(C167&lt;=Onderwerpen!$C$14,Onderwerpen!$A$14,IF(C167&lt;=Onderwerpen!$C$15,Onderwerpen!$A$15,IF(C167&lt;=Onderwerpen!$C$16,Onderwerpen!$A$16,IF(C167&lt;=Onderwerpen!$C$17,Onderwerpen!$A$17,IF(C167&lt;=Onderwerpen!$C$18,Onderwerpen!$A$18,IF(C167&lt;=Onderwerpen!$C$19,Onderwerpen!$A$19,IF(C167&lt;=Onderwerpen!$C$20,Onderwerpen!$A$20,IF(C167&lt;=Onderwerpen!$C$21,Onderwerpen!$A$21,IF(C167&lt;=Onderwerpen!$C$22,Onderwerpen!$A$22,IF(C167&lt;=Onderwerpen!$C$23,Onderwerpen!$A$22,""))))))))))))))))))))</f>
        <v>14 Trillingen</v>
      </c>
      <c r="C167" s="7">
        <f>IF(Onderwerpen!$B$4+1=A167,Onderwerpen!$A$5,IF(SUM(Onderwerpen!$B$4:$B$5)+2=A167,Onderwerpen!$A$6,IF(SUM(Onderwerpen!$B$4:$B$6)+3=A167,Onderwerpen!$A$7,IF(SUM(Onderwerpen!$B$4:$B$7)+4=A167,Onderwerpen!$A$8,IF(SUM(Onderwerpen!$B$4:$B$8)+5=A167,Onderwerpen!$A$9,IF(SUM(Onderwerpen!$B$4:$B$9)+6=A167,Onderwerpen!$A$10,IF(SUM(Onderwerpen!$B$4:$B$10)+7=A167,Onderwerpen!$A$11,IF(SUM(Onderwerpen!$B$4:$B$11)+8=A167,Onderwerpen!$A$12,IF(SUM(Onderwerpen!$B$4:$B$12)+9=A167,Onderwerpen!$A$13,IF(SUM(Onderwerpen!$B$4:$B$13)+10=A167,Onderwerpen!$A$14,IF(SUM(Onderwerpen!$B$4:$B$14)+11=A167,Onderwerpen!$A$15,IF(SUM(Onderwerpen!$B$4:$B$15)+12=A167,Onderwerpen!$A$16,IF(SUM(Onderwerpen!$B$4:$B$16)+13=A167,Onderwerpen!$A$17,IF(SUM(Onderwerpen!$B$4:$B$17)+14=A167,Onderwerpen!$A$18,IF(SUM(Onderwerpen!$B$4:$B$18)+15=A167,Onderwerpen!$A$19,IF(SUM(Onderwerpen!$B$4:$B$19)+16=A167,Onderwerpen!$A$20,IF(SUM(Onderwerpen!$B$4:$B$20)+17=A167,Onderwerpen!$A$21,IF(SUM(Onderwerpen!$B$4:$B$21)+18=A167,Onderwerpen!$A$22,IF(SUM(Onderwerpen!$B$4:$B$22)+19=A167,Onderwerpen!$A$23,IFERROR((IF(A167&lt;Onderwerpen!$D$4,A167,IF(AND(A167&gt;Onderwerpen!$D$4,A167&lt;Onderwerpen!$D$5),A167-1,IF(AND(A167&gt;Onderwerpen!$D$5,A167&lt;Onderwerpen!$D$6),A167-2,IF(AND(A167&gt;Onderwerpen!$D$6,A167&lt;Onderwerpen!$D$7),A167-3,IF(AND(A167&gt;Onderwerpen!$D$7,A167&lt;Onderwerpen!$D$8),A167-4,IF(AND(A167&gt;Onderwerpen!$D$8,A167&lt;Onderwerpen!$D$9),A167-5,IF(AND(A167&gt;Onderwerpen!$D$9,A167&lt;Onderwerpen!$D$10),A167-6,IF(AND(A167&gt;Onderwerpen!$D$10,A167&lt;Onderwerpen!$D$11),A167-7,IF(AND(A167&gt;Onderwerpen!$D$11,A167&lt;Onderwerpen!$D$12),A167-8,IF(AND(A167&gt;Onderwerpen!$D$12,A167&lt;Onderwerpen!$D$13),A167-9,IF(AND(A167&gt;Onderwerpen!$D$13,A167&lt;Onderwerpen!$D$14),A167-10,IF(AND(A167&gt;Onderwerpen!$D$14,A167&lt;Onderwerpen!$D$15),A167-11,IF(AND(A167&gt;Onderwerpen!$D$15,A167&lt;Onderwerpen!$D$16),A167-12,IF(AND(A167&gt;Onderwerpen!$D$16,A167&lt;Onderwerpen!$D$17),A167-13,IF(AND(A167&gt;Onderwerpen!$D$17,A167&lt;Onderwerpen!$D$18),A167-14,IF(AND(A167&gt;Onderwerpen!$D$18,A167&lt;Onderwerpen!$D$19),A167-15,IF(AND(A167&gt;Onderwerpen!$D$19,A167&lt;Onderwerpen!$D$20),A167-16,IF(AND(A167&gt;Onderwerpen!$D$20,A167&lt;Onderwerpen!$D$21),A167-17,IF(AND(A167&gt;Onderwerpen!$D$21,A167&lt;Onderwerpen!$D$22),A167-18,IF(A167&gt;Onderwerpen!$D$22,A167-19,"X"))))))))))))))))))))),""))))))))))))))))))))</f>
        <v>146</v>
      </c>
      <c r="D167" s="83" t="str">
        <f>IF(B167="",""&amp;C167,LEFT(B167, FIND(" ",B167)-1) &amp; "."&amp;COUNTIF($B$8:B167,B167))</f>
        <v>14.12</v>
      </c>
      <c r="E167" s="33"/>
      <c r="F167" s="12"/>
      <c r="G167" s="12"/>
      <c r="H167" s="12"/>
      <c r="I167" s="13"/>
      <c r="J167" s="37" t="str">
        <f t="shared" si="12"/>
        <v/>
      </c>
      <c r="L167" s="12"/>
      <c r="M167" s="12"/>
      <c r="N167" s="12"/>
      <c r="O167" s="13"/>
      <c r="P167" s="39" t="str">
        <f t="shared" si="13"/>
        <v/>
      </c>
      <c r="R167" s="12"/>
      <c r="S167" s="12"/>
      <c r="T167" s="12"/>
      <c r="U167" s="13"/>
      <c r="V167" s="38" t="str">
        <f t="shared" si="14"/>
        <v/>
      </c>
      <c r="X167" s="38"/>
      <c r="Y167" s="38"/>
      <c r="Z167" s="38"/>
      <c r="AA167" s="13"/>
      <c r="AB167" s="38" t="str">
        <f t="shared" si="15"/>
        <v/>
      </c>
      <c r="AD167" s="38"/>
      <c r="AE167" s="38"/>
      <c r="AF167" s="38"/>
      <c r="AG167" s="13"/>
      <c r="AH167" s="38" t="str">
        <f t="shared" si="16"/>
        <v/>
      </c>
    </row>
    <row r="168" spans="1:34" ht="15" customHeight="1" x14ac:dyDescent="0.25">
      <c r="A168" s="1">
        <f>IFERROR(IF(A167=Onderwerpen!$C$23+19,"",A167+1),"")</f>
        <v>160</v>
      </c>
      <c r="B168" s="1" t="str">
        <f>IF(C168&lt;=Onderwerpen!$C$4,Onderwerpen!$A$4,IF(C168&lt;=Onderwerpen!$C$5,Onderwerpen!$A$5,IF(C168&lt;=Onderwerpen!$C$6,Onderwerpen!$A$6,IF(C168&lt;=Onderwerpen!$C$7,Onderwerpen!$A$7,IF(C168&lt;=Onderwerpen!$C$8,Onderwerpen!$A$8,IF(C168&lt;=Onderwerpen!$C$9,Onderwerpen!$A$9,IF(C168&lt;=Onderwerpen!C$10,Onderwerpen!$A$10,IF(C168&lt;=Onderwerpen!C$11,Onderwerpen!$A$11,IF(C168&lt;=Onderwerpen!C$12,Onderwerpen!$A$12,IF(C168&lt;=Onderwerpen!C$13,Onderwerpen!$A$13,IF(C168&lt;=Onderwerpen!$C$14,Onderwerpen!$A$14,IF(C168&lt;=Onderwerpen!$C$15,Onderwerpen!$A$15,IF(C168&lt;=Onderwerpen!$C$16,Onderwerpen!$A$16,IF(C168&lt;=Onderwerpen!$C$17,Onderwerpen!$A$17,IF(C168&lt;=Onderwerpen!$C$18,Onderwerpen!$A$18,IF(C168&lt;=Onderwerpen!$C$19,Onderwerpen!$A$19,IF(C168&lt;=Onderwerpen!$C$20,Onderwerpen!$A$20,IF(C168&lt;=Onderwerpen!$C$21,Onderwerpen!$A$21,IF(C168&lt;=Onderwerpen!$C$22,Onderwerpen!$A$22,IF(C168&lt;=Onderwerpen!$C$23,Onderwerpen!$A$22,""))))))))))))))))))))</f>
        <v>14 Trillingen</v>
      </c>
      <c r="C168" s="7">
        <f>IF(Onderwerpen!$B$4+1=A168,Onderwerpen!$A$5,IF(SUM(Onderwerpen!$B$4:$B$5)+2=A168,Onderwerpen!$A$6,IF(SUM(Onderwerpen!$B$4:$B$6)+3=A168,Onderwerpen!$A$7,IF(SUM(Onderwerpen!$B$4:$B$7)+4=A168,Onderwerpen!$A$8,IF(SUM(Onderwerpen!$B$4:$B$8)+5=A168,Onderwerpen!$A$9,IF(SUM(Onderwerpen!$B$4:$B$9)+6=A168,Onderwerpen!$A$10,IF(SUM(Onderwerpen!$B$4:$B$10)+7=A168,Onderwerpen!$A$11,IF(SUM(Onderwerpen!$B$4:$B$11)+8=A168,Onderwerpen!$A$12,IF(SUM(Onderwerpen!$B$4:$B$12)+9=A168,Onderwerpen!$A$13,IF(SUM(Onderwerpen!$B$4:$B$13)+10=A168,Onderwerpen!$A$14,IF(SUM(Onderwerpen!$B$4:$B$14)+11=A168,Onderwerpen!$A$15,IF(SUM(Onderwerpen!$B$4:$B$15)+12=A168,Onderwerpen!$A$16,IF(SUM(Onderwerpen!$B$4:$B$16)+13=A168,Onderwerpen!$A$17,IF(SUM(Onderwerpen!$B$4:$B$17)+14=A168,Onderwerpen!$A$18,IF(SUM(Onderwerpen!$B$4:$B$18)+15=A168,Onderwerpen!$A$19,IF(SUM(Onderwerpen!$B$4:$B$19)+16=A168,Onderwerpen!$A$20,IF(SUM(Onderwerpen!$B$4:$B$20)+17=A168,Onderwerpen!$A$21,IF(SUM(Onderwerpen!$B$4:$B$21)+18=A168,Onderwerpen!$A$22,IF(SUM(Onderwerpen!$B$4:$B$22)+19=A168,Onderwerpen!$A$23,IFERROR((IF(A168&lt;Onderwerpen!$D$4,A168,IF(AND(A168&gt;Onderwerpen!$D$4,A168&lt;Onderwerpen!$D$5),A168-1,IF(AND(A168&gt;Onderwerpen!$D$5,A168&lt;Onderwerpen!$D$6),A168-2,IF(AND(A168&gt;Onderwerpen!$D$6,A168&lt;Onderwerpen!$D$7),A168-3,IF(AND(A168&gt;Onderwerpen!$D$7,A168&lt;Onderwerpen!$D$8),A168-4,IF(AND(A168&gt;Onderwerpen!$D$8,A168&lt;Onderwerpen!$D$9),A168-5,IF(AND(A168&gt;Onderwerpen!$D$9,A168&lt;Onderwerpen!$D$10),A168-6,IF(AND(A168&gt;Onderwerpen!$D$10,A168&lt;Onderwerpen!$D$11),A168-7,IF(AND(A168&gt;Onderwerpen!$D$11,A168&lt;Onderwerpen!$D$12),A168-8,IF(AND(A168&gt;Onderwerpen!$D$12,A168&lt;Onderwerpen!$D$13),A168-9,IF(AND(A168&gt;Onderwerpen!$D$13,A168&lt;Onderwerpen!$D$14),A168-10,IF(AND(A168&gt;Onderwerpen!$D$14,A168&lt;Onderwerpen!$D$15),A168-11,IF(AND(A168&gt;Onderwerpen!$D$15,A168&lt;Onderwerpen!$D$16),A168-12,IF(AND(A168&gt;Onderwerpen!$D$16,A168&lt;Onderwerpen!$D$17),A168-13,IF(AND(A168&gt;Onderwerpen!$D$17,A168&lt;Onderwerpen!$D$18),A168-14,IF(AND(A168&gt;Onderwerpen!$D$18,A168&lt;Onderwerpen!$D$19),A168-15,IF(AND(A168&gt;Onderwerpen!$D$19,A168&lt;Onderwerpen!$D$20),A168-16,IF(AND(A168&gt;Onderwerpen!$D$20,A168&lt;Onderwerpen!$D$21),A168-17,IF(AND(A168&gt;Onderwerpen!$D$21,A168&lt;Onderwerpen!$D$22),A168-18,IF(A168&gt;Onderwerpen!$D$22,A168-19,"X"))))))))))))))))))))),""))))))))))))))))))))</f>
        <v>147</v>
      </c>
      <c r="D168" s="83" t="str">
        <f>IF(B168="",""&amp;C168,LEFT(B168, FIND(" ",B168)-1) &amp; "."&amp;COUNTIF($B$8:B168,B168))</f>
        <v>14.13</v>
      </c>
      <c r="E168" s="33"/>
      <c r="F168" s="12"/>
      <c r="G168" s="12"/>
      <c r="H168" s="12"/>
      <c r="I168" s="13"/>
      <c r="J168" s="37" t="str">
        <f t="shared" si="12"/>
        <v/>
      </c>
      <c r="L168" s="12"/>
      <c r="M168" s="12"/>
      <c r="N168" s="12"/>
      <c r="O168" s="13"/>
      <c r="P168" s="39" t="str">
        <f t="shared" si="13"/>
        <v/>
      </c>
      <c r="R168" s="12"/>
      <c r="S168" s="12"/>
      <c r="T168" s="12"/>
      <c r="U168" s="13"/>
      <c r="V168" s="38" t="str">
        <f t="shared" si="14"/>
        <v/>
      </c>
      <c r="X168" s="38"/>
      <c r="Y168" s="38"/>
      <c r="Z168" s="38"/>
      <c r="AA168" s="13"/>
      <c r="AB168" s="38" t="str">
        <f t="shared" si="15"/>
        <v/>
      </c>
      <c r="AD168" s="38"/>
      <c r="AE168" s="38"/>
      <c r="AF168" s="38"/>
      <c r="AG168" s="13"/>
      <c r="AH168" s="38" t="str">
        <f t="shared" si="16"/>
        <v/>
      </c>
    </row>
    <row r="169" spans="1:34" ht="15" customHeight="1" x14ac:dyDescent="0.25">
      <c r="A169" s="1">
        <f>IFERROR(IF(A168=Onderwerpen!$C$23+19,"",A168+1),"")</f>
        <v>161</v>
      </c>
      <c r="B169" s="1" t="str">
        <f>IF(C169&lt;=Onderwerpen!$C$4,Onderwerpen!$A$4,IF(C169&lt;=Onderwerpen!$C$5,Onderwerpen!$A$5,IF(C169&lt;=Onderwerpen!$C$6,Onderwerpen!$A$6,IF(C169&lt;=Onderwerpen!$C$7,Onderwerpen!$A$7,IF(C169&lt;=Onderwerpen!$C$8,Onderwerpen!$A$8,IF(C169&lt;=Onderwerpen!$C$9,Onderwerpen!$A$9,IF(C169&lt;=Onderwerpen!C$10,Onderwerpen!$A$10,IF(C169&lt;=Onderwerpen!C$11,Onderwerpen!$A$11,IF(C169&lt;=Onderwerpen!C$12,Onderwerpen!$A$12,IF(C169&lt;=Onderwerpen!C$13,Onderwerpen!$A$13,IF(C169&lt;=Onderwerpen!$C$14,Onderwerpen!$A$14,IF(C169&lt;=Onderwerpen!$C$15,Onderwerpen!$A$15,IF(C169&lt;=Onderwerpen!$C$16,Onderwerpen!$A$16,IF(C169&lt;=Onderwerpen!$C$17,Onderwerpen!$A$17,IF(C169&lt;=Onderwerpen!$C$18,Onderwerpen!$A$18,IF(C169&lt;=Onderwerpen!$C$19,Onderwerpen!$A$19,IF(C169&lt;=Onderwerpen!$C$20,Onderwerpen!$A$20,IF(C169&lt;=Onderwerpen!$C$21,Onderwerpen!$A$21,IF(C169&lt;=Onderwerpen!$C$22,Onderwerpen!$A$22,IF(C169&lt;=Onderwerpen!$C$23,Onderwerpen!$A$22,""))))))))))))))))))))</f>
        <v>14 Trillingen</v>
      </c>
      <c r="C169" s="7">
        <f>IF(Onderwerpen!$B$4+1=A169,Onderwerpen!$A$5,IF(SUM(Onderwerpen!$B$4:$B$5)+2=A169,Onderwerpen!$A$6,IF(SUM(Onderwerpen!$B$4:$B$6)+3=A169,Onderwerpen!$A$7,IF(SUM(Onderwerpen!$B$4:$B$7)+4=A169,Onderwerpen!$A$8,IF(SUM(Onderwerpen!$B$4:$B$8)+5=A169,Onderwerpen!$A$9,IF(SUM(Onderwerpen!$B$4:$B$9)+6=A169,Onderwerpen!$A$10,IF(SUM(Onderwerpen!$B$4:$B$10)+7=A169,Onderwerpen!$A$11,IF(SUM(Onderwerpen!$B$4:$B$11)+8=A169,Onderwerpen!$A$12,IF(SUM(Onderwerpen!$B$4:$B$12)+9=A169,Onderwerpen!$A$13,IF(SUM(Onderwerpen!$B$4:$B$13)+10=A169,Onderwerpen!$A$14,IF(SUM(Onderwerpen!$B$4:$B$14)+11=A169,Onderwerpen!$A$15,IF(SUM(Onderwerpen!$B$4:$B$15)+12=A169,Onderwerpen!$A$16,IF(SUM(Onderwerpen!$B$4:$B$16)+13=A169,Onderwerpen!$A$17,IF(SUM(Onderwerpen!$B$4:$B$17)+14=A169,Onderwerpen!$A$18,IF(SUM(Onderwerpen!$B$4:$B$18)+15=A169,Onderwerpen!$A$19,IF(SUM(Onderwerpen!$B$4:$B$19)+16=A169,Onderwerpen!$A$20,IF(SUM(Onderwerpen!$B$4:$B$20)+17=A169,Onderwerpen!$A$21,IF(SUM(Onderwerpen!$B$4:$B$21)+18=A169,Onderwerpen!$A$22,IF(SUM(Onderwerpen!$B$4:$B$22)+19=A169,Onderwerpen!$A$23,IFERROR((IF(A169&lt;Onderwerpen!$D$4,A169,IF(AND(A169&gt;Onderwerpen!$D$4,A169&lt;Onderwerpen!$D$5),A169-1,IF(AND(A169&gt;Onderwerpen!$D$5,A169&lt;Onderwerpen!$D$6),A169-2,IF(AND(A169&gt;Onderwerpen!$D$6,A169&lt;Onderwerpen!$D$7),A169-3,IF(AND(A169&gt;Onderwerpen!$D$7,A169&lt;Onderwerpen!$D$8),A169-4,IF(AND(A169&gt;Onderwerpen!$D$8,A169&lt;Onderwerpen!$D$9),A169-5,IF(AND(A169&gt;Onderwerpen!$D$9,A169&lt;Onderwerpen!$D$10),A169-6,IF(AND(A169&gt;Onderwerpen!$D$10,A169&lt;Onderwerpen!$D$11),A169-7,IF(AND(A169&gt;Onderwerpen!$D$11,A169&lt;Onderwerpen!$D$12),A169-8,IF(AND(A169&gt;Onderwerpen!$D$12,A169&lt;Onderwerpen!$D$13),A169-9,IF(AND(A169&gt;Onderwerpen!$D$13,A169&lt;Onderwerpen!$D$14),A169-10,IF(AND(A169&gt;Onderwerpen!$D$14,A169&lt;Onderwerpen!$D$15),A169-11,IF(AND(A169&gt;Onderwerpen!$D$15,A169&lt;Onderwerpen!$D$16),A169-12,IF(AND(A169&gt;Onderwerpen!$D$16,A169&lt;Onderwerpen!$D$17),A169-13,IF(AND(A169&gt;Onderwerpen!$D$17,A169&lt;Onderwerpen!$D$18),A169-14,IF(AND(A169&gt;Onderwerpen!$D$18,A169&lt;Onderwerpen!$D$19),A169-15,IF(AND(A169&gt;Onderwerpen!$D$19,A169&lt;Onderwerpen!$D$20),A169-16,IF(AND(A169&gt;Onderwerpen!$D$20,A169&lt;Onderwerpen!$D$21),A169-17,IF(AND(A169&gt;Onderwerpen!$D$21,A169&lt;Onderwerpen!$D$22),A169-18,IF(A169&gt;Onderwerpen!$D$22,A169-19,"X"))))))))))))))))))))),""))))))))))))))))))))</f>
        <v>148</v>
      </c>
      <c r="D169" s="83" t="str">
        <f>IF(B169="",""&amp;C169,LEFT(B169, FIND(" ",B169)-1) &amp; "."&amp;COUNTIF($B$8:B169,B169))</f>
        <v>14.14</v>
      </c>
      <c r="E169" s="33"/>
      <c r="F169" s="12"/>
      <c r="G169" s="12"/>
      <c r="H169" s="12"/>
      <c r="I169" s="13"/>
      <c r="J169" s="37" t="str">
        <f t="shared" si="12"/>
        <v/>
      </c>
      <c r="L169" s="12"/>
      <c r="M169" s="12"/>
      <c r="N169" s="12"/>
      <c r="O169" s="13"/>
      <c r="P169" s="39" t="str">
        <f t="shared" si="13"/>
        <v/>
      </c>
      <c r="R169" s="12"/>
      <c r="S169" s="12"/>
      <c r="T169" s="12"/>
      <c r="U169" s="13"/>
      <c r="V169" s="38" t="str">
        <f t="shared" si="14"/>
        <v/>
      </c>
      <c r="X169" s="38"/>
      <c r="Y169" s="38"/>
      <c r="Z169" s="38"/>
      <c r="AA169" s="13"/>
      <c r="AB169" s="38" t="str">
        <f t="shared" si="15"/>
        <v/>
      </c>
      <c r="AD169" s="38"/>
      <c r="AE169" s="38"/>
      <c r="AF169" s="38"/>
      <c r="AG169" s="13"/>
      <c r="AH169" s="38" t="str">
        <f t="shared" si="16"/>
        <v/>
      </c>
    </row>
    <row r="170" spans="1:34" ht="15" customHeight="1" x14ac:dyDescent="0.25">
      <c r="A170" s="1">
        <f>IFERROR(IF(A169=Onderwerpen!$C$23+19,"",A169+1),"")</f>
        <v>162</v>
      </c>
      <c r="B170" s="1" t="str">
        <f>IF(C170&lt;=Onderwerpen!$C$4,Onderwerpen!$A$4,IF(C170&lt;=Onderwerpen!$C$5,Onderwerpen!$A$5,IF(C170&lt;=Onderwerpen!$C$6,Onderwerpen!$A$6,IF(C170&lt;=Onderwerpen!$C$7,Onderwerpen!$A$7,IF(C170&lt;=Onderwerpen!$C$8,Onderwerpen!$A$8,IF(C170&lt;=Onderwerpen!$C$9,Onderwerpen!$A$9,IF(C170&lt;=Onderwerpen!C$10,Onderwerpen!$A$10,IF(C170&lt;=Onderwerpen!C$11,Onderwerpen!$A$11,IF(C170&lt;=Onderwerpen!C$12,Onderwerpen!$A$12,IF(C170&lt;=Onderwerpen!C$13,Onderwerpen!$A$13,IF(C170&lt;=Onderwerpen!$C$14,Onderwerpen!$A$14,IF(C170&lt;=Onderwerpen!$C$15,Onderwerpen!$A$15,IF(C170&lt;=Onderwerpen!$C$16,Onderwerpen!$A$16,IF(C170&lt;=Onderwerpen!$C$17,Onderwerpen!$A$17,IF(C170&lt;=Onderwerpen!$C$18,Onderwerpen!$A$18,IF(C170&lt;=Onderwerpen!$C$19,Onderwerpen!$A$19,IF(C170&lt;=Onderwerpen!$C$20,Onderwerpen!$A$20,IF(C170&lt;=Onderwerpen!$C$21,Onderwerpen!$A$21,IF(C170&lt;=Onderwerpen!$C$22,Onderwerpen!$A$22,IF(C170&lt;=Onderwerpen!$C$23,Onderwerpen!$A$22,""))))))))))))))))))))</f>
        <v>14 Trillingen</v>
      </c>
      <c r="C170" s="7">
        <f>IF(Onderwerpen!$B$4+1=A170,Onderwerpen!$A$5,IF(SUM(Onderwerpen!$B$4:$B$5)+2=A170,Onderwerpen!$A$6,IF(SUM(Onderwerpen!$B$4:$B$6)+3=A170,Onderwerpen!$A$7,IF(SUM(Onderwerpen!$B$4:$B$7)+4=A170,Onderwerpen!$A$8,IF(SUM(Onderwerpen!$B$4:$B$8)+5=A170,Onderwerpen!$A$9,IF(SUM(Onderwerpen!$B$4:$B$9)+6=A170,Onderwerpen!$A$10,IF(SUM(Onderwerpen!$B$4:$B$10)+7=A170,Onderwerpen!$A$11,IF(SUM(Onderwerpen!$B$4:$B$11)+8=A170,Onderwerpen!$A$12,IF(SUM(Onderwerpen!$B$4:$B$12)+9=A170,Onderwerpen!$A$13,IF(SUM(Onderwerpen!$B$4:$B$13)+10=A170,Onderwerpen!$A$14,IF(SUM(Onderwerpen!$B$4:$B$14)+11=A170,Onderwerpen!$A$15,IF(SUM(Onderwerpen!$B$4:$B$15)+12=A170,Onderwerpen!$A$16,IF(SUM(Onderwerpen!$B$4:$B$16)+13=A170,Onderwerpen!$A$17,IF(SUM(Onderwerpen!$B$4:$B$17)+14=A170,Onderwerpen!$A$18,IF(SUM(Onderwerpen!$B$4:$B$18)+15=A170,Onderwerpen!$A$19,IF(SUM(Onderwerpen!$B$4:$B$19)+16=A170,Onderwerpen!$A$20,IF(SUM(Onderwerpen!$B$4:$B$20)+17=A170,Onderwerpen!$A$21,IF(SUM(Onderwerpen!$B$4:$B$21)+18=A170,Onderwerpen!$A$22,IF(SUM(Onderwerpen!$B$4:$B$22)+19=A170,Onderwerpen!$A$23,IFERROR((IF(A170&lt;Onderwerpen!$D$4,A170,IF(AND(A170&gt;Onderwerpen!$D$4,A170&lt;Onderwerpen!$D$5),A170-1,IF(AND(A170&gt;Onderwerpen!$D$5,A170&lt;Onderwerpen!$D$6),A170-2,IF(AND(A170&gt;Onderwerpen!$D$6,A170&lt;Onderwerpen!$D$7),A170-3,IF(AND(A170&gt;Onderwerpen!$D$7,A170&lt;Onderwerpen!$D$8),A170-4,IF(AND(A170&gt;Onderwerpen!$D$8,A170&lt;Onderwerpen!$D$9),A170-5,IF(AND(A170&gt;Onderwerpen!$D$9,A170&lt;Onderwerpen!$D$10),A170-6,IF(AND(A170&gt;Onderwerpen!$D$10,A170&lt;Onderwerpen!$D$11),A170-7,IF(AND(A170&gt;Onderwerpen!$D$11,A170&lt;Onderwerpen!$D$12),A170-8,IF(AND(A170&gt;Onderwerpen!$D$12,A170&lt;Onderwerpen!$D$13),A170-9,IF(AND(A170&gt;Onderwerpen!$D$13,A170&lt;Onderwerpen!$D$14),A170-10,IF(AND(A170&gt;Onderwerpen!$D$14,A170&lt;Onderwerpen!$D$15),A170-11,IF(AND(A170&gt;Onderwerpen!$D$15,A170&lt;Onderwerpen!$D$16),A170-12,IF(AND(A170&gt;Onderwerpen!$D$16,A170&lt;Onderwerpen!$D$17),A170-13,IF(AND(A170&gt;Onderwerpen!$D$17,A170&lt;Onderwerpen!$D$18),A170-14,IF(AND(A170&gt;Onderwerpen!$D$18,A170&lt;Onderwerpen!$D$19),A170-15,IF(AND(A170&gt;Onderwerpen!$D$19,A170&lt;Onderwerpen!$D$20),A170-16,IF(AND(A170&gt;Onderwerpen!$D$20,A170&lt;Onderwerpen!$D$21),A170-17,IF(AND(A170&gt;Onderwerpen!$D$21,A170&lt;Onderwerpen!$D$22),A170-18,IF(A170&gt;Onderwerpen!$D$22,A170-19,"X"))))))))))))))))))))),""))))))))))))))))))))</f>
        <v>149</v>
      </c>
      <c r="D170" s="83" t="str">
        <f>IF(B170="",""&amp;C170,LEFT(B170, FIND(" ",B170)-1) &amp; "."&amp;COUNTIF($B$8:B170,B170))</f>
        <v>14.15</v>
      </c>
      <c r="E170" s="33"/>
      <c r="F170" s="12"/>
      <c r="G170" s="12"/>
      <c r="H170" s="12"/>
      <c r="I170" s="13"/>
      <c r="J170" s="37" t="str">
        <f t="shared" si="12"/>
        <v/>
      </c>
      <c r="L170" s="12"/>
      <c r="M170" s="12"/>
      <c r="N170" s="12"/>
      <c r="O170" s="13"/>
      <c r="P170" s="39" t="str">
        <f t="shared" si="13"/>
        <v/>
      </c>
      <c r="R170" s="12"/>
      <c r="S170" s="12"/>
      <c r="T170" s="12"/>
      <c r="U170" s="13"/>
      <c r="V170" s="38" t="str">
        <f t="shared" si="14"/>
        <v/>
      </c>
      <c r="X170" s="38"/>
      <c r="Y170" s="38"/>
      <c r="Z170" s="38"/>
      <c r="AA170" s="13"/>
      <c r="AB170" s="38" t="str">
        <f t="shared" si="15"/>
        <v/>
      </c>
      <c r="AD170" s="38"/>
      <c r="AE170" s="38"/>
      <c r="AF170" s="38"/>
      <c r="AG170" s="13"/>
      <c r="AH170" s="38" t="str">
        <f t="shared" si="16"/>
        <v/>
      </c>
    </row>
    <row r="171" spans="1:34" ht="15" customHeight="1" x14ac:dyDescent="0.25">
      <c r="A171" s="1">
        <f>IFERROR(IF(A170=Onderwerpen!$C$23+19,"",A170+1),"")</f>
        <v>163</v>
      </c>
      <c r="B171" s="1" t="str">
        <f>IF(C171&lt;=Onderwerpen!$C$4,Onderwerpen!$A$4,IF(C171&lt;=Onderwerpen!$C$5,Onderwerpen!$A$5,IF(C171&lt;=Onderwerpen!$C$6,Onderwerpen!$A$6,IF(C171&lt;=Onderwerpen!$C$7,Onderwerpen!$A$7,IF(C171&lt;=Onderwerpen!$C$8,Onderwerpen!$A$8,IF(C171&lt;=Onderwerpen!$C$9,Onderwerpen!$A$9,IF(C171&lt;=Onderwerpen!C$10,Onderwerpen!$A$10,IF(C171&lt;=Onderwerpen!C$11,Onderwerpen!$A$11,IF(C171&lt;=Onderwerpen!C$12,Onderwerpen!$A$12,IF(C171&lt;=Onderwerpen!C$13,Onderwerpen!$A$13,IF(C171&lt;=Onderwerpen!$C$14,Onderwerpen!$A$14,IF(C171&lt;=Onderwerpen!$C$15,Onderwerpen!$A$15,IF(C171&lt;=Onderwerpen!$C$16,Onderwerpen!$A$16,IF(C171&lt;=Onderwerpen!$C$17,Onderwerpen!$A$17,IF(C171&lt;=Onderwerpen!$C$18,Onderwerpen!$A$18,IF(C171&lt;=Onderwerpen!$C$19,Onderwerpen!$A$19,IF(C171&lt;=Onderwerpen!$C$20,Onderwerpen!$A$20,IF(C171&lt;=Onderwerpen!$C$21,Onderwerpen!$A$21,IF(C171&lt;=Onderwerpen!$C$22,Onderwerpen!$A$22,IF(C171&lt;=Onderwerpen!$C$23,Onderwerpen!$A$22,""))))))))))))))))))))</f>
        <v>14 Trillingen</v>
      </c>
      <c r="C171" s="7">
        <f>IF(Onderwerpen!$B$4+1=A171,Onderwerpen!$A$5,IF(SUM(Onderwerpen!$B$4:$B$5)+2=A171,Onderwerpen!$A$6,IF(SUM(Onderwerpen!$B$4:$B$6)+3=A171,Onderwerpen!$A$7,IF(SUM(Onderwerpen!$B$4:$B$7)+4=A171,Onderwerpen!$A$8,IF(SUM(Onderwerpen!$B$4:$B$8)+5=A171,Onderwerpen!$A$9,IF(SUM(Onderwerpen!$B$4:$B$9)+6=A171,Onderwerpen!$A$10,IF(SUM(Onderwerpen!$B$4:$B$10)+7=A171,Onderwerpen!$A$11,IF(SUM(Onderwerpen!$B$4:$B$11)+8=A171,Onderwerpen!$A$12,IF(SUM(Onderwerpen!$B$4:$B$12)+9=A171,Onderwerpen!$A$13,IF(SUM(Onderwerpen!$B$4:$B$13)+10=A171,Onderwerpen!$A$14,IF(SUM(Onderwerpen!$B$4:$B$14)+11=A171,Onderwerpen!$A$15,IF(SUM(Onderwerpen!$B$4:$B$15)+12=A171,Onderwerpen!$A$16,IF(SUM(Onderwerpen!$B$4:$B$16)+13=A171,Onderwerpen!$A$17,IF(SUM(Onderwerpen!$B$4:$B$17)+14=A171,Onderwerpen!$A$18,IF(SUM(Onderwerpen!$B$4:$B$18)+15=A171,Onderwerpen!$A$19,IF(SUM(Onderwerpen!$B$4:$B$19)+16=A171,Onderwerpen!$A$20,IF(SUM(Onderwerpen!$B$4:$B$20)+17=A171,Onderwerpen!$A$21,IF(SUM(Onderwerpen!$B$4:$B$21)+18=A171,Onderwerpen!$A$22,IF(SUM(Onderwerpen!$B$4:$B$22)+19=A171,Onderwerpen!$A$23,IFERROR((IF(A171&lt;Onderwerpen!$D$4,A171,IF(AND(A171&gt;Onderwerpen!$D$4,A171&lt;Onderwerpen!$D$5),A171-1,IF(AND(A171&gt;Onderwerpen!$D$5,A171&lt;Onderwerpen!$D$6),A171-2,IF(AND(A171&gt;Onderwerpen!$D$6,A171&lt;Onderwerpen!$D$7),A171-3,IF(AND(A171&gt;Onderwerpen!$D$7,A171&lt;Onderwerpen!$D$8),A171-4,IF(AND(A171&gt;Onderwerpen!$D$8,A171&lt;Onderwerpen!$D$9),A171-5,IF(AND(A171&gt;Onderwerpen!$D$9,A171&lt;Onderwerpen!$D$10),A171-6,IF(AND(A171&gt;Onderwerpen!$D$10,A171&lt;Onderwerpen!$D$11),A171-7,IF(AND(A171&gt;Onderwerpen!$D$11,A171&lt;Onderwerpen!$D$12),A171-8,IF(AND(A171&gt;Onderwerpen!$D$12,A171&lt;Onderwerpen!$D$13),A171-9,IF(AND(A171&gt;Onderwerpen!$D$13,A171&lt;Onderwerpen!$D$14),A171-10,IF(AND(A171&gt;Onderwerpen!$D$14,A171&lt;Onderwerpen!$D$15),A171-11,IF(AND(A171&gt;Onderwerpen!$D$15,A171&lt;Onderwerpen!$D$16),A171-12,IF(AND(A171&gt;Onderwerpen!$D$16,A171&lt;Onderwerpen!$D$17),A171-13,IF(AND(A171&gt;Onderwerpen!$D$17,A171&lt;Onderwerpen!$D$18),A171-14,IF(AND(A171&gt;Onderwerpen!$D$18,A171&lt;Onderwerpen!$D$19),A171-15,IF(AND(A171&gt;Onderwerpen!$D$19,A171&lt;Onderwerpen!$D$20),A171-16,IF(AND(A171&gt;Onderwerpen!$D$20,A171&lt;Onderwerpen!$D$21),A171-17,IF(AND(A171&gt;Onderwerpen!$D$21,A171&lt;Onderwerpen!$D$22),A171-18,IF(A171&gt;Onderwerpen!$D$22,A171-19,"X"))))))))))))))))))))),""))))))))))))))))))))</f>
        <v>150</v>
      </c>
      <c r="D171" s="83" t="str">
        <f>IF(B171="",""&amp;C171,LEFT(B171, FIND(" ",B171)-1) &amp; "."&amp;COUNTIF($B$8:B171,B171))</f>
        <v>14.16</v>
      </c>
      <c r="E171" s="33"/>
      <c r="F171" s="12"/>
      <c r="G171" s="12"/>
      <c r="H171" s="12"/>
      <c r="I171" s="13"/>
      <c r="J171" s="37" t="str">
        <f t="shared" si="12"/>
        <v/>
      </c>
      <c r="L171" s="12"/>
      <c r="M171" s="12"/>
      <c r="N171" s="12"/>
      <c r="O171" s="13"/>
      <c r="P171" s="39" t="str">
        <f t="shared" si="13"/>
        <v/>
      </c>
      <c r="R171" s="12"/>
      <c r="S171" s="12"/>
      <c r="T171" s="12"/>
      <c r="U171" s="13"/>
      <c r="V171" s="38" t="str">
        <f t="shared" si="14"/>
        <v/>
      </c>
      <c r="X171" s="38"/>
      <c r="Y171" s="38"/>
      <c r="Z171" s="38"/>
      <c r="AA171" s="13"/>
      <c r="AB171" s="38" t="str">
        <f t="shared" si="15"/>
        <v/>
      </c>
      <c r="AD171" s="38"/>
      <c r="AE171" s="38"/>
      <c r="AF171" s="38"/>
      <c r="AG171" s="13"/>
      <c r="AH171" s="38" t="str">
        <f t="shared" si="16"/>
        <v/>
      </c>
    </row>
    <row r="172" spans="1:34" ht="15" customHeight="1" x14ac:dyDescent="0.25">
      <c r="A172" s="1">
        <f>IFERROR(IF(A171=Onderwerpen!$C$23+19,"",A171+1),"")</f>
        <v>164</v>
      </c>
      <c r="B172" s="1" t="str">
        <f>IF(C172&lt;=Onderwerpen!$C$4,Onderwerpen!$A$4,IF(C172&lt;=Onderwerpen!$C$5,Onderwerpen!$A$5,IF(C172&lt;=Onderwerpen!$C$6,Onderwerpen!$A$6,IF(C172&lt;=Onderwerpen!$C$7,Onderwerpen!$A$7,IF(C172&lt;=Onderwerpen!$C$8,Onderwerpen!$A$8,IF(C172&lt;=Onderwerpen!$C$9,Onderwerpen!$A$9,IF(C172&lt;=Onderwerpen!C$10,Onderwerpen!$A$10,IF(C172&lt;=Onderwerpen!C$11,Onderwerpen!$A$11,IF(C172&lt;=Onderwerpen!C$12,Onderwerpen!$A$12,IF(C172&lt;=Onderwerpen!C$13,Onderwerpen!$A$13,IF(C172&lt;=Onderwerpen!$C$14,Onderwerpen!$A$14,IF(C172&lt;=Onderwerpen!$C$15,Onderwerpen!$A$15,IF(C172&lt;=Onderwerpen!$C$16,Onderwerpen!$A$16,IF(C172&lt;=Onderwerpen!$C$17,Onderwerpen!$A$17,IF(C172&lt;=Onderwerpen!$C$18,Onderwerpen!$A$18,IF(C172&lt;=Onderwerpen!$C$19,Onderwerpen!$A$19,IF(C172&lt;=Onderwerpen!$C$20,Onderwerpen!$A$20,IF(C172&lt;=Onderwerpen!$C$21,Onderwerpen!$A$21,IF(C172&lt;=Onderwerpen!$C$22,Onderwerpen!$A$22,IF(C172&lt;=Onderwerpen!$C$23,Onderwerpen!$A$22,""))))))))))))))))))))</f>
        <v>14 Trillingen</v>
      </c>
      <c r="C172" s="7">
        <f>IF(Onderwerpen!$B$4+1=A172,Onderwerpen!$A$5,IF(SUM(Onderwerpen!$B$4:$B$5)+2=A172,Onderwerpen!$A$6,IF(SUM(Onderwerpen!$B$4:$B$6)+3=A172,Onderwerpen!$A$7,IF(SUM(Onderwerpen!$B$4:$B$7)+4=A172,Onderwerpen!$A$8,IF(SUM(Onderwerpen!$B$4:$B$8)+5=A172,Onderwerpen!$A$9,IF(SUM(Onderwerpen!$B$4:$B$9)+6=A172,Onderwerpen!$A$10,IF(SUM(Onderwerpen!$B$4:$B$10)+7=A172,Onderwerpen!$A$11,IF(SUM(Onderwerpen!$B$4:$B$11)+8=A172,Onderwerpen!$A$12,IF(SUM(Onderwerpen!$B$4:$B$12)+9=A172,Onderwerpen!$A$13,IF(SUM(Onderwerpen!$B$4:$B$13)+10=A172,Onderwerpen!$A$14,IF(SUM(Onderwerpen!$B$4:$B$14)+11=A172,Onderwerpen!$A$15,IF(SUM(Onderwerpen!$B$4:$B$15)+12=A172,Onderwerpen!$A$16,IF(SUM(Onderwerpen!$B$4:$B$16)+13=A172,Onderwerpen!$A$17,IF(SUM(Onderwerpen!$B$4:$B$17)+14=A172,Onderwerpen!$A$18,IF(SUM(Onderwerpen!$B$4:$B$18)+15=A172,Onderwerpen!$A$19,IF(SUM(Onderwerpen!$B$4:$B$19)+16=A172,Onderwerpen!$A$20,IF(SUM(Onderwerpen!$B$4:$B$20)+17=A172,Onderwerpen!$A$21,IF(SUM(Onderwerpen!$B$4:$B$21)+18=A172,Onderwerpen!$A$22,IF(SUM(Onderwerpen!$B$4:$B$22)+19=A172,Onderwerpen!$A$23,IFERROR((IF(A172&lt;Onderwerpen!$D$4,A172,IF(AND(A172&gt;Onderwerpen!$D$4,A172&lt;Onderwerpen!$D$5),A172-1,IF(AND(A172&gt;Onderwerpen!$D$5,A172&lt;Onderwerpen!$D$6),A172-2,IF(AND(A172&gt;Onderwerpen!$D$6,A172&lt;Onderwerpen!$D$7),A172-3,IF(AND(A172&gt;Onderwerpen!$D$7,A172&lt;Onderwerpen!$D$8),A172-4,IF(AND(A172&gt;Onderwerpen!$D$8,A172&lt;Onderwerpen!$D$9),A172-5,IF(AND(A172&gt;Onderwerpen!$D$9,A172&lt;Onderwerpen!$D$10),A172-6,IF(AND(A172&gt;Onderwerpen!$D$10,A172&lt;Onderwerpen!$D$11),A172-7,IF(AND(A172&gt;Onderwerpen!$D$11,A172&lt;Onderwerpen!$D$12),A172-8,IF(AND(A172&gt;Onderwerpen!$D$12,A172&lt;Onderwerpen!$D$13),A172-9,IF(AND(A172&gt;Onderwerpen!$D$13,A172&lt;Onderwerpen!$D$14),A172-10,IF(AND(A172&gt;Onderwerpen!$D$14,A172&lt;Onderwerpen!$D$15),A172-11,IF(AND(A172&gt;Onderwerpen!$D$15,A172&lt;Onderwerpen!$D$16),A172-12,IF(AND(A172&gt;Onderwerpen!$D$16,A172&lt;Onderwerpen!$D$17),A172-13,IF(AND(A172&gt;Onderwerpen!$D$17,A172&lt;Onderwerpen!$D$18),A172-14,IF(AND(A172&gt;Onderwerpen!$D$18,A172&lt;Onderwerpen!$D$19),A172-15,IF(AND(A172&gt;Onderwerpen!$D$19,A172&lt;Onderwerpen!$D$20),A172-16,IF(AND(A172&gt;Onderwerpen!$D$20,A172&lt;Onderwerpen!$D$21),A172-17,IF(AND(A172&gt;Onderwerpen!$D$21,A172&lt;Onderwerpen!$D$22),A172-18,IF(A172&gt;Onderwerpen!$D$22,A172-19,"X"))))))))))))))))))))),""))))))))))))))))))))</f>
        <v>151</v>
      </c>
      <c r="D172" s="83" t="str">
        <f>IF(B172="",""&amp;C172,LEFT(B172, FIND(" ",B172)-1) &amp; "."&amp;COUNTIF($B$8:B172,B172))</f>
        <v>14.17</v>
      </c>
      <c r="E172" s="33"/>
      <c r="F172" s="12"/>
      <c r="G172" s="12"/>
      <c r="H172" s="12"/>
      <c r="I172" s="13"/>
      <c r="J172" s="37" t="str">
        <f t="shared" si="12"/>
        <v/>
      </c>
      <c r="L172" s="12"/>
      <c r="M172" s="12"/>
      <c r="N172" s="12"/>
      <c r="O172" s="13"/>
      <c r="P172" s="39" t="str">
        <f t="shared" si="13"/>
        <v/>
      </c>
      <c r="R172" s="12"/>
      <c r="S172" s="12"/>
      <c r="T172" s="12"/>
      <c r="U172" s="13"/>
      <c r="V172" s="38" t="str">
        <f t="shared" si="14"/>
        <v/>
      </c>
      <c r="X172" s="38"/>
      <c r="Y172" s="38"/>
      <c r="Z172" s="38"/>
      <c r="AA172" s="13"/>
      <c r="AB172" s="38" t="str">
        <f t="shared" si="15"/>
        <v/>
      </c>
      <c r="AD172" s="38"/>
      <c r="AE172" s="38"/>
      <c r="AF172" s="38"/>
      <c r="AG172" s="13"/>
      <c r="AH172" s="38" t="str">
        <f t="shared" si="16"/>
        <v/>
      </c>
    </row>
    <row r="173" spans="1:34" ht="15" customHeight="1" x14ac:dyDescent="0.25">
      <c r="A173" s="1">
        <f>IFERROR(IF(A172=Onderwerpen!$C$23+19,"",A172+1),"")</f>
        <v>165</v>
      </c>
      <c r="B173" s="1" t="str">
        <f>IF(C173&lt;=Onderwerpen!$C$4,Onderwerpen!$A$4,IF(C173&lt;=Onderwerpen!$C$5,Onderwerpen!$A$5,IF(C173&lt;=Onderwerpen!$C$6,Onderwerpen!$A$6,IF(C173&lt;=Onderwerpen!$C$7,Onderwerpen!$A$7,IF(C173&lt;=Onderwerpen!$C$8,Onderwerpen!$A$8,IF(C173&lt;=Onderwerpen!$C$9,Onderwerpen!$A$9,IF(C173&lt;=Onderwerpen!C$10,Onderwerpen!$A$10,IF(C173&lt;=Onderwerpen!C$11,Onderwerpen!$A$11,IF(C173&lt;=Onderwerpen!C$12,Onderwerpen!$A$12,IF(C173&lt;=Onderwerpen!C$13,Onderwerpen!$A$13,IF(C173&lt;=Onderwerpen!$C$14,Onderwerpen!$A$14,IF(C173&lt;=Onderwerpen!$C$15,Onderwerpen!$A$15,IF(C173&lt;=Onderwerpen!$C$16,Onderwerpen!$A$16,IF(C173&lt;=Onderwerpen!$C$17,Onderwerpen!$A$17,IF(C173&lt;=Onderwerpen!$C$18,Onderwerpen!$A$18,IF(C173&lt;=Onderwerpen!$C$19,Onderwerpen!$A$19,IF(C173&lt;=Onderwerpen!$C$20,Onderwerpen!$A$20,IF(C173&lt;=Onderwerpen!$C$21,Onderwerpen!$A$21,IF(C173&lt;=Onderwerpen!$C$22,Onderwerpen!$A$22,IF(C173&lt;=Onderwerpen!$C$23,Onderwerpen!$A$22,""))))))))))))))))))))</f>
        <v>14 Trillingen</v>
      </c>
      <c r="C173" s="7">
        <f>IF(Onderwerpen!$B$4+1=A173,Onderwerpen!$A$5,IF(SUM(Onderwerpen!$B$4:$B$5)+2=A173,Onderwerpen!$A$6,IF(SUM(Onderwerpen!$B$4:$B$6)+3=A173,Onderwerpen!$A$7,IF(SUM(Onderwerpen!$B$4:$B$7)+4=A173,Onderwerpen!$A$8,IF(SUM(Onderwerpen!$B$4:$B$8)+5=A173,Onderwerpen!$A$9,IF(SUM(Onderwerpen!$B$4:$B$9)+6=A173,Onderwerpen!$A$10,IF(SUM(Onderwerpen!$B$4:$B$10)+7=A173,Onderwerpen!$A$11,IF(SUM(Onderwerpen!$B$4:$B$11)+8=A173,Onderwerpen!$A$12,IF(SUM(Onderwerpen!$B$4:$B$12)+9=A173,Onderwerpen!$A$13,IF(SUM(Onderwerpen!$B$4:$B$13)+10=A173,Onderwerpen!$A$14,IF(SUM(Onderwerpen!$B$4:$B$14)+11=A173,Onderwerpen!$A$15,IF(SUM(Onderwerpen!$B$4:$B$15)+12=A173,Onderwerpen!$A$16,IF(SUM(Onderwerpen!$B$4:$B$16)+13=A173,Onderwerpen!$A$17,IF(SUM(Onderwerpen!$B$4:$B$17)+14=A173,Onderwerpen!$A$18,IF(SUM(Onderwerpen!$B$4:$B$18)+15=A173,Onderwerpen!$A$19,IF(SUM(Onderwerpen!$B$4:$B$19)+16=A173,Onderwerpen!$A$20,IF(SUM(Onderwerpen!$B$4:$B$20)+17=A173,Onderwerpen!$A$21,IF(SUM(Onderwerpen!$B$4:$B$21)+18=A173,Onderwerpen!$A$22,IF(SUM(Onderwerpen!$B$4:$B$22)+19=A173,Onderwerpen!$A$23,IFERROR((IF(A173&lt;Onderwerpen!$D$4,A173,IF(AND(A173&gt;Onderwerpen!$D$4,A173&lt;Onderwerpen!$D$5),A173-1,IF(AND(A173&gt;Onderwerpen!$D$5,A173&lt;Onderwerpen!$D$6),A173-2,IF(AND(A173&gt;Onderwerpen!$D$6,A173&lt;Onderwerpen!$D$7),A173-3,IF(AND(A173&gt;Onderwerpen!$D$7,A173&lt;Onderwerpen!$D$8),A173-4,IF(AND(A173&gt;Onderwerpen!$D$8,A173&lt;Onderwerpen!$D$9),A173-5,IF(AND(A173&gt;Onderwerpen!$D$9,A173&lt;Onderwerpen!$D$10),A173-6,IF(AND(A173&gt;Onderwerpen!$D$10,A173&lt;Onderwerpen!$D$11),A173-7,IF(AND(A173&gt;Onderwerpen!$D$11,A173&lt;Onderwerpen!$D$12),A173-8,IF(AND(A173&gt;Onderwerpen!$D$12,A173&lt;Onderwerpen!$D$13),A173-9,IF(AND(A173&gt;Onderwerpen!$D$13,A173&lt;Onderwerpen!$D$14),A173-10,IF(AND(A173&gt;Onderwerpen!$D$14,A173&lt;Onderwerpen!$D$15),A173-11,IF(AND(A173&gt;Onderwerpen!$D$15,A173&lt;Onderwerpen!$D$16),A173-12,IF(AND(A173&gt;Onderwerpen!$D$16,A173&lt;Onderwerpen!$D$17),A173-13,IF(AND(A173&gt;Onderwerpen!$D$17,A173&lt;Onderwerpen!$D$18),A173-14,IF(AND(A173&gt;Onderwerpen!$D$18,A173&lt;Onderwerpen!$D$19),A173-15,IF(AND(A173&gt;Onderwerpen!$D$19,A173&lt;Onderwerpen!$D$20),A173-16,IF(AND(A173&gt;Onderwerpen!$D$20,A173&lt;Onderwerpen!$D$21),A173-17,IF(AND(A173&gt;Onderwerpen!$D$21,A173&lt;Onderwerpen!$D$22),A173-18,IF(A173&gt;Onderwerpen!$D$22,A173-19,"X"))))))))))))))))))))),""))))))))))))))))))))</f>
        <v>152</v>
      </c>
      <c r="D173" s="83" t="str">
        <f>IF(B173="",""&amp;C173,LEFT(B173, FIND(" ",B173)-1) &amp; "."&amp;COUNTIF($B$8:B173,B173))</f>
        <v>14.18</v>
      </c>
      <c r="E173" s="33"/>
      <c r="F173" s="12"/>
      <c r="G173" s="12"/>
      <c r="H173" s="12"/>
      <c r="I173" s="13"/>
      <c r="J173" s="37" t="str">
        <f t="shared" si="12"/>
        <v/>
      </c>
      <c r="L173" s="12"/>
      <c r="M173" s="12"/>
      <c r="N173" s="12"/>
      <c r="O173" s="13"/>
      <c r="P173" s="39" t="str">
        <f t="shared" si="13"/>
        <v/>
      </c>
      <c r="R173" s="12"/>
      <c r="S173" s="12"/>
      <c r="T173" s="12"/>
      <c r="U173" s="13"/>
      <c r="V173" s="38" t="str">
        <f t="shared" si="14"/>
        <v/>
      </c>
      <c r="X173" s="38"/>
      <c r="Y173" s="38"/>
      <c r="Z173" s="38"/>
      <c r="AA173" s="13"/>
      <c r="AB173" s="38" t="str">
        <f t="shared" si="15"/>
        <v/>
      </c>
      <c r="AD173" s="38"/>
      <c r="AE173" s="38"/>
      <c r="AF173" s="38"/>
      <c r="AG173" s="13"/>
      <c r="AH173" s="38" t="str">
        <f t="shared" si="16"/>
        <v/>
      </c>
    </row>
    <row r="174" spans="1:34" ht="15" customHeight="1" x14ac:dyDescent="0.25">
      <c r="A174" s="1">
        <f>IFERROR(IF(A173=Onderwerpen!$C$23+19,"",A173+1),"")</f>
        <v>166</v>
      </c>
      <c r="B174" s="1" t="str">
        <f>IF(C174&lt;=Onderwerpen!$C$4,Onderwerpen!$A$4,IF(C174&lt;=Onderwerpen!$C$5,Onderwerpen!$A$5,IF(C174&lt;=Onderwerpen!$C$6,Onderwerpen!$A$6,IF(C174&lt;=Onderwerpen!$C$7,Onderwerpen!$A$7,IF(C174&lt;=Onderwerpen!$C$8,Onderwerpen!$A$8,IF(C174&lt;=Onderwerpen!$C$9,Onderwerpen!$A$9,IF(C174&lt;=Onderwerpen!C$10,Onderwerpen!$A$10,IF(C174&lt;=Onderwerpen!C$11,Onderwerpen!$A$11,IF(C174&lt;=Onderwerpen!C$12,Onderwerpen!$A$12,IF(C174&lt;=Onderwerpen!C$13,Onderwerpen!$A$13,IF(C174&lt;=Onderwerpen!$C$14,Onderwerpen!$A$14,IF(C174&lt;=Onderwerpen!$C$15,Onderwerpen!$A$15,IF(C174&lt;=Onderwerpen!$C$16,Onderwerpen!$A$16,IF(C174&lt;=Onderwerpen!$C$17,Onderwerpen!$A$17,IF(C174&lt;=Onderwerpen!$C$18,Onderwerpen!$A$18,IF(C174&lt;=Onderwerpen!$C$19,Onderwerpen!$A$19,IF(C174&lt;=Onderwerpen!$C$20,Onderwerpen!$A$20,IF(C174&lt;=Onderwerpen!$C$21,Onderwerpen!$A$21,IF(C174&lt;=Onderwerpen!$C$22,Onderwerpen!$A$22,IF(C174&lt;=Onderwerpen!$C$23,Onderwerpen!$A$22,""))))))))))))))))))))</f>
        <v>14 Trillingen</v>
      </c>
      <c r="C174" s="7">
        <f>IF(Onderwerpen!$B$4+1=A174,Onderwerpen!$A$5,IF(SUM(Onderwerpen!$B$4:$B$5)+2=A174,Onderwerpen!$A$6,IF(SUM(Onderwerpen!$B$4:$B$6)+3=A174,Onderwerpen!$A$7,IF(SUM(Onderwerpen!$B$4:$B$7)+4=A174,Onderwerpen!$A$8,IF(SUM(Onderwerpen!$B$4:$B$8)+5=A174,Onderwerpen!$A$9,IF(SUM(Onderwerpen!$B$4:$B$9)+6=A174,Onderwerpen!$A$10,IF(SUM(Onderwerpen!$B$4:$B$10)+7=A174,Onderwerpen!$A$11,IF(SUM(Onderwerpen!$B$4:$B$11)+8=A174,Onderwerpen!$A$12,IF(SUM(Onderwerpen!$B$4:$B$12)+9=A174,Onderwerpen!$A$13,IF(SUM(Onderwerpen!$B$4:$B$13)+10=A174,Onderwerpen!$A$14,IF(SUM(Onderwerpen!$B$4:$B$14)+11=A174,Onderwerpen!$A$15,IF(SUM(Onderwerpen!$B$4:$B$15)+12=A174,Onderwerpen!$A$16,IF(SUM(Onderwerpen!$B$4:$B$16)+13=A174,Onderwerpen!$A$17,IF(SUM(Onderwerpen!$B$4:$B$17)+14=A174,Onderwerpen!$A$18,IF(SUM(Onderwerpen!$B$4:$B$18)+15=A174,Onderwerpen!$A$19,IF(SUM(Onderwerpen!$B$4:$B$19)+16=A174,Onderwerpen!$A$20,IF(SUM(Onderwerpen!$B$4:$B$20)+17=A174,Onderwerpen!$A$21,IF(SUM(Onderwerpen!$B$4:$B$21)+18=A174,Onderwerpen!$A$22,IF(SUM(Onderwerpen!$B$4:$B$22)+19=A174,Onderwerpen!$A$23,IFERROR((IF(A174&lt;Onderwerpen!$D$4,A174,IF(AND(A174&gt;Onderwerpen!$D$4,A174&lt;Onderwerpen!$D$5),A174-1,IF(AND(A174&gt;Onderwerpen!$D$5,A174&lt;Onderwerpen!$D$6),A174-2,IF(AND(A174&gt;Onderwerpen!$D$6,A174&lt;Onderwerpen!$D$7),A174-3,IF(AND(A174&gt;Onderwerpen!$D$7,A174&lt;Onderwerpen!$D$8),A174-4,IF(AND(A174&gt;Onderwerpen!$D$8,A174&lt;Onderwerpen!$D$9),A174-5,IF(AND(A174&gt;Onderwerpen!$D$9,A174&lt;Onderwerpen!$D$10),A174-6,IF(AND(A174&gt;Onderwerpen!$D$10,A174&lt;Onderwerpen!$D$11),A174-7,IF(AND(A174&gt;Onderwerpen!$D$11,A174&lt;Onderwerpen!$D$12),A174-8,IF(AND(A174&gt;Onderwerpen!$D$12,A174&lt;Onderwerpen!$D$13),A174-9,IF(AND(A174&gt;Onderwerpen!$D$13,A174&lt;Onderwerpen!$D$14),A174-10,IF(AND(A174&gt;Onderwerpen!$D$14,A174&lt;Onderwerpen!$D$15),A174-11,IF(AND(A174&gt;Onderwerpen!$D$15,A174&lt;Onderwerpen!$D$16),A174-12,IF(AND(A174&gt;Onderwerpen!$D$16,A174&lt;Onderwerpen!$D$17),A174-13,IF(AND(A174&gt;Onderwerpen!$D$17,A174&lt;Onderwerpen!$D$18),A174-14,IF(AND(A174&gt;Onderwerpen!$D$18,A174&lt;Onderwerpen!$D$19),A174-15,IF(AND(A174&gt;Onderwerpen!$D$19,A174&lt;Onderwerpen!$D$20),A174-16,IF(AND(A174&gt;Onderwerpen!$D$20,A174&lt;Onderwerpen!$D$21),A174-17,IF(AND(A174&gt;Onderwerpen!$D$21,A174&lt;Onderwerpen!$D$22),A174-18,IF(A174&gt;Onderwerpen!$D$22,A174-19,"X"))))))))))))))))))))),""))))))))))))))))))))</f>
        <v>153</v>
      </c>
      <c r="D174" s="83" t="str">
        <f>IF(B174="",""&amp;C174,LEFT(B174, FIND(" ",B174)-1) &amp; "."&amp;COUNTIF($B$8:B174,B174))</f>
        <v>14.19</v>
      </c>
      <c r="E174" s="33"/>
      <c r="F174" s="12"/>
      <c r="G174" s="12"/>
      <c r="H174" s="12"/>
      <c r="I174" s="13"/>
      <c r="J174" s="37" t="str">
        <f t="shared" si="12"/>
        <v/>
      </c>
      <c r="L174" s="12"/>
      <c r="M174" s="12"/>
      <c r="N174" s="12"/>
      <c r="O174" s="13"/>
      <c r="P174" s="39" t="str">
        <f t="shared" si="13"/>
        <v/>
      </c>
      <c r="R174" s="12"/>
      <c r="S174" s="12"/>
      <c r="T174" s="12"/>
      <c r="U174" s="13"/>
      <c r="V174" s="38" t="str">
        <f t="shared" si="14"/>
        <v/>
      </c>
      <c r="X174" s="38"/>
      <c r="Y174" s="38"/>
      <c r="Z174" s="38"/>
      <c r="AA174" s="13"/>
      <c r="AB174" s="38" t="str">
        <f t="shared" si="15"/>
        <v/>
      </c>
      <c r="AD174" s="38"/>
      <c r="AE174" s="38"/>
      <c r="AF174" s="38"/>
      <c r="AG174" s="13"/>
      <c r="AH174" s="38" t="str">
        <f t="shared" si="16"/>
        <v/>
      </c>
    </row>
    <row r="175" spans="1:34" ht="15" customHeight="1" x14ac:dyDescent="0.25">
      <c r="A175" s="1">
        <f>IFERROR(IF(A174=Onderwerpen!$C$23+19,"",A174+1),"")</f>
        <v>167</v>
      </c>
      <c r="B175" s="1" t="str">
        <f>IF(C175&lt;=Onderwerpen!$C$4,Onderwerpen!$A$4,IF(C175&lt;=Onderwerpen!$C$5,Onderwerpen!$A$5,IF(C175&lt;=Onderwerpen!$C$6,Onderwerpen!$A$6,IF(C175&lt;=Onderwerpen!$C$7,Onderwerpen!$A$7,IF(C175&lt;=Onderwerpen!$C$8,Onderwerpen!$A$8,IF(C175&lt;=Onderwerpen!$C$9,Onderwerpen!$A$9,IF(C175&lt;=Onderwerpen!C$10,Onderwerpen!$A$10,IF(C175&lt;=Onderwerpen!C$11,Onderwerpen!$A$11,IF(C175&lt;=Onderwerpen!C$12,Onderwerpen!$A$12,IF(C175&lt;=Onderwerpen!C$13,Onderwerpen!$A$13,IF(C175&lt;=Onderwerpen!$C$14,Onderwerpen!$A$14,IF(C175&lt;=Onderwerpen!$C$15,Onderwerpen!$A$15,IF(C175&lt;=Onderwerpen!$C$16,Onderwerpen!$A$16,IF(C175&lt;=Onderwerpen!$C$17,Onderwerpen!$A$17,IF(C175&lt;=Onderwerpen!$C$18,Onderwerpen!$A$18,IF(C175&lt;=Onderwerpen!$C$19,Onderwerpen!$A$19,IF(C175&lt;=Onderwerpen!$C$20,Onderwerpen!$A$20,IF(C175&lt;=Onderwerpen!$C$21,Onderwerpen!$A$21,IF(C175&lt;=Onderwerpen!$C$22,Onderwerpen!$A$22,IF(C175&lt;=Onderwerpen!$C$23,Onderwerpen!$A$22,""))))))))))))))))))))</f>
        <v/>
      </c>
      <c r="C175" s="7" t="str">
        <f>IF(Onderwerpen!$B$4+1=A175,Onderwerpen!$A$5,IF(SUM(Onderwerpen!$B$4:$B$5)+2=A175,Onderwerpen!$A$6,IF(SUM(Onderwerpen!$B$4:$B$6)+3=A175,Onderwerpen!$A$7,IF(SUM(Onderwerpen!$B$4:$B$7)+4=A175,Onderwerpen!$A$8,IF(SUM(Onderwerpen!$B$4:$B$8)+5=A175,Onderwerpen!$A$9,IF(SUM(Onderwerpen!$B$4:$B$9)+6=A175,Onderwerpen!$A$10,IF(SUM(Onderwerpen!$B$4:$B$10)+7=A175,Onderwerpen!$A$11,IF(SUM(Onderwerpen!$B$4:$B$11)+8=A175,Onderwerpen!$A$12,IF(SUM(Onderwerpen!$B$4:$B$12)+9=A175,Onderwerpen!$A$13,IF(SUM(Onderwerpen!$B$4:$B$13)+10=A175,Onderwerpen!$A$14,IF(SUM(Onderwerpen!$B$4:$B$14)+11=A175,Onderwerpen!$A$15,IF(SUM(Onderwerpen!$B$4:$B$15)+12=A175,Onderwerpen!$A$16,IF(SUM(Onderwerpen!$B$4:$B$16)+13=A175,Onderwerpen!$A$17,IF(SUM(Onderwerpen!$B$4:$B$17)+14=A175,Onderwerpen!$A$18,IF(SUM(Onderwerpen!$B$4:$B$18)+15=A175,Onderwerpen!$A$19,IF(SUM(Onderwerpen!$B$4:$B$19)+16=A175,Onderwerpen!$A$20,IF(SUM(Onderwerpen!$B$4:$B$20)+17=A175,Onderwerpen!$A$21,IF(SUM(Onderwerpen!$B$4:$B$21)+18=A175,Onderwerpen!$A$22,IF(SUM(Onderwerpen!$B$4:$B$22)+19=A175,Onderwerpen!$A$23,IFERROR((IF(A175&lt;Onderwerpen!$D$4,A175,IF(AND(A175&gt;Onderwerpen!$D$4,A175&lt;Onderwerpen!$D$5),A175-1,IF(AND(A175&gt;Onderwerpen!$D$5,A175&lt;Onderwerpen!$D$6),A175-2,IF(AND(A175&gt;Onderwerpen!$D$6,A175&lt;Onderwerpen!$D$7),A175-3,IF(AND(A175&gt;Onderwerpen!$D$7,A175&lt;Onderwerpen!$D$8),A175-4,IF(AND(A175&gt;Onderwerpen!$D$8,A175&lt;Onderwerpen!$D$9),A175-5,IF(AND(A175&gt;Onderwerpen!$D$9,A175&lt;Onderwerpen!$D$10),A175-6,IF(AND(A175&gt;Onderwerpen!$D$10,A175&lt;Onderwerpen!$D$11),A175-7,IF(AND(A175&gt;Onderwerpen!$D$11,A175&lt;Onderwerpen!$D$12),A175-8,IF(AND(A175&gt;Onderwerpen!$D$12,A175&lt;Onderwerpen!$D$13),A175-9,IF(AND(A175&gt;Onderwerpen!$D$13,A175&lt;Onderwerpen!$D$14),A175-10,IF(AND(A175&gt;Onderwerpen!$D$14,A175&lt;Onderwerpen!$D$15),A175-11,IF(AND(A175&gt;Onderwerpen!$D$15,A175&lt;Onderwerpen!$D$16),A175-12,IF(AND(A175&gt;Onderwerpen!$D$16,A175&lt;Onderwerpen!$D$17),A175-13,IF(AND(A175&gt;Onderwerpen!$D$17,A175&lt;Onderwerpen!$D$18),A175-14,IF(AND(A175&gt;Onderwerpen!$D$18,A175&lt;Onderwerpen!$D$19),A175-15,IF(AND(A175&gt;Onderwerpen!$D$19,A175&lt;Onderwerpen!$D$20),A175-16,IF(AND(A175&gt;Onderwerpen!$D$20,A175&lt;Onderwerpen!$D$21),A175-17,IF(AND(A175&gt;Onderwerpen!$D$21,A175&lt;Onderwerpen!$D$22),A175-18,IF(A175&gt;Onderwerpen!$D$22,A175-19,"X"))))))))))))))))))))),""))))))))))))))))))))</f>
        <v>15 Explosieve atmosferen</v>
      </c>
      <c r="D175" s="83" t="str">
        <f>IF(B175="",""&amp;C175,LEFT(B175, FIND(" ",B175)-1) &amp; "."&amp;COUNTIF($B$8:B175,B175))</f>
        <v>15 Explosieve atmosferen</v>
      </c>
      <c r="E175" s="33"/>
      <c r="F175" s="12"/>
      <c r="G175" s="12"/>
      <c r="H175" s="12"/>
      <c r="I175" s="13"/>
      <c r="J175" s="37" t="str">
        <f t="shared" si="12"/>
        <v/>
      </c>
      <c r="L175" s="12"/>
      <c r="M175" s="12"/>
      <c r="N175" s="12"/>
      <c r="O175" s="13"/>
      <c r="P175" s="39" t="str">
        <f t="shared" si="13"/>
        <v/>
      </c>
      <c r="R175" s="12"/>
      <c r="S175" s="12"/>
      <c r="T175" s="12"/>
      <c r="U175" s="13"/>
      <c r="V175" s="38" t="str">
        <f t="shared" si="14"/>
        <v/>
      </c>
      <c r="X175" s="38"/>
      <c r="Y175" s="38"/>
      <c r="Z175" s="38"/>
      <c r="AA175" s="13"/>
      <c r="AB175" s="38" t="str">
        <f t="shared" si="15"/>
        <v/>
      </c>
      <c r="AD175" s="38"/>
      <c r="AE175" s="38"/>
      <c r="AF175" s="38"/>
      <c r="AG175" s="13"/>
      <c r="AH175" s="38" t="str">
        <f t="shared" si="16"/>
        <v/>
      </c>
    </row>
    <row r="176" spans="1:34" ht="15" customHeight="1" x14ac:dyDescent="0.25">
      <c r="A176" s="1">
        <f>IFERROR(IF(A175=Onderwerpen!$C$23+19,"",A175+1),"")</f>
        <v>168</v>
      </c>
      <c r="B176" s="1" t="str">
        <f>IF(C176&lt;=Onderwerpen!$C$4,Onderwerpen!$A$4,IF(C176&lt;=Onderwerpen!$C$5,Onderwerpen!$A$5,IF(C176&lt;=Onderwerpen!$C$6,Onderwerpen!$A$6,IF(C176&lt;=Onderwerpen!$C$7,Onderwerpen!$A$7,IF(C176&lt;=Onderwerpen!$C$8,Onderwerpen!$A$8,IF(C176&lt;=Onderwerpen!$C$9,Onderwerpen!$A$9,IF(C176&lt;=Onderwerpen!C$10,Onderwerpen!$A$10,IF(C176&lt;=Onderwerpen!C$11,Onderwerpen!$A$11,IF(C176&lt;=Onderwerpen!C$12,Onderwerpen!$A$12,IF(C176&lt;=Onderwerpen!C$13,Onderwerpen!$A$13,IF(C176&lt;=Onderwerpen!$C$14,Onderwerpen!$A$14,IF(C176&lt;=Onderwerpen!$C$15,Onderwerpen!$A$15,IF(C176&lt;=Onderwerpen!$C$16,Onderwerpen!$A$16,IF(C176&lt;=Onderwerpen!$C$17,Onderwerpen!$A$17,IF(C176&lt;=Onderwerpen!$C$18,Onderwerpen!$A$18,IF(C176&lt;=Onderwerpen!$C$19,Onderwerpen!$A$19,IF(C176&lt;=Onderwerpen!$C$20,Onderwerpen!$A$20,IF(C176&lt;=Onderwerpen!$C$21,Onderwerpen!$A$21,IF(C176&lt;=Onderwerpen!$C$22,Onderwerpen!$A$22,IF(C176&lt;=Onderwerpen!$C$23,Onderwerpen!$A$22,""))))))))))))))))))))</f>
        <v>15 Explosieve atmosferen</v>
      </c>
      <c r="C176" s="7">
        <f>IF(Onderwerpen!$B$4+1=A176,Onderwerpen!$A$5,IF(SUM(Onderwerpen!$B$4:$B$5)+2=A176,Onderwerpen!$A$6,IF(SUM(Onderwerpen!$B$4:$B$6)+3=A176,Onderwerpen!$A$7,IF(SUM(Onderwerpen!$B$4:$B$7)+4=A176,Onderwerpen!$A$8,IF(SUM(Onderwerpen!$B$4:$B$8)+5=A176,Onderwerpen!$A$9,IF(SUM(Onderwerpen!$B$4:$B$9)+6=A176,Onderwerpen!$A$10,IF(SUM(Onderwerpen!$B$4:$B$10)+7=A176,Onderwerpen!$A$11,IF(SUM(Onderwerpen!$B$4:$B$11)+8=A176,Onderwerpen!$A$12,IF(SUM(Onderwerpen!$B$4:$B$12)+9=A176,Onderwerpen!$A$13,IF(SUM(Onderwerpen!$B$4:$B$13)+10=A176,Onderwerpen!$A$14,IF(SUM(Onderwerpen!$B$4:$B$14)+11=A176,Onderwerpen!$A$15,IF(SUM(Onderwerpen!$B$4:$B$15)+12=A176,Onderwerpen!$A$16,IF(SUM(Onderwerpen!$B$4:$B$16)+13=A176,Onderwerpen!$A$17,IF(SUM(Onderwerpen!$B$4:$B$17)+14=A176,Onderwerpen!$A$18,IF(SUM(Onderwerpen!$B$4:$B$18)+15=A176,Onderwerpen!$A$19,IF(SUM(Onderwerpen!$B$4:$B$19)+16=A176,Onderwerpen!$A$20,IF(SUM(Onderwerpen!$B$4:$B$20)+17=A176,Onderwerpen!$A$21,IF(SUM(Onderwerpen!$B$4:$B$21)+18=A176,Onderwerpen!$A$22,IF(SUM(Onderwerpen!$B$4:$B$22)+19=A176,Onderwerpen!$A$23,IFERROR((IF(A176&lt;Onderwerpen!$D$4,A176,IF(AND(A176&gt;Onderwerpen!$D$4,A176&lt;Onderwerpen!$D$5),A176-1,IF(AND(A176&gt;Onderwerpen!$D$5,A176&lt;Onderwerpen!$D$6),A176-2,IF(AND(A176&gt;Onderwerpen!$D$6,A176&lt;Onderwerpen!$D$7),A176-3,IF(AND(A176&gt;Onderwerpen!$D$7,A176&lt;Onderwerpen!$D$8),A176-4,IF(AND(A176&gt;Onderwerpen!$D$8,A176&lt;Onderwerpen!$D$9),A176-5,IF(AND(A176&gt;Onderwerpen!$D$9,A176&lt;Onderwerpen!$D$10),A176-6,IF(AND(A176&gt;Onderwerpen!$D$10,A176&lt;Onderwerpen!$D$11),A176-7,IF(AND(A176&gt;Onderwerpen!$D$11,A176&lt;Onderwerpen!$D$12),A176-8,IF(AND(A176&gt;Onderwerpen!$D$12,A176&lt;Onderwerpen!$D$13),A176-9,IF(AND(A176&gt;Onderwerpen!$D$13,A176&lt;Onderwerpen!$D$14),A176-10,IF(AND(A176&gt;Onderwerpen!$D$14,A176&lt;Onderwerpen!$D$15),A176-11,IF(AND(A176&gt;Onderwerpen!$D$15,A176&lt;Onderwerpen!$D$16),A176-12,IF(AND(A176&gt;Onderwerpen!$D$16,A176&lt;Onderwerpen!$D$17),A176-13,IF(AND(A176&gt;Onderwerpen!$D$17,A176&lt;Onderwerpen!$D$18),A176-14,IF(AND(A176&gt;Onderwerpen!$D$18,A176&lt;Onderwerpen!$D$19),A176-15,IF(AND(A176&gt;Onderwerpen!$D$19,A176&lt;Onderwerpen!$D$20),A176-16,IF(AND(A176&gt;Onderwerpen!$D$20,A176&lt;Onderwerpen!$D$21),A176-17,IF(AND(A176&gt;Onderwerpen!$D$21,A176&lt;Onderwerpen!$D$22),A176-18,IF(A176&gt;Onderwerpen!$D$22,A176-19,"X"))))))))))))))))))))),""))))))))))))))))))))</f>
        <v>154</v>
      </c>
      <c r="D176" s="83" t="str">
        <f>IF(B176="",""&amp;C176,LEFT(B176, FIND(" ",B176)-1) &amp; "."&amp;COUNTIF($B$8:B176,B176))</f>
        <v>15.1</v>
      </c>
      <c r="E176" s="33"/>
      <c r="F176" s="12"/>
      <c r="G176" s="12"/>
      <c r="H176" s="12"/>
      <c r="I176" s="13"/>
      <c r="J176" s="37" t="str">
        <f t="shared" si="12"/>
        <v/>
      </c>
      <c r="L176" s="12"/>
      <c r="M176" s="12"/>
      <c r="N176" s="12"/>
      <c r="O176" s="13"/>
      <c r="P176" s="39" t="str">
        <f t="shared" si="13"/>
        <v/>
      </c>
      <c r="R176" s="12"/>
      <c r="S176" s="12"/>
      <c r="T176" s="12"/>
      <c r="U176" s="13"/>
      <c r="V176" s="38" t="str">
        <f t="shared" si="14"/>
        <v/>
      </c>
      <c r="X176" s="38"/>
      <c r="Y176" s="38"/>
      <c r="Z176" s="38"/>
      <c r="AA176" s="13"/>
      <c r="AB176" s="38" t="str">
        <f t="shared" si="15"/>
        <v/>
      </c>
      <c r="AD176" s="38"/>
      <c r="AE176" s="38"/>
      <c r="AF176" s="38"/>
      <c r="AG176" s="13"/>
      <c r="AH176" s="38" t="str">
        <f t="shared" si="16"/>
        <v/>
      </c>
    </row>
    <row r="177" spans="1:34" ht="15" customHeight="1" x14ac:dyDescent="0.25">
      <c r="A177" s="1">
        <f>IFERROR(IF(A176=Onderwerpen!$C$23+19,"",A176+1),"")</f>
        <v>169</v>
      </c>
      <c r="B177" s="1" t="str">
        <f>IF(C177&lt;=Onderwerpen!$C$4,Onderwerpen!$A$4,IF(C177&lt;=Onderwerpen!$C$5,Onderwerpen!$A$5,IF(C177&lt;=Onderwerpen!$C$6,Onderwerpen!$A$6,IF(C177&lt;=Onderwerpen!$C$7,Onderwerpen!$A$7,IF(C177&lt;=Onderwerpen!$C$8,Onderwerpen!$A$8,IF(C177&lt;=Onderwerpen!$C$9,Onderwerpen!$A$9,IF(C177&lt;=Onderwerpen!C$10,Onderwerpen!$A$10,IF(C177&lt;=Onderwerpen!C$11,Onderwerpen!$A$11,IF(C177&lt;=Onderwerpen!C$12,Onderwerpen!$A$12,IF(C177&lt;=Onderwerpen!C$13,Onderwerpen!$A$13,IF(C177&lt;=Onderwerpen!$C$14,Onderwerpen!$A$14,IF(C177&lt;=Onderwerpen!$C$15,Onderwerpen!$A$15,IF(C177&lt;=Onderwerpen!$C$16,Onderwerpen!$A$16,IF(C177&lt;=Onderwerpen!$C$17,Onderwerpen!$A$17,IF(C177&lt;=Onderwerpen!$C$18,Onderwerpen!$A$18,IF(C177&lt;=Onderwerpen!$C$19,Onderwerpen!$A$19,IF(C177&lt;=Onderwerpen!$C$20,Onderwerpen!$A$20,IF(C177&lt;=Onderwerpen!$C$21,Onderwerpen!$A$21,IF(C177&lt;=Onderwerpen!$C$22,Onderwerpen!$A$22,IF(C177&lt;=Onderwerpen!$C$23,Onderwerpen!$A$22,""))))))))))))))))))))</f>
        <v>15 Explosieve atmosferen</v>
      </c>
      <c r="C177" s="7">
        <f>IF(Onderwerpen!$B$4+1=A177,Onderwerpen!$A$5,IF(SUM(Onderwerpen!$B$4:$B$5)+2=A177,Onderwerpen!$A$6,IF(SUM(Onderwerpen!$B$4:$B$6)+3=A177,Onderwerpen!$A$7,IF(SUM(Onderwerpen!$B$4:$B$7)+4=A177,Onderwerpen!$A$8,IF(SUM(Onderwerpen!$B$4:$B$8)+5=A177,Onderwerpen!$A$9,IF(SUM(Onderwerpen!$B$4:$B$9)+6=A177,Onderwerpen!$A$10,IF(SUM(Onderwerpen!$B$4:$B$10)+7=A177,Onderwerpen!$A$11,IF(SUM(Onderwerpen!$B$4:$B$11)+8=A177,Onderwerpen!$A$12,IF(SUM(Onderwerpen!$B$4:$B$12)+9=A177,Onderwerpen!$A$13,IF(SUM(Onderwerpen!$B$4:$B$13)+10=A177,Onderwerpen!$A$14,IF(SUM(Onderwerpen!$B$4:$B$14)+11=A177,Onderwerpen!$A$15,IF(SUM(Onderwerpen!$B$4:$B$15)+12=A177,Onderwerpen!$A$16,IF(SUM(Onderwerpen!$B$4:$B$16)+13=A177,Onderwerpen!$A$17,IF(SUM(Onderwerpen!$B$4:$B$17)+14=A177,Onderwerpen!$A$18,IF(SUM(Onderwerpen!$B$4:$B$18)+15=A177,Onderwerpen!$A$19,IF(SUM(Onderwerpen!$B$4:$B$19)+16=A177,Onderwerpen!$A$20,IF(SUM(Onderwerpen!$B$4:$B$20)+17=A177,Onderwerpen!$A$21,IF(SUM(Onderwerpen!$B$4:$B$21)+18=A177,Onderwerpen!$A$22,IF(SUM(Onderwerpen!$B$4:$B$22)+19=A177,Onderwerpen!$A$23,IFERROR((IF(A177&lt;Onderwerpen!$D$4,A177,IF(AND(A177&gt;Onderwerpen!$D$4,A177&lt;Onderwerpen!$D$5),A177-1,IF(AND(A177&gt;Onderwerpen!$D$5,A177&lt;Onderwerpen!$D$6),A177-2,IF(AND(A177&gt;Onderwerpen!$D$6,A177&lt;Onderwerpen!$D$7),A177-3,IF(AND(A177&gt;Onderwerpen!$D$7,A177&lt;Onderwerpen!$D$8),A177-4,IF(AND(A177&gt;Onderwerpen!$D$8,A177&lt;Onderwerpen!$D$9),A177-5,IF(AND(A177&gt;Onderwerpen!$D$9,A177&lt;Onderwerpen!$D$10),A177-6,IF(AND(A177&gt;Onderwerpen!$D$10,A177&lt;Onderwerpen!$D$11),A177-7,IF(AND(A177&gt;Onderwerpen!$D$11,A177&lt;Onderwerpen!$D$12),A177-8,IF(AND(A177&gt;Onderwerpen!$D$12,A177&lt;Onderwerpen!$D$13),A177-9,IF(AND(A177&gt;Onderwerpen!$D$13,A177&lt;Onderwerpen!$D$14),A177-10,IF(AND(A177&gt;Onderwerpen!$D$14,A177&lt;Onderwerpen!$D$15),A177-11,IF(AND(A177&gt;Onderwerpen!$D$15,A177&lt;Onderwerpen!$D$16),A177-12,IF(AND(A177&gt;Onderwerpen!$D$16,A177&lt;Onderwerpen!$D$17),A177-13,IF(AND(A177&gt;Onderwerpen!$D$17,A177&lt;Onderwerpen!$D$18),A177-14,IF(AND(A177&gt;Onderwerpen!$D$18,A177&lt;Onderwerpen!$D$19),A177-15,IF(AND(A177&gt;Onderwerpen!$D$19,A177&lt;Onderwerpen!$D$20),A177-16,IF(AND(A177&gt;Onderwerpen!$D$20,A177&lt;Onderwerpen!$D$21),A177-17,IF(AND(A177&gt;Onderwerpen!$D$21,A177&lt;Onderwerpen!$D$22),A177-18,IF(A177&gt;Onderwerpen!$D$22,A177-19,"X"))))))))))))))))))))),""))))))))))))))))))))</f>
        <v>155</v>
      </c>
      <c r="D177" s="83" t="str">
        <f>IF(B177="",""&amp;C177,LEFT(B177, FIND(" ",B177)-1) &amp; "."&amp;COUNTIF($B$8:B177,B177))</f>
        <v>15.2</v>
      </c>
      <c r="E177" s="33"/>
      <c r="F177" s="12"/>
      <c r="G177" s="12"/>
      <c r="H177" s="12"/>
      <c r="I177" s="13"/>
      <c r="J177" s="37" t="str">
        <f t="shared" si="12"/>
        <v/>
      </c>
      <c r="L177" s="12"/>
      <c r="M177" s="12"/>
      <c r="N177" s="12"/>
      <c r="O177" s="13"/>
      <c r="P177" s="39" t="str">
        <f t="shared" si="13"/>
        <v/>
      </c>
      <c r="R177" s="12"/>
      <c r="S177" s="12"/>
      <c r="T177" s="12"/>
      <c r="U177" s="13"/>
      <c r="V177" s="38" t="str">
        <f t="shared" si="14"/>
        <v/>
      </c>
      <c r="X177" s="38"/>
      <c r="Y177" s="38"/>
      <c r="Z177" s="38"/>
      <c r="AA177" s="13"/>
      <c r="AB177" s="38" t="str">
        <f t="shared" si="15"/>
        <v/>
      </c>
      <c r="AD177" s="38"/>
      <c r="AE177" s="38"/>
      <c r="AF177" s="38"/>
      <c r="AG177" s="13"/>
      <c r="AH177" s="38" t="str">
        <f t="shared" si="16"/>
        <v/>
      </c>
    </row>
    <row r="178" spans="1:34" ht="15" customHeight="1" x14ac:dyDescent="0.25">
      <c r="A178" s="1">
        <f>IFERROR(IF(A177=Onderwerpen!$C$23+19,"",A177+1),"")</f>
        <v>170</v>
      </c>
      <c r="B178" s="1" t="str">
        <f>IF(C178&lt;=Onderwerpen!$C$4,Onderwerpen!$A$4,IF(C178&lt;=Onderwerpen!$C$5,Onderwerpen!$A$5,IF(C178&lt;=Onderwerpen!$C$6,Onderwerpen!$A$6,IF(C178&lt;=Onderwerpen!$C$7,Onderwerpen!$A$7,IF(C178&lt;=Onderwerpen!$C$8,Onderwerpen!$A$8,IF(C178&lt;=Onderwerpen!$C$9,Onderwerpen!$A$9,IF(C178&lt;=Onderwerpen!C$10,Onderwerpen!$A$10,IF(C178&lt;=Onderwerpen!C$11,Onderwerpen!$A$11,IF(C178&lt;=Onderwerpen!C$12,Onderwerpen!$A$12,IF(C178&lt;=Onderwerpen!C$13,Onderwerpen!$A$13,IF(C178&lt;=Onderwerpen!$C$14,Onderwerpen!$A$14,IF(C178&lt;=Onderwerpen!$C$15,Onderwerpen!$A$15,IF(C178&lt;=Onderwerpen!$C$16,Onderwerpen!$A$16,IF(C178&lt;=Onderwerpen!$C$17,Onderwerpen!$A$17,IF(C178&lt;=Onderwerpen!$C$18,Onderwerpen!$A$18,IF(C178&lt;=Onderwerpen!$C$19,Onderwerpen!$A$19,IF(C178&lt;=Onderwerpen!$C$20,Onderwerpen!$A$20,IF(C178&lt;=Onderwerpen!$C$21,Onderwerpen!$A$21,IF(C178&lt;=Onderwerpen!$C$22,Onderwerpen!$A$22,IF(C178&lt;=Onderwerpen!$C$23,Onderwerpen!$A$22,""))))))))))))))))))))</f>
        <v>15 Explosieve atmosferen</v>
      </c>
      <c r="C178" s="7">
        <f>IF(Onderwerpen!$B$4+1=A178,Onderwerpen!$A$5,IF(SUM(Onderwerpen!$B$4:$B$5)+2=A178,Onderwerpen!$A$6,IF(SUM(Onderwerpen!$B$4:$B$6)+3=A178,Onderwerpen!$A$7,IF(SUM(Onderwerpen!$B$4:$B$7)+4=A178,Onderwerpen!$A$8,IF(SUM(Onderwerpen!$B$4:$B$8)+5=A178,Onderwerpen!$A$9,IF(SUM(Onderwerpen!$B$4:$B$9)+6=A178,Onderwerpen!$A$10,IF(SUM(Onderwerpen!$B$4:$B$10)+7=A178,Onderwerpen!$A$11,IF(SUM(Onderwerpen!$B$4:$B$11)+8=A178,Onderwerpen!$A$12,IF(SUM(Onderwerpen!$B$4:$B$12)+9=A178,Onderwerpen!$A$13,IF(SUM(Onderwerpen!$B$4:$B$13)+10=A178,Onderwerpen!$A$14,IF(SUM(Onderwerpen!$B$4:$B$14)+11=A178,Onderwerpen!$A$15,IF(SUM(Onderwerpen!$B$4:$B$15)+12=A178,Onderwerpen!$A$16,IF(SUM(Onderwerpen!$B$4:$B$16)+13=A178,Onderwerpen!$A$17,IF(SUM(Onderwerpen!$B$4:$B$17)+14=A178,Onderwerpen!$A$18,IF(SUM(Onderwerpen!$B$4:$B$18)+15=A178,Onderwerpen!$A$19,IF(SUM(Onderwerpen!$B$4:$B$19)+16=A178,Onderwerpen!$A$20,IF(SUM(Onderwerpen!$B$4:$B$20)+17=A178,Onderwerpen!$A$21,IF(SUM(Onderwerpen!$B$4:$B$21)+18=A178,Onderwerpen!$A$22,IF(SUM(Onderwerpen!$B$4:$B$22)+19=A178,Onderwerpen!$A$23,IFERROR((IF(A178&lt;Onderwerpen!$D$4,A178,IF(AND(A178&gt;Onderwerpen!$D$4,A178&lt;Onderwerpen!$D$5),A178-1,IF(AND(A178&gt;Onderwerpen!$D$5,A178&lt;Onderwerpen!$D$6),A178-2,IF(AND(A178&gt;Onderwerpen!$D$6,A178&lt;Onderwerpen!$D$7),A178-3,IF(AND(A178&gt;Onderwerpen!$D$7,A178&lt;Onderwerpen!$D$8),A178-4,IF(AND(A178&gt;Onderwerpen!$D$8,A178&lt;Onderwerpen!$D$9),A178-5,IF(AND(A178&gt;Onderwerpen!$D$9,A178&lt;Onderwerpen!$D$10),A178-6,IF(AND(A178&gt;Onderwerpen!$D$10,A178&lt;Onderwerpen!$D$11),A178-7,IF(AND(A178&gt;Onderwerpen!$D$11,A178&lt;Onderwerpen!$D$12),A178-8,IF(AND(A178&gt;Onderwerpen!$D$12,A178&lt;Onderwerpen!$D$13),A178-9,IF(AND(A178&gt;Onderwerpen!$D$13,A178&lt;Onderwerpen!$D$14),A178-10,IF(AND(A178&gt;Onderwerpen!$D$14,A178&lt;Onderwerpen!$D$15),A178-11,IF(AND(A178&gt;Onderwerpen!$D$15,A178&lt;Onderwerpen!$D$16),A178-12,IF(AND(A178&gt;Onderwerpen!$D$16,A178&lt;Onderwerpen!$D$17),A178-13,IF(AND(A178&gt;Onderwerpen!$D$17,A178&lt;Onderwerpen!$D$18),A178-14,IF(AND(A178&gt;Onderwerpen!$D$18,A178&lt;Onderwerpen!$D$19),A178-15,IF(AND(A178&gt;Onderwerpen!$D$19,A178&lt;Onderwerpen!$D$20),A178-16,IF(AND(A178&gt;Onderwerpen!$D$20,A178&lt;Onderwerpen!$D$21),A178-17,IF(AND(A178&gt;Onderwerpen!$D$21,A178&lt;Onderwerpen!$D$22),A178-18,IF(A178&gt;Onderwerpen!$D$22,A178-19,"X"))))))))))))))))))))),""))))))))))))))))))))</f>
        <v>156</v>
      </c>
      <c r="D178" s="83" t="str">
        <f>IF(B178="",""&amp;C178,LEFT(B178, FIND(" ",B178)-1) &amp; "."&amp;COUNTIF($B$8:B178,B178))</f>
        <v>15.3</v>
      </c>
      <c r="E178" s="33"/>
      <c r="F178" s="12"/>
      <c r="G178" s="12"/>
      <c r="H178" s="12"/>
      <c r="I178" s="13"/>
      <c r="J178" s="37" t="str">
        <f t="shared" si="12"/>
        <v/>
      </c>
      <c r="L178" s="12"/>
      <c r="M178" s="12"/>
      <c r="N178" s="12"/>
      <c r="O178" s="13"/>
      <c r="P178" s="39" t="str">
        <f t="shared" si="13"/>
        <v/>
      </c>
      <c r="R178" s="12"/>
      <c r="S178" s="12"/>
      <c r="T178" s="12"/>
      <c r="U178" s="13"/>
      <c r="V178" s="38" t="str">
        <f t="shared" si="14"/>
        <v/>
      </c>
      <c r="X178" s="38"/>
      <c r="Y178" s="38"/>
      <c r="Z178" s="38"/>
      <c r="AA178" s="13"/>
      <c r="AB178" s="38" t="str">
        <f t="shared" si="15"/>
        <v/>
      </c>
      <c r="AD178" s="38"/>
      <c r="AE178" s="38"/>
      <c r="AF178" s="38"/>
      <c r="AG178" s="13"/>
      <c r="AH178" s="38" t="str">
        <f t="shared" si="16"/>
        <v/>
      </c>
    </row>
    <row r="179" spans="1:34" ht="15" customHeight="1" x14ac:dyDescent="0.25">
      <c r="A179" s="1">
        <f>IFERROR(IF(A178=Onderwerpen!$C$23+19,"",A178+1),"")</f>
        <v>171</v>
      </c>
      <c r="B179" s="1" t="str">
        <f>IF(C179&lt;=Onderwerpen!$C$4,Onderwerpen!$A$4,IF(C179&lt;=Onderwerpen!$C$5,Onderwerpen!$A$5,IF(C179&lt;=Onderwerpen!$C$6,Onderwerpen!$A$6,IF(C179&lt;=Onderwerpen!$C$7,Onderwerpen!$A$7,IF(C179&lt;=Onderwerpen!$C$8,Onderwerpen!$A$8,IF(C179&lt;=Onderwerpen!$C$9,Onderwerpen!$A$9,IF(C179&lt;=Onderwerpen!C$10,Onderwerpen!$A$10,IF(C179&lt;=Onderwerpen!C$11,Onderwerpen!$A$11,IF(C179&lt;=Onderwerpen!C$12,Onderwerpen!$A$12,IF(C179&lt;=Onderwerpen!C$13,Onderwerpen!$A$13,IF(C179&lt;=Onderwerpen!$C$14,Onderwerpen!$A$14,IF(C179&lt;=Onderwerpen!$C$15,Onderwerpen!$A$15,IF(C179&lt;=Onderwerpen!$C$16,Onderwerpen!$A$16,IF(C179&lt;=Onderwerpen!$C$17,Onderwerpen!$A$17,IF(C179&lt;=Onderwerpen!$C$18,Onderwerpen!$A$18,IF(C179&lt;=Onderwerpen!$C$19,Onderwerpen!$A$19,IF(C179&lt;=Onderwerpen!$C$20,Onderwerpen!$A$20,IF(C179&lt;=Onderwerpen!$C$21,Onderwerpen!$A$21,IF(C179&lt;=Onderwerpen!$C$22,Onderwerpen!$A$22,IF(C179&lt;=Onderwerpen!$C$23,Onderwerpen!$A$22,""))))))))))))))))))))</f>
        <v>15 Explosieve atmosferen</v>
      </c>
      <c r="C179" s="7">
        <f>IF(Onderwerpen!$B$4+1=A179,Onderwerpen!$A$5,IF(SUM(Onderwerpen!$B$4:$B$5)+2=A179,Onderwerpen!$A$6,IF(SUM(Onderwerpen!$B$4:$B$6)+3=A179,Onderwerpen!$A$7,IF(SUM(Onderwerpen!$B$4:$B$7)+4=A179,Onderwerpen!$A$8,IF(SUM(Onderwerpen!$B$4:$B$8)+5=A179,Onderwerpen!$A$9,IF(SUM(Onderwerpen!$B$4:$B$9)+6=A179,Onderwerpen!$A$10,IF(SUM(Onderwerpen!$B$4:$B$10)+7=A179,Onderwerpen!$A$11,IF(SUM(Onderwerpen!$B$4:$B$11)+8=A179,Onderwerpen!$A$12,IF(SUM(Onderwerpen!$B$4:$B$12)+9=A179,Onderwerpen!$A$13,IF(SUM(Onderwerpen!$B$4:$B$13)+10=A179,Onderwerpen!$A$14,IF(SUM(Onderwerpen!$B$4:$B$14)+11=A179,Onderwerpen!$A$15,IF(SUM(Onderwerpen!$B$4:$B$15)+12=A179,Onderwerpen!$A$16,IF(SUM(Onderwerpen!$B$4:$B$16)+13=A179,Onderwerpen!$A$17,IF(SUM(Onderwerpen!$B$4:$B$17)+14=A179,Onderwerpen!$A$18,IF(SUM(Onderwerpen!$B$4:$B$18)+15=A179,Onderwerpen!$A$19,IF(SUM(Onderwerpen!$B$4:$B$19)+16=A179,Onderwerpen!$A$20,IF(SUM(Onderwerpen!$B$4:$B$20)+17=A179,Onderwerpen!$A$21,IF(SUM(Onderwerpen!$B$4:$B$21)+18=A179,Onderwerpen!$A$22,IF(SUM(Onderwerpen!$B$4:$B$22)+19=A179,Onderwerpen!$A$23,IFERROR((IF(A179&lt;Onderwerpen!$D$4,A179,IF(AND(A179&gt;Onderwerpen!$D$4,A179&lt;Onderwerpen!$D$5),A179-1,IF(AND(A179&gt;Onderwerpen!$D$5,A179&lt;Onderwerpen!$D$6),A179-2,IF(AND(A179&gt;Onderwerpen!$D$6,A179&lt;Onderwerpen!$D$7),A179-3,IF(AND(A179&gt;Onderwerpen!$D$7,A179&lt;Onderwerpen!$D$8),A179-4,IF(AND(A179&gt;Onderwerpen!$D$8,A179&lt;Onderwerpen!$D$9),A179-5,IF(AND(A179&gt;Onderwerpen!$D$9,A179&lt;Onderwerpen!$D$10),A179-6,IF(AND(A179&gt;Onderwerpen!$D$10,A179&lt;Onderwerpen!$D$11),A179-7,IF(AND(A179&gt;Onderwerpen!$D$11,A179&lt;Onderwerpen!$D$12),A179-8,IF(AND(A179&gt;Onderwerpen!$D$12,A179&lt;Onderwerpen!$D$13),A179-9,IF(AND(A179&gt;Onderwerpen!$D$13,A179&lt;Onderwerpen!$D$14),A179-10,IF(AND(A179&gt;Onderwerpen!$D$14,A179&lt;Onderwerpen!$D$15),A179-11,IF(AND(A179&gt;Onderwerpen!$D$15,A179&lt;Onderwerpen!$D$16),A179-12,IF(AND(A179&gt;Onderwerpen!$D$16,A179&lt;Onderwerpen!$D$17),A179-13,IF(AND(A179&gt;Onderwerpen!$D$17,A179&lt;Onderwerpen!$D$18),A179-14,IF(AND(A179&gt;Onderwerpen!$D$18,A179&lt;Onderwerpen!$D$19),A179-15,IF(AND(A179&gt;Onderwerpen!$D$19,A179&lt;Onderwerpen!$D$20),A179-16,IF(AND(A179&gt;Onderwerpen!$D$20,A179&lt;Onderwerpen!$D$21),A179-17,IF(AND(A179&gt;Onderwerpen!$D$21,A179&lt;Onderwerpen!$D$22),A179-18,IF(A179&gt;Onderwerpen!$D$22,A179-19,"X"))))))))))))))))))))),""))))))))))))))))))))</f>
        <v>157</v>
      </c>
      <c r="D179" s="83" t="str">
        <f>IF(B179="",""&amp;C179,LEFT(B179, FIND(" ",B179)-1) &amp; "."&amp;COUNTIF($B$8:B179,B179))</f>
        <v>15.4</v>
      </c>
      <c r="E179" s="33"/>
      <c r="F179" s="12"/>
      <c r="G179" s="12"/>
      <c r="H179" s="12"/>
      <c r="I179" s="13"/>
      <c r="J179" s="37" t="str">
        <f t="shared" si="12"/>
        <v/>
      </c>
      <c r="L179" s="12"/>
      <c r="M179" s="12"/>
      <c r="N179" s="12"/>
      <c r="O179" s="13"/>
      <c r="P179" s="39" t="str">
        <f t="shared" si="13"/>
        <v/>
      </c>
      <c r="R179" s="12"/>
      <c r="S179" s="12"/>
      <c r="T179" s="12"/>
      <c r="U179" s="13"/>
      <c r="V179" s="38" t="str">
        <f t="shared" si="14"/>
        <v/>
      </c>
      <c r="X179" s="38"/>
      <c r="Y179" s="38"/>
      <c r="Z179" s="38"/>
      <c r="AA179" s="13"/>
      <c r="AB179" s="38" t="str">
        <f t="shared" si="15"/>
        <v/>
      </c>
      <c r="AD179" s="38"/>
      <c r="AE179" s="38"/>
      <c r="AF179" s="38"/>
      <c r="AG179" s="13"/>
      <c r="AH179" s="38" t="str">
        <f t="shared" si="16"/>
        <v/>
      </c>
    </row>
    <row r="180" spans="1:34" ht="15" customHeight="1" x14ac:dyDescent="0.25">
      <c r="A180" s="1">
        <f>IFERROR(IF(A179=Onderwerpen!$C$23+19,"",A179+1),"")</f>
        <v>172</v>
      </c>
      <c r="B180" s="1" t="str">
        <f>IF(C180&lt;=Onderwerpen!$C$4,Onderwerpen!$A$4,IF(C180&lt;=Onderwerpen!$C$5,Onderwerpen!$A$5,IF(C180&lt;=Onderwerpen!$C$6,Onderwerpen!$A$6,IF(C180&lt;=Onderwerpen!$C$7,Onderwerpen!$A$7,IF(C180&lt;=Onderwerpen!$C$8,Onderwerpen!$A$8,IF(C180&lt;=Onderwerpen!$C$9,Onderwerpen!$A$9,IF(C180&lt;=Onderwerpen!C$10,Onderwerpen!$A$10,IF(C180&lt;=Onderwerpen!C$11,Onderwerpen!$A$11,IF(C180&lt;=Onderwerpen!C$12,Onderwerpen!$A$12,IF(C180&lt;=Onderwerpen!C$13,Onderwerpen!$A$13,IF(C180&lt;=Onderwerpen!$C$14,Onderwerpen!$A$14,IF(C180&lt;=Onderwerpen!$C$15,Onderwerpen!$A$15,IF(C180&lt;=Onderwerpen!$C$16,Onderwerpen!$A$16,IF(C180&lt;=Onderwerpen!$C$17,Onderwerpen!$A$17,IF(C180&lt;=Onderwerpen!$C$18,Onderwerpen!$A$18,IF(C180&lt;=Onderwerpen!$C$19,Onderwerpen!$A$19,IF(C180&lt;=Onderwerpen!$C$20,Onderwerpen!$A$20,IF(C180&lt;=Onderwerpen!$C$21,Onderwerpen!$A$21,IF(C180&lt;=Onderwerpen!$C$22,Onderwerpen!$A$22,IF(C180&lt;=Onderwerpen!$C$23,Onderwerpen!$A$22,""))))))))))))))))))))</f>
        <v>15 Explosieve atmosferen</v>
      </c>
      <c r="C180" s="7">
        <f>IF(Onderwerpen!$B$4+1=A180,Onderwerpen!$A$5,IF(SUM(Onderwerpen!$B$4:$B$5)+2=A180,Onderwerpen!$A$6,IF(SUM(Onderwerpen!$B$4:$B$6)+3=A180,Onderwerpen!$A$7,IF(SUM(Onderwerpen!$B$4:$B$7)+4=A180,Onderwerpen!$A$8,IF(SUM(Onderwerpen!$B$4:$B$8)+5=A180,Onderwerpen!$A$9,IF(SUM(Onderwerpen!$B$4:$B$9)+6=A180,Onderwerpen!$A$10,IF(SUM(Onderwerpen!$B$4:$B$10)+7=A180,Onderwerpen!$A$11,IF(SUM(Onderwerpen!$B$4:$B$11)+8=A180,Onderwerpen!$A$12,IF(SUM(Onderwerpen!$B$4:$B$12)+9=A180,Onderwerpen!$A$13,IF(SUM(Onderwerpen!$B$4:$B$13)+10=A180,Onderwerpen!$A$14,IF(SUM(Onderwerpen!$B$4:$B$14)+11=A180,Onderwerpen!$A$15,IF(SUM(Onderwerpen!$B$4:$B$15)+12=A180,Onderwerpen!$A$16,IF(SUM(Onderwerpen!$B$4:$B$16)+13=A180,Onderwerpen!$A$17,IF(SUM(Onderwerpen!$B$4:$B$17)+14=A180,Onderwerpen!$A$18,IF(SUM(Onderwerpen!$B$4:$B$18)+15=A180,Onderwerpen!$A$19,IF(SUM(Onderwerpen!$B$4:$B$19)+16=A180,Onderwerpen!$A$20,IF(SUM(Onderwerpen!$B$4:$B$20)+17=A180,Onderwerpen!$A$21,IF(SUM(Onderwerpen!$B$4:$B$21)+18=A180,Onderwerpen!$A$22,IF(SUM(Onderwerpen!$B$4:$B$22)+19=A180,Onderwerpen!$A$23,IFERROR((IF(A180&lt;Onderwerpen!$D$4,A180,IF(AND(A180&gt;Onderwerpen!$D$4,A180&lt;Onderwerpen!$D$5),A180-1,IF(AND(A180&gt;Onderwerpen!$D$5,A180&lt;Onderwerpen!$D$6),A180-2,IF(AND(A180&gt;Onderwerpen!$D$6,A180&lt;Onderwerpen!$D$7),A180-3,IF(AND(A180&gt;Onderwerpen!$D$7,A180&lt;Onderwerpen!$D$8),A180-4,IF(AND(A180&gt;Onderwerpen!$D$8,A180&lt;Onderwerpen!$D$9),A180-5,IF(AND(A180&gt;Onderwerpen!$D$9,A180&lt;Onderwerpen!$D$10),A180-6,IF(AND(A180&gt;Onderwerpen!$D$10,A180&lt;Onderwerpen!$D$11),A180-7,IF(AND(A180&gt;Onderwerpen!$D$11,A180&lt;Onderwerpen!$D$12),A180-8,IF(AND(A180&gt;Onderwerpen!$D$12,A180&lt;Onderwerpen!$D$13),A180-9,IF(AND(A180&gt;Onderwerpen!$D$13,A180&lt;Onderwerpen!$D$14),A180-10,IF(AND(A180&gt;Onderwerpen!$D$14,A180&lt;Onderwerpen!$D$15),A180-11,IF(AND(A180&gt;Onderwerpen!$D$15,A180&lt;Onderwerpen!$D$16),A180-12,IF(AND(A180&gt;Onderwerpen!$D$16,A180&lt;Onderwerpen!$D$17),A180-13,IF(AND(A180&gt;Onderwerpen!$D$17,A180&lt;Onderwerpen!$D$18),A180-14,IF(AND(A180&gt;Onderwerpen!$D$18,A180&lt;Onderwerpen!$D$19),A180-15,IF(AND(A180&gt;Onderwerpen!$D$19,A180&lt;Onderwerpen!$D$20),A180-16,IF(AND(A180&gt;Onderwerpen!$D$20,A180&lt;Onderwerpen!$D$21),A180-17,IF(AND(A180&gt;Onderwerpen!$D$21,A180&lt;Onderwerpen!$D$22),A180-18,IF(A180&gt;Onderwerpen!$D$22,A180-19,"X"))))))))))))))))))))),""))))))))))))))))))))</f>
        <v>158</v>
      </c>
      <c r="D180" s="83" t="str">
        <f>IF(B180="",""&amp;C180,LEFT(B180, FIND(" ",B180)-1) &amp; "."&amp;COUNTIF($B$8:B180,B180))</f>
        <v>15.5</v>
      </c>
      <c r="E180" s="33"/>
      <c r="F180" s="12"/>
      <c r="G180" s="12"/>
      <c r="H180" s="12"/>
      <c r="I180" s="13"/>
      <c r="J180" s="37" t="str">
        <f t="shared" si="12"/>
        <v/>
      </c>
      <c r="L180" s="12"/>
      <c r="M180" s="12"/>
      <c r="N180" s="12"/>
      <c r="O180" s="13"/>
      <c r="P180" s="39" t="str">
        <f t="shared" si="13"/>
        <v/>
      </c>
      <c r="R180" s="12"/>
      <c r="S180" s="12"/>
      <c r="T180" s="12"/>
      <c r="U180" s="13"/>
      <c r="V180" s="38" t="str">
        <f t="shared" si="14"/>
        <v/>
      </c>
      <c r="X180" s="38"/>
      <c r="Y180" s="38"/>
      <c r="Z180" s="38"/>
      <c r="AA180" s="13"/>
      <c r="AB180" s="38" t="str">
        <f t="shared" si="15"/>
        <v/>
      </c>
      <c r="AD180" s="38"/>
      <c r="AE180" s="38"/>
      <c r="AF180" s="38"/>
      <c r="AG180" s="13"/>
      <c r="AH180" s="38" t="str">
        <f t="shared" si="16"/>
        <v/>
      </c>
    </row>
    <row r="181" spans="1:34" ht="15" customHeight="1" x14ac:dyDescent="0.25">
      <c r="A181" s="1">
        <f>IFERROR(IF(A180=Onderwerpen!$C$23+19,"",A180+1),"")</f>
        <v>173</v>
      </c>
      <c r="B181" s="1" t="str">
        <f>IF(C181&lt;=Onderwerpen!$C$4,Onderwerpen!$A$4,IF(C181&lt;=Onderwerpen!$C$5,Onderwerpen!$A$5,IF(C181&lt;=Onderwerpen!$C$6,Onderwerpen!$A$6,IF(C181&lt;=Onderwerpen!$C$7,Onderwerpen!$A$7,IF(C181&lt;=Onderwerpen!$C$8,Onderwerpen!$A$8,IF(C181&lt;=Onderwerpen!$C$9,Onderwerpen!$A$9,IF(C181&lt;=Onderwerpen!C$10,Onderwerpen!$A$10,IF(C181&lt;=Onderwerpen!C$11,Onderwerpen!$A$11,IF(C181&lt;=Onderwerpen!C$12,Onderwerpen!$A$12,IF(C181&lt;=Onderwerpen!C$13,Onderwerpen!$A$13,IF(C181&lt;=Onderwerpen!$C$14,Onderwerpen!$A$14,IF(C181&lt;=Onderwerpen!$C$15,Onderwerpen!$A$15,IF(C181&lt;=Onderwerpen!$C$16,Onderwerpen!$A$16,IF(C181&lt;=Onderwerpen!$C$17,Onderwerpen!$A$17,IF(C181&lt;=Onderwerpen!$C$18,Onderwerpen!$A$18,IF(C181&lt;=Onderwerpen!$C$19,Onderwerpen!$A$19,IF(C181&lt;=Onderwerpen!$C$20,Onderwerpen!$A$20,IF(C181&lt;=Onderwerpen!$C$21,Onderwerpen!$A$21,IF(C181&lt;=Onderwerpen!$C$22,Onderwerpen!$A$22,IF(C181&lt;=Onderwerpen!$C$23,Onderwerpen!$A$22,""))))))))))))))))))))</f>
        <v>15 Explosieve atmosferen</v>
      </c>
      <c r="C181" s="7">
        <f>IF(Onderwerpen!$B$4+1=A181,Onderwerpen!$A$5,IF(SUM(Onderwerpen!$B$4:$B$5)+2=A181,Onderwerpen!$A$6,IF(SUM(Onderwerpen!$B$4:$B$6)+3=A181,Onderwerpen!$A$7,IF(SUM(Onderwerpen!$B$4:$B$7)+4=A181,Onderwerpen!$A$8,IF(SUM(Onderwerpen!$B$4:$B$8)+5=A181,Onderwerpen!$A$9,IF(SUM(Onderwerpen!$B$4:$B$9)+6=A181,Onderwerpen!$A$10,IF(SUM(Onderwerpen!$B$4:$B$10)+7=A181,Onderwerpen!$A$11,IF(SUM(Onderwerpen!$B$4:$B$11)+8=A181,Onderwerpen!$A$12,IF(SUM(Onderwerpen!$B$4:$B$12)+9=A181,Onderwerpen!$A$13,IF(SUM(Onderwerpen!$B$4:$B$13)+10=A181,Onderwerpen!$A$14,IF(SUM(Onderwerpen!$B$4:$B$14)+11=A181,Onderwerpen!$A$15,IF(SUM(Onderwerpen!$B$4:$B$15)+12=A181,Onderwerpen!$A$16,IF(SUM(Onderwerpen!$B$4:$B$16)+13=A181,Onderwerpen!$A$17,IF(SUM(Onderwerpen!$B$4:$B$17)+14=A181,Onderwerpen!$A$18,IF(SUM(Onderwerpen!$B$4:$B$18)+15=A181,Onderwerpen!$A$19,IF(SUM(Onderwerpen!$B$4:$B$19)+16=A181,Onderwerpen!$A$20,IF(SUM(Onderwerpen!$B$4:$B$20)+17=A181,Onderwerpen!$A$21,IF(SUM(Onderwerpen!$B$4:$B$21)+18=A181,Onderwerpen!$A$22,IF(SUM(Onderwerpen!$B$4:$B$22)+19=A181,Onderwerpen!$A$23,IFERROR((IF(A181&lt;Onderwerpen!$D$4,A181,IF(AND(A181&gt;Onderwerpen!$D$4,A181&lt;Onderwerpen!$D$5),A181-1,IF(AND(A181&gt;Onderwerpen!$D$5,A181&lt;Onderwerpen!$D$6),A181-2,IF(AND(A181&gt;Onderwerpen!$D$6,A181&lt;Onderwerpen!$D$7),A181-3,IF(AND(A181&gt;Onderwerpen!$D$7,A181&lt;Onderwerpen!$D$8),A181-4,IF(AND(A181&gt;Onderwerpen!$D$8,A181&lt;Onderwerpen!$D$9),A181-5,IF(AND(A181&gt;Onderwerpen!$D$9,A181&lt;Onderwerpen!$D$10),A181-6,IF(AND(A181&gt;Onderwerpen!$D$10,A181&lt;Onderwerpen!$D$11),A181-7,IF(AND(A181&gt;Onderwerpen!$D$11,A181&lt;Onderwerpen!$D$12),A181-8,IF(AND(A181&gt;Onderwerpen!$D$12,A181&lt;Onderwerpen!$D$13),A181-9,IF(AND(A181&gt;Onderwerpen!$D$13,A181&lt;Onderwerpen!$D$14),A181-10,IF(AND(A181&gt;Onderwerpen!$D$14,A181&lt;Onderwerpen!$D$15),A181-11,IF(AND(A181&gt;Onderwerpen!$D$15,A181&lt;Onderwerpen!$D$16),A181-12,IF(AND(A181&gt;Onderwerpen!$D$16,A181&lt;Onderwerpen!$D$17),A181-13,IF(AND(A181&gt;Onderwerpen!$D$17,A181&lt;Onderwerpen!$D$18),A181-14,IF(AND(A181&gt;Onderwerpen!$D$18,A181&lt;Onderwerpen!$D$19),A181-15,IF(AND(A181&gt;Onderwerpen!$D$19,A181&lt;Onderwerpen!$D$20),A181-16,IF(AND(A181&gt;Onderwerpen!$D$20,A181&lt;Onderwerpen!$D$21),A181-17,IF(AND(A181&gt;Onderwerpen!$D$21,A181&lt;Onderwerpen!$D$22),A181-18,IF(A181&gt;Onderwerpen!$D$22,A181-19,"X"))))))))))))))))))))),""))))))))))))))))))))</f>
        <v>159</v>
      </c>
      <c r="D181" s="83" t="str">
        <f>IF(B181="",""&amp;C181,LEFT(B181, FIND(" ",B181)-1) &amp; "."&amp;COUNTIF($B$8:B181,B181))</f>
        <v>15.6</v>
      </c>
      <c r="E181" s="33"/>
      <c r="F181" s="12"/>
      <c r="G181" s="12"/>
      <c r="H181" s="12"/>
      <c r="I181" s="13"/>
      <c r="J181" s="37" t="str">
        <f t="shared" si="12"/>
        <v/>
      </c>
      <c r="L181" s="12"/>
      <c r="M181" s="12"/>
      <c r="N181" s="12"/>
      <c r="O181" s="13"/>
      <c r="P181" s="39" t="str">
        <f t="shared" si="13"/>
        <v/>
      </c>
      <c r="R181" s="12"/>
      <c r="S181" s="12"/>
      <c r="T181" s="12"/>
      <c r="U181" s="13"/>
      <c r="V181" s="38" t="str">
        <f t="shared" si="14"/>
        <v/>
      </c>
      <c r="X181" s="38"/>
      <c r="Y181" s="38"/>
      <c r="Z181" s="38"/>
      <c r="AA181" s="13"/>
      <c r="AB181" s="38" t="str">
        <f t="shared" si="15"/>
        <v/>
      </c>
      <c r="AD181" s="38"/>
      <c r="AE181" s="38"/>
      <c r="AF181" s="38"/>
      <c r="AG181" s="13"/>
      <c r="AH181" s="38" t="str">
        <f t="shared" si="16"/>
        <v/>
      </c>
    </row>
    <row r="182" spans="1:34" ht="15" customHeight="1" x14ac:dyDescent="0.25">
      <c r="A182" s="1">
        <f>IFERROR(IF(A181=Onderwerpen!$C$23+19,"",A181+1),"")</f>
        <v>174</v>
      </c>
      <c r="B182" s="1" t="str">
        <f>IF(C182&lt;=Onderwerpen!$C$4,Onderwerpen!$A$4,IF(C182&lt;=Onderwerpen!$C$5,Onderwerpen!$A$5,IF(C182&lt;=Onderwerpen!$C$6,Onderwerpen!$A$6,IF(C182&lt;=Onderwerpen!$C$7,Onderwerpen!$A$7,IF(C182&lt;=Onderwerpen!$C$8,Onderwerpen!$A$8,IF(C182&lt;=Onderwerpen!$C$9,Onderwerpen!$A$9,IF(C182&lt;=Onderwerpen!C$10,Onderwerpen!$A$10,IF(C182&lt;=Onderwerpen!C$11,Onderwerpen!$A$11,IF(C182&lt;=Onderwerpen!C$12,Onderwerpen!$A$12,IF(C182&lt;=Onderwerpen!C$13,Onderwerpen!$A$13,IF(C182&lt;=Onderwerpen!$C$14,Onderwerpen!$A$14,IF(C182&lt;=Onderwerpen!$C$15,Onderwerpen!$A$15,IF(C182&lt;=Onderwerpen!$C$16,Onderwerpen!$A$16,IF(C182&lt;=Onderwerpen!$C$17,Onderwerpen!$A$17,IF(C182&lt;=Onderwerpen!$C$18,Onderwerpen!$A$18,IF(C182&lt;=Onderwerpen!$C$19,Onderwerpen!$A$19,IF(C182&lt;=Onderwerpen!$C$20,Onderwerpen!$A$20,IF(C182&lt;=Onderwerpen!$C$21,Onderwerpen!$A$21,IF(C182&lt;=Onderwerpen!$C$22,Onderwerpen!$A$22,IF(C182&lt;=Onderwerpen!$C$23,Onderwerpen!$A$22,""))))))))))))))))))))</f>
        <v>15 Explosieve atmosferen</v>
      </c>
      <c r="C182" s="7">
        <f>IF(Onderwerpen!$B$4+1=A182,Onderwerpen!$A$5,IF(SUM(Onderwerpen!$B$4:$B$5)+2=A182,Onderwerpen!$A$6,IF(SUM(Onderwerpen!$B$4:$B$6)+3=A182,Onderwerpen!$A$7,IF(SUM(Onderwerpen!$B$4:$B$7)+4=A182,Onderwerpen!$A$8,IF(SUM(Onderwerpen!$B$4:$B$8)+5=A182,Onderwerpen!$A$9,IF(SUM(Onderwerpen!$B$4:$B$9)+6=A182,Onderwerpen!$A$10,IF(SUM(Onderwerpen!$B$4:$B$10)+7=A182,Onderwerpen!$A$11,IF(SUM(Onderwerpen!$B$4:$B$11)+8=A182,Onderwerpen!$A$12,IF(SUM(Onderwerpen!$B$4:$B$12)+9=A182,Onderwerpen!$A$13,IF(SUM(Onderwerpen!$B$4:$B$13)+10=A182,Onderwerpen!$A$14,IF(SUM(Onderwerpen!$B$4:$B$14)+11=A182,Onderwerpen!$A$15,IF(SUM(Onderwerpen!$B$4:$B$15)+12=A182,Onderwerpen!$A$16,IF(SUM(Onderwerpen!$B$4:$B$16)+13=A182,Onderwerpen!$A$17,IF(SUM(Onderwerpen!$B$4:$B$17)+14=A182,Onderwerpen!$A$18,IF(SUM(Onderwerpen!$B$4:$B$18)+15=A182,Onderwerpen!$A$19,IF(SUM(Onderwerpen!$B$4:$B$19)+16=A182,Onderwerpen!$A$20,IF(SUM(Onderwerpen!$B$4:$B$20)+17=A182,Onderwerpen!$A$21,IF(SUM(Onderwerpen!$B$4:$B$21)+18=A182,Onderwerpen!$A$22,IF(SUM(Onderwerpen!$B$4:$B$22)+19=A182,Onderwerpen!$A$23,IFERROR((IF(A182&lt;Onderwerpen!$D$4,A182,IF(AND(A182&gt;Onderwerpen!$D$4,A182&lt;Onderwerpen!$D$5),A182-1,IF(AND(A182&gt;Onderwerpen!$D$5,A182&lt;Onderwerpen!$D$6),A182-2,IF(AND(A182&gt;Onderwerpen!$D$6,A182&lt;Onderwerpen!$D$7),A182-3,IF(AND(A182&gt;Onderwerpen!$D$7,A182&lt;Onderwerpen!$D$8),A182-4,IF(AND(A182&gt;Onderwerpen!$D$8,A182&lt;Onderwerpen!$D$9),A182-5,IF(AND(A182&gt;Onderwerpen!$D$9,A182&lt;Onderwerpen!$D$10),A182-6,IF(AND(A182&gt;Onderwerpen!$D$10,A182&lt;Onderwerpen!$D$11),A182-7,IF(AND(A182&gt;Onderwerpen!$D$11,A182&lt;Onderwerpen!$D$12),A182-8,IF(AND(A182&gt;Onderwerpen!$D$12,A182&lt;Onderwerpen!$D$13),A182-9,IF(AND(A182&gt;Onderwerpen!$D$13,A182&lt;Onderwerpen!$D$14),A182-10,IF(AND(A182&gt;Onderwerpen!$D$14,A182&lt;Onderwerpen!$D$15),A182-11,IF(AND(A182&gt;Onderwerpen!$D$15,A182&lt;Onderwerpen!$D$16),A182-12,IF(AND(A182&gt;Onderwerpen!$D$16,A182&lt;Onderwerpen!$D$17),A182-13,IF(AND(A182&gt;Onderwerpen!$D$17,A182&lt;Onderwerpen!$D$18),A182-14,IF(AND(A182&gt;Onderwerpen!$D$18,A182&lt;Onderwerpen!$D$19),A182-15,IF(AND(A182&gt;Onderwerpen!$D$19,A182&lt;Onderwerpen!$D$20),A182-16,IF(AND(A182&gt;Onderwerpen!$D$20,A182&lt;Onderwerpen!$D$21),A182-17,IF(AND(A182&gt;Onderwerpen!$D$21,A182&lt;Onderwerpen!$D$22),A182-18,IF(A182&gt;Onderwerpen!$D$22,A182-19,"X"))))))))))))))))))))),""))))))))))))))))))))</f>
        <v>160</v>
      </c>
      <c r="D182" s="83" t="str">
        <f>IF(B182="",""&amp;C182,LEFT(B182, FIND(" ",B182)-1) &amp; "."&amp;COUNTIF($B$8:B182,B182))</f>
        <v>15.7</v>
      </c>
      <c r="E182" s="33"/>
      <c r="F182" s="12"/>
      <c r="G182" s="12"/>
      <c r="H182" s="12"/>
      <c r="I182" s="13"/>
      <c r="J182" s="37" t="str">
        <f t="shared" si="12"/>
        <v/>
      </c>
      <c r="L182" s="12"/>
      <c r="M182" s="12"/>
      <c r="N182" s="12"/>
      <c r="O182" s="13"/>
      <c r="P182" s="39" t="str">
        <f t="shared" si="13"/>
        <v/>
      </c>
      <c r="R182" s="12"/>
      <c r="S182" s="12"/>
      <c r="T182" s="12"/>
      <c r="U182" s="13"/>
      <c r="V182" s="38" t="str">
        <f t="shared" si="14"/>
        <v/>
      </c>
      <c r="X182" s="38"/>
      <c r="Y182" s="38"/>
      <c r="Z182" s="38"/>
      <c r="AA182" s="13"/>
      <c r="AB182" s="38" t="str">
        <f t="shared" si="15"/>
        <v/>
      </c>
      <c r="AD182" s="38"/>
      <c r="AE182" s="38"/>
      <c r="AF182" s="38"/>
      <c r="AG182" s="13"/>
      <c r="AH182" s="38" t="str">
        <f t="shared" si="16"/>
        <v/>
      </c>
    </row>
    <row r="183" spans="1:34" ht="15" customHeight="1" x14ac:dyDescent="0.25">
      <c r="A183" s="1">
        <f>IFERROR(IF(A182=Onderwerpen!$C$23+19,"",A182+1),"")</f>
        <v>175</v>
      </c>
      <c r="B183" s="1" t="str">
        <f>IF(C183&lt;=Onderwerpen!$C$4,Onderwerpen!$A$4,IF(C183&lt;=Onderwerpen!$C$5,Onderwerpen!$A$5,IF(C183&lt;=Onderwerpen!$C$6,Onderwerpen!$A$6,IF(C183&lt;=Onderwerpen!$C$7,Onderwerpen!$A$7,IF(C183&lt;=Onderwerpen!$C$8,Onderwerpen!$A$8,IF(C183&lt;=Onderwerpen!$C$9,Onderwerpen!$A$9,IF(C183&lt;=Onderwerpen!C$10,Onderwerpen!$A$10,IF(C183&lt;=Onderwerpen!C$11,Onderwerpen!$A$11,IF(C183&lt;=Onderwerpen!C$12,Onderwerpen!$A$12,IF(C183&lt;=Onderwerpen!C$13,Onderwerpen!$A$13,IF(C183&lt;=Onderwerpen!$C$14,Onderwerpen!$A$14,IF(C183&lt;=Onderwerpen!$C$15,Onderwerpen!$A$15,IF(C183&lt;=Onderwerpen!$C$16,Onderwerpen!$A$16,IF(C183&lt;=Onderwerpen!$C$17,Onderwerpen!$A$17,IF(C183&lt;=Onderwerpen!$C$18,Onderwerpen!$A$18,IF(C183&lt;=Onderwerpen!$C$19,Onderwerpen!$A$19,IF(C183&lt;=Onderwerpen!$C$20,Onderwerpen!$A$20,IF(C183&lt;=Onderwerpen!$C$21,Onderwerpen!$A$21,IF(C183&lt;=Onderwerpen!$C$22,Onderwerpen!$A$22,IF(C183&lt;=Onderwerpen!$C$23,Onderwerpen!$A$22,""))))))))))))))))))))</f>
        <v>15 Explosieve atmosferen</v>
      </c>
      <c r="C183" s="7">
        <f>IF(Onderwerpen!$B$4+1=A183,Onderwerpen!$A$5,IF(SUM(Onderwerpen!$B$4:$B$5)+2=A183,Onderwerpen!$A$6,IF(SUM(Onderwerpen!$B$4:$B$6)+3=A183,Onderwerpen!$A$7,IF(SUM(Onderwerpen!$B$4:$B$7)+4=A183,Onderwerpen!$A$8,IF(SUM(Onderwerpen!$B$4:$B$8)+5=A183,Onderwerpen!$A$9,IF(SUM(Onderwerpen!$B$4:$B$9)+6=A183,Onderwerpen!$A$10,IF(SUM(Onderwerpen!$B$4:$B$10)+7=A183,Onderwerpen!$A$11,IF(SUM(Onderwerpen!$B$4:$B$11)+8=A183,Onderwerpen!$A$12,IF(SUM(Onderwerpen!$B$4:$B$12)+9=A183,Onderwerpen!$A$13,IF(SUM(Onderwerpen!$B$4:$B$13)+10=A183,Onderwerpen!$A$14,IF(SUM(Onderwerpen!$B$4:$B$14)+11=A183,Onderwerpen!$A$15,IF(SUM(Onderwerpen!$B$4:$B$15)+12=A183,Onderwerpen!$A$16,IF(SUM(Onderwerpen!$B$4:$B$16)+13=A183,Onderwerpen!$A$17,IF(SUM(Onderwerpen!$B$4:$B$17)+14=A183,Onderwerpen!$A$18,IF(SUM(Onderwerpen!$B$4:$B$18)+15=A183,Onderwerpen!$A$19,IF(SUM(Onderwerpen!$B$4:$B$19)+16=A183,Onderwerpen!$A$20,IF(SUM(Onderwerpen!$B$4:$B$20)+17=A183,Onderwerpen!$A$21,IF(SUM(Onderwerpen!$B$4:$B$21)+18=A183,Onderwerpen!$A$22,IF(SUM(Onderwerpen!$B$4:$B$22)+19=A183,Onderwerpen!$A$23,IFERROR((IF(A183&lt;Onderwerpen!$D$4,A183,IF(AND(A183&gt;Onderwerpen!$D$4,A183&lt;Onderwerpen!$D$5),A183-1,IF(AND(A183&gt;Onderwerpen!$D$5,A183&lt;Onderwerpen!$D$6),A183-2,IF(AND(A183&gt;Onderwerpen!$D$6,A183&lt;Onderwerpen!$D$7),A183-3,IF(AND(A183&gt;Onderwerpen!$D$7,A183&lt;Onderwerpen!$D$8),A183-4,IF(AND(A183&gt;Onderwerpen!$D$8,A183&lt;Onderwerpen!$D$9),A183-5,IF(AND(A183&gt;Onderwerpen!$D$9,A183&lt;Onderwerpen!$D$10),A183-6,IF(AND(A183&gt;Onderwerpen!$D$10,A183&lt;Onderwerpen!$D$11),A183-7,IF(AND(A183&gt;Onderwerpen!$D$11,A183&lt;Onderwerpen!$D$12),A183-8,IF(AND(A183&gt;Onderwerpen!$D$12,A183&lt;Onderwerpen!$D$13),A183-9,IF(AND(A183&gt;Onderwerpen!$D$13,A183&lt;Onderwerpen!$D$14),A183-10,IF(AND(A183&gt;Onderwerpen!$D$14,A183&lt;Onderwerpen!$D$15),A183-11,IF(AND(A183&gt;Onderwerpen!$D$15,A183&lt;Onderwerpen!$D$16),A183-12,IF(AND(A183&gt;Onderwerpen!$D$16,A183&lt;Onderwerpen!$D$17),A183-13,IF(AND(A183&gt;Onderwerpen!$D$17,A183&lt;Onderwerpen!$D$18),A183-14,IF(AND(A183&gt;Onderwerpen!$D$18,A183&lt;Onderwerpen!$D$19),A183-15,IF(AND(A183&gt;Onderwerpen!$D$19,A183&lt;Onderwerpen!$D$20),A183-16,IF(AND(A183&gt;Onderwerpen!$D$20,A183&lt;Onderwerpen!$D$21),A183-17,IF(AND(A183&gt;Onderwerpen!$D$21,A183&lt;Onderwerpen!$D$22),A183-18,IF(A183&gt;Onderwerpen!$D$22,A183-19,"X"))))))))))))))))))))),""))))))))))))))))))))</f>
        <v>161</v>
      </c>
      <c r="D183" s="83" t="str">
        <f>IF(B183="",""&amp;C183,LEFT(B183, FIND(" ",B183)-1) &amp; "."&amp;COUNTIF($B$8:B183,B183))</f>
        <v>15.8</v>
      </c>
      <c r="E183" s="33"/>
      <c r="F183" s="12"/>
      <c r="G183" s="12"/>
      <c r="H183" s="12"/>
      <c r="I183" s="13"/>
      <c r="J183" s="37" t="str">
        <f t="shared" si="12"/>
        <v/>
      </c>
      <c r="L183" s="12"/>
      <c r="M183" s="12"/>
      <c r="N183" s="12"/>
      <c r="O183" s="13"/>
      <c r="P183" s="39" t="str">
        <f t="shared" si="13"/>
        <v/>
      </c>
      <c r="R183" s="12"/>
      <c r="S183" s="12"/>
      <c r="T183" s="12"/>
      <c r="U183" s="13"/>
      <c r="V183" s="38" t="str">
        <f t="shared" si="14"/>
        <v/>
      </c>
      <c r="X183" s="38"/>
      <c r="Y183" s="38"/>
      <c r="Z183" s="38"/>
      <c r="AA183" s="13"/>
      <c r="AB183" s="38" t="str">
        <f t="shared" si="15"/>
        <v/>
      </c>
      <c r="AD183" s="38"/>
      <c r="AE183" s="38"/>
      <c r="AF183" s="38"/>
      <c r="AG183" s="13"/>
      <c r="AH183" s="38" t="str">
        <f t="shared" si="16"/>
        <v/>
      </c>
    </row>
    <row r="184" spans="1:34" ht="15" customHeight="1" x14ac:dyDescent="0.25">
      <c r="A184" s="1">
        <f>IFERROR(IF(A183=Onderwerpen!$C$23+19,"",A183+1),"")</f>
        <v>176</v>
      </c>
      <c r="B184" s="1" t="str">
        <f>IF(C184&lt;=Onderwerpen!$C$4,Onderwerpen!$A$4,IF(C184&lt;=Onderwerpen!$C$5,Onderwerpen!$A$5,IF(C184&lt;=Onderwerpen!$C$6,Onderwerpen!$A$6,IF(C184&lt;=Onderwerpen!$C$7,Onderwerpen!$A$7,IF(C184&lt;=Onderwerpen!$C$8,Onderwerpen!$A$8,IF(C184&lt;=Onderwerpen!$C$9,Onderwerpen!$A$9,IF(C184&lt;=Onderwerpen!C$10,Onderwerpen!$A$10,IF(C184&lt;=Onderwerpen!C$11,Onderwerpen!$A$11,IF(C184&lt;=Onderwerpen!C$12,Onderwerpen!$A$12,IF(C184&lt;=Onderwerpen!C$13,Onderwerpen!$A$13,IF(C184&lt;=Onderwerpen!$C$14,Onderwerpen!$A$14,IF(C184&lt;=Onderwerpen!$C$15,Onderwerpen!$A$15,IF(C184&lt;=Onderwerpen!$C$16,Onderwerpen!$A$16,IF(C184&lt;=Onderwerpen!$C$17,Onderwerpen!$A$17,IF(C184&lt;=Onderwerpen!$C$18,Onderwerpen!$A$18,IF(C184&lt;=Onderwerpen!$C$19,Onderwerpen!$A$19,IF(C184&lt;=Onderwerpen!$C$20,Onderwerpen!$A$20,IF(C184&lt;=Onderwerpen!$C$21,Onderwerpen!$A$21,IF(C184&lt;=Onderwerpen!$C$22,Onderwerpen!$A$22,IF(C184&lt;=Onderwerpen!$C$23,Onderwerpen!$A$22,""))))))))))))))))))))</f>
        <v>15 Explosieve atmosferen</v>
      </c>
      <c r="C184" s="7">
        <f>IF(Onderwerpen!$B$4+1=A184,Onderwerpen!$A$5,IF(SUM(Onderwerpen!$B$4:$B$5)+2=A184,Onderwerpen!$A$6,IF(SUM(Onderwerpen!$B$4:$B$6)+3=A184,Onderwerpen!$A$7,IF(SUM(Onderwerpen!$B$4:$B$7)+4=A184,Onderwerpen!$A$8,IF(SUM(Onderwerpen!$B$4:$B$8)+5=A184,Onderwerpen!$A$9,IF(SUM(Onderwerpen!$B$4:$B$9)+6=A184,Onderwerpen!$A$10,IF(SUM(Onderwerpen!$B$4:$B$10)+7=A184,Onderwerpen!$A$11,IF(SUM(Onderwerpen!$B$4:$B$11)+8=A184,Onderwerpen!$A$12,IF(SUM(Onderwerpen!$B$4:$B$12)+9=A184,Onderwerpen!$A$13,IF(SUM(Onderwerpen!$B$4:$B$13)+10=A184,Onderwerpen!$A$14,IF(SUM(Onderwerpen!$B$4:$B$14)+11=A184,Onderwerpen!$A$15,IF(SUM(Onderwerpen!$B$4:$B$15)+12=A184,Onderwerpen!$A$16,IF(SUM(Onderwerpen!$B$4:$B$16)+13=A184,Onderwerpen!$A$17,IF(SUM(Onderwerpen!$B$4:$B$17)+14=A184,Onderwerpen!$A$18,IF(SUM(Onderwerpen!$B$4:$B$18)+15=A184,Onderwerpen!$A$19,IF(SUM(Onderwerpen!$B$4:$B$19)+16=A184,Onderwerpen!$A$20,IF(SUM(Onderwerpen!$B$4:$B$20)+17=A184,Onderwerpen!$A$21,IF(SUM(Onderwerpen!$B$4:$B$21)+18=A184,Onderwerpen!$A$22,IF(SUM(Onderwerpen!$B$4:$B$22)+19=A184,Onderwerpen!$A$23,IFERROR((IF(A184&lt;Onderwerpen!$D$4,A184,IF(AND(A184&gt;Onderwerpen!$D$4,A184&lt;Onderwerpen!$D$5),A184-1,IF(AND(A184&gt;Onderwerpen!$D$5,A184&lt;Onderwerpen!$D$6),A184-2,IF(AND(A184&gt;Onderwerpen!$D$6,A184&lt;Onderwerpen!$D$7),A184-3,IF(AND(A184&gt;Onderwerpen!$D$7,A184&lt;Onderwerpen!$D$8),A184-4,IF(AND(A184&gt;Onderwerpen!$D$8,A184&lt;Onderwerpen!$D$9),A184-5,IF(AND(A184&gt;Onderwerpen!$D$9,A184&lt;Onderwerpen!$D$10),A184-6,IF(AND(A184&gt;Onderwerpen!$D$10,A184&lt;Onderwerpen!$D$11),A184-7,IF(AND(A184&gt;Onderwerpen!$D$11,A184&lt;Onderwerpen!$D$12),A184-8,IF(AND(A184&gt;Onderwerpen!$D$12,A184&lt;Onderwerpen!$D$13),A184-9,IF(AND(A184&gt;Onderwerpen!$D$13,A184&lt;Onderwerpen!$D$14),A184-10,IF(AND(A184&gt;Onderwerpen!$D$14,A184&lt;Onderwerpen!$D$15),A184-11,IF(AND(A184&gt;Onderwerpen!$D$15,A184&lt;Onderwerpen!$D$16),A184-12,IF(AND(A184&gt;Onderwerpen!$D$16,A184&lt;Onderwerpen!$D$17),A184-13,IF(AND(A184&gt;Onderwerpen!$D$17,A184&lt;Onderwerpen!$D$18),A184-14,IF(AND(A184&gt;Onderwerpen!$D$18,A184&lt;Onderwerpen!$D$19),A184-15,IF(AND(A184&gt;Onderwerpen!$D$19,A184&lt;Onderwerpen!$D$20),A184-16,IF(AND(A184&gt;Onderwerpen!$D$20,A184&lt;Onderwerpen!$D$21),A184-17,IF(AND(A184&gt;Onderwerpen!$D$21,A184&lt;Onderwerpen!$D$22),A184-18,IF(A184&gt;Onderwerpen!$D$22,A184-19,"X"))))))))))))))))))))),""))))))))))))))))))))</f>
        <v>162</v>
      </c>
      <c r="D184" s="83" t="str">
        <f>IF(B184="",""&amp;C184,LEFT(B184, FIND(" ",B184)-1) &amp; "."&amp;COUNTIF($B$8:B184,B184))</f>
        <v>15.9</v>
      </c>
      <c r="E184" s="33"/>
      <c r="F184" s="12"/>
      <c r="G184" s="12"/>
      <c r="H184" s="12"/>
      <c r="I184" s="13"/>
      <c r="J184" s="37" t="str">
        <f t="shared" si="12"/>
        <v/>
      </c>
      <c r="L184" s="12"/>
      <c r="M184" s="12"/>
      <c r="N184" s="12"/>
      <c r="O184" s="13"/>
      <c r="P184" s="39" t="str">
        <f t="shared" si="13"/>
        <v/>
      </c>
      <c r="R184" s="12"/>
      <c r="S184" s="12"/>
      <c r="T184" s="12"/>
      <c r="U184" s="13"/>
      <c r="V184" s="38" t="str">
        <f t="shared" si="14"/>
        <v/>
      </c>
      <c r="X184" s="38"/>
      <c r="Y184" s="38"/>
      <c r="Z184" s="38"/>
      <c r="AA184" s="13"/>
      <c r="AB184" s="38" t="str">
        <f t="shared" si="15"/>
        <v/>
      </c>
      <c r="AD184" s="38"/>
      <c r="AE184" s="38"/>
      <c r="AF184" s="38"/>
      <c r="AG184" s="13"/>
      <c r="AH184" s="38" t="str">
        <f t="shared" si="16"/>
        <v/>
      </c>
    </row>
    <row r="185" spans="1:34" ht="15" customHeight="1" x14ac:dyDescent="0.25">
      <c r="A185" s="1">
        <f>IFERROR(IF(A184=Onderwerpen!$C$23+19,"",A184+1),"")</f>
        <v>177</v>
      </c>
      <c r="B185" s="1" t="str">
        <f>IF(C185&lt;=Onderwerpen!$C$4,Onderwerpen!$A$4,IF(C185&lt;=Onderwerpen!$C$5,Onderwerpen!$A$5,IF(C185&lt;=Onderwerpen!$C$6,Onderwerpen!$A$6,IF(C185&lt;=Onderwerpen!$C$7,Onderwerpen!$A$7,IF(C185&lt;=Onderwerpen!$C$8,Onderwerpen!$A$8,IF(C185&lt;=Onderwerpen!$C$9,Onderwerpen!$A$9,IF(C185&lt;=Onderwerpen!C$10,Onderwerpen!$A$10,IF(C185&lt;=Onderwerpen!C$11,Onderwerpen!$A$11,IF(C185&lt;=Onderwerpen!C$12,Onderwerpen!$A$12,IF(C185&lt;=Onderwerpen!C$13,Onderwerpen!$A$13,IF(C185&lt;=Onderwerpen!$C$14,Onderwerpen!$A$14,IF(C185&lt;=Onderwerpen!$C$15,Onderwerpen!$A$15,IF(C185&lt;=Onderwerpen!$C$16,Onderwerpen!$A$16,IF(C185&lt;=Onderwerpen!$C$17,Onderwerpen!$A$17,IF(C185&lt;=Onderwerpen!$C$18,Onderwerpen!$A$18,IF(C185&lt;=Onderwerpen!$C$19,Onderwerpen!$A$19,IF(C185&lt;=Onderwerpen!$C$20,Onderwerpen!$A$20,IF(C185&lt;=Onderwerpen!$C$21,Onderwerpen!$A$21,IF(C185&lt;=Onderwerpen!$C$22,Onderwerpen!$A$22,IF(C185&lt;=Onderwerpen!$C$23,Onderwerpen!$A$22,""))))))))))))))))))))</f>
        <v>15 Explosieve atmosferen</v>
      </c>
      <c r="C185" s="7">
        <f>IF(Onderwerpen!$B$4+1=A185,Onderwerpen!$A$5,IF(SUM(Onderwerpen!$B$4:$B$5)+2=A185,Onderwerpen!$A$6,IF(SUM(Onderwerpen!$B$4:$B$6)+3=A185,Onderwerpen!$A$7,IF(SUM(Onderwerpen!$B$4:$B$7)+4=A185,Onderwerpen!$A$8,IF(SUM(Onderwerpen!$B$4:$B$8)+5=A185,Onderwerpen!$A$9,IF(SUM(Onderwerpen!$B$4:$B$9)+6=A185,Onderwerpen!$A$10,IF(SUM(Onderwerpen!$B$4:$B$10)+7=A185,Onderwerpen!$A$11,IF(SUM(Onderwerpen!$B$4:$B$11)+8=A185,Onderwerpen!$A$12,IF(SUM(Onderwerpen!$B$4:$B$12)+9=A185,Onderwerpen!$A$13,IF(SUM(Onderwerpen!$B$4:$B$13)+10=A185,Onderwerpen!$A$14,IF(SUM(Onderwerpen!$B$4:$B$14)+11=A185,Onderwerpen!$A$15,IF(SUM(Onderwerpen!$B$4:$B$15)+12=A185,Onderwerpen!$A$16,IF(SUM(Onderwerpen!$B$4:$B$16)+13=A185,Onderwerpen!$A$17,IF(SUM(Onderwerpen!$B$4:$B$17)+14=A185,Onderwerpen!$A$18,IF(SUM(Onderwerpen!$B$4:$B$18)+15=A185,Onderwerpen!$A$19,IF(SUM(Onderwerpen!$B$4:$B$19)+16=A185,Onderwerpen!$A$20,IF(SUM(Onderwerpen!$B$4:$B$20)+17=A185,Onderwerpen!$A$21,IF(SUM(Onderwerpen!$B$4:$B$21)+18=A185,Onderwerpen!$A$22,IF(SUM(Onderwerpen!$B$4:$B$22)+19=A185,Onderwerpen!$A$23,IFERROR((IF(A185&lt;Onderwerpen!$D$4,A185,IF(AND(A185&gt;Onderwerpen!$D$4,A185&lt;Onderwerpen!$D$5),A185-1,IF(AND(A185&gt;Onderwerpen!$D$5,A185&lt;Onderwerpen!$D$6),A185-2,IF(AND(A185&gt;Onderwerpen!$D$6,A185&lt;Onderwerpen!$D$7),A185-3,IF(AND(A185&gt;Onderwerpen!$D$7,A185&lt;Onderwerpen!$D$8),A185-4,IF(AND(A185&gt;Onderwerpen!$D$8,A185&lt;Onderwerpen!$D$9),A185-5,IF(AND(A185&gt;Onderwerpen!$D$9,A185&lt;Onderwerpen!$D$10),A185-6,IF(AND(A185&gt;Onderwerpen!$D$10,A185&lt;Onderwerpen!$D$11),A185-7,IF(AND(A185&gt;Onderwerpen!$D$11,A185&lt;Onderwerpen!$D$12),A185-8,IF(AND(A185&gt;Onderwerpen!$D$12,A185&lt;Onderwerpen!$D$13),A185-9,IF(AND(A185&gt;Onderwerpen!$D$13,A185&lt;Onderwerpen!$D$14),A185-10,IF(AND(A185&gt;Onderwerpen!$D$14,A185&lt;Onderwerpen!$D$15),A185-11,IF(AND(A185&gt;Onderwerpen!$D$15,A185&lt;Onderwerpen!$D$16),A185-12,IF(AND(A185&gt;Onderwerpen!$D$16,A185&lt;Onderwerpen!$D$17),A185-13,IF(AND(A185&gt;Onderwerpen!$D$17,A185&lt;Onderwerpen!$D$18),A185-14,IF(AND(A185&gt;Onderwerpen!$D$18,A185&lt;Onderwerpen!$D$19),A185-15,IF(AND(A185&gt;Onderwerpen!$D$19,A185&lt;Onderwerpen!$D$20),A185-16,IF(AND(A185&gt;Onderwerpen!$D$20,A185&lt;Onderwerpen!$D$21),A185-17,IF(AND(A185&gt;Onderwerpen!$D$21,A185&lt;Onderwerpen!$D$22),A185-18,IF(A185&gt;Onderwerpen!$D$22,A185-19,"X"))))))))))))))))))))),""))))))))))))))))))))</f>
        <v>163</v>
      </c>
      <c r="D185" s="83" t="str">
        <f>IF(B185="",""&amp;C185,LEFT(B185, FIND(" ",B185)-1) &amp; "."&amp;COUNTIF($B$8:B185,B185))</f>
        <v>15.10</v>
      </c>
      <c r="E185" s="33"/>
      <c r="F185" s="12"/>
      <c r="G185" s="12"/>
      <c r="H185" s="12"/>
      <c r="I185" s="13"/>
      <c r="J185" s="37" t="str">
        <f t="shared" si="12"/>
        <v/>
      </c>
      <c r="L185" s="12"/>
      <c r="M185" s="12"/>
      <c r="N185" s="12"/>
      <c r="O185" s="13"/>
      <c r="P185" s="39" t="str">
        <f t="shared" si="13"/>
        <v/>
      </c>
      <c r="R185" s="12"/>
      <c r="S185" s="12"/>
      <c r="T185" s="12"/>
      <c r="U185" s="13"/>
      <c r="V185" s="38" t="str">
        <f t="shared" si="14"/>
        <v/>
      </c>
      <c r="X185" s="38"/>
      <c r="Y185" s="38"/>
      <c r="Z185" s="38"/>
      <c r="AA185" s="13"/>
      <c r="AB185" s="38" t="str">
        <f t="shared" si="15"/>
        <v/>
      </c>
      <c r="AD185" s="38"/>
      <c r="AE185" s="38"/>
      <c r="AF185" s="38"/>
      <c r="AG185" s="13"/>
      <c r="AH185" s="38" t="str">
        <f t="shared" si="16"/>
        <v/>
      </c>
    </row>
    <row r="186" spans="1:34" ht="15" customHeight="1" x14ac:dyDescent="0.25">
      <c r="A186" s="1">
        <f>IFERROR(IF(A185=Onderwerpen!$C$23+19,"",A185+1),"")</f>
        <v>178</v>
      </c>
      <c r="B186" s="1" t="str">
        <f>IF(C186&lt;=Onderwerpen!$C$4,Onderwerpen!$A$4,IF(C186&lt;=Onderwerpen!$C$5,Onderwerpen!$A$5,IF(C186&lt;=Onderwerpen!$C$6,Onderwerpen!$A$6,IF(C186&lt;=Onderwerpen!$C$7,Onderwerpen!$A$7,IF(C186&lt;=Onderwerpen!$C$8,Onderwerpen!$A$8,IF(C186&lt;=Onderwerpen!$C$9,Onderwerpen!$A$9,IF(C186&lt;=Onderwerpen!C$10,Onderwerpen!$A$10,IF(C186&lt;=Onderwerpen!C$11,Onderwerpen!$A$11,IF(C186&lt;=Onderwerpen!C$12,Onderwerpen!$A$12,IF(C186&lt;=Onderwerpen!C$13,Onderwerpen!$A$13,IF(C186&lt;=Onderwerpen!$C$14,Onderwerpen!$A$14,IF(C186&lt;=Onderwerpen!$C$15,Onderwerpen!$A$15,IF(C186&lt;=Onderwerpen!$C$16,Onderwerpen!$A$16,IF(C186&lt;=Onderwerpen!$C$17,Onderwerpen!$A$17,IF(C186&lt;=Onderwerpen!$C$18,Onderwerpen!$A$18,IF(C186&lt;=Onderwerpen!$C$19,Onderwerpen!$A$19,IF(C186&lt;=Onderwerpen!$C$20,Onderwerpen!$A$20,IF(C186&lt;=Onderwerpen!$C$21,Onderwerpen!$A$21,IF(C186&lt;=Onderwerpen!$C$22,Onderwerpen!$A$22,IF(C186&lt;=Onderwerpen!$C$23,Onderwerpen!$A$22,""))))))))))))))))))))</f>
        <v>15 Explosieve atmosferen</v>
      </c>
      <c r="C186" s="7">
        <f>IF(Onderwerpen!$B$4+1=A186,Onderwerpen!$A$5,IF(SUM(Onderwerpen!$B$4:$B$5)+2=A186,Onderwerpen!$A$6,IF(SUM(Onderwerpen!$B$4:$B$6)+3=A186,Onderwerpen!$A$7,IF(SUM(Onderwerpen!$B$4:$B$7)+4=A186,Onderwerpen!$A$8,IF(SUM(Onderwerpen!$B$4:$B$8)+5=A186,Onderwerpen!$A$9,IF(SUM(Onderwerpen!$B$4:$B$9)+6=A186,Onderwerpen!$A$10,IF(SUM(Onderwerpen!$B$4:$B$10)+7=A186,Onderwerpen!$A$11,IF(SUM(Onderwerpen!$B$4:$B$11)+8=A186,Onderwerpen!$A$12,IF(SUM(Onderwerpen!$B$4:$B$12)+9=A186,Onderwerpen!$A$13,IF(SUM(Onderwerpen!$B$4:$B$13)+10=A186,Onderwerpen!$A$14,IF(SUM(Onderwerpen!$B$4:$B$14)+11=A186,Onderwerpen!$A$15,IF(SUM(Onderwerpen!$B$4:$B$15)+12=A186,Onderwerpen!$A$16,IF(SUM(Onderwerpen!$B$4:$B$16)+13=A186,Onderwerpen!$A$17,IF(SUM(Onderwerpen!$B$4:$B$17)+14=A186,Onderwerpen!$A$18,IF(SUM(Onderwerpen!$B$4:$B$18)+15=A186,Onderwerpen!$A$19,IF(SUM(Onderwerpen!$B$4:$B$19)+16=A186,Onderwerpen!$A$20,IF(SUM(Onderwerpen!$B$4:$B$20)+17=A186,Onderwerpen!$A$21,IF(SUM(Onderwerpen!$B$4:$B$21)+18=A186,Onderwerpen!$A$22,IF(SUM(Onderwerpen!$B$4:$B$22)+19=A186,Onderwerpen!$A$23,IFERROR((IF(A186&lt;Onderwerpen!$D$4,A186,IF(AND(A186&gt;Onderwerpen!$D$4,A186&lt;Onderwerpen!$D$5),A186-1,IF(AND(A186&gt;Onderwerpen!$D$5,A186&lt;Onderwerpen!$D$6),A186-2,IF(AND(A186&gt;Onderwerpen!$D$6,A186&lt;Onderwerpen!$D$7),A186-3,IF(AND(A186&gt;Onderwerpen!$D$7,A186&lt;Onderwerpen!$D$8),A186-4,IF(AND(A186&gt;Onderwerpen!$D$8,A186&lt;Onderwerpen!$D$9),A186-5,IF(AND(A186&gt;Onderwerpen!$D$9,A186&lt;Onderwerpen!$D$10),A186-6,IF(AND(A186&gt;Onderwerpen!$D$10,A186&lt;Onderwerpen!$D$11),A186-7,IF(AND(A186&gt;Onderwerpen!$D$11,A186&lt;Onderwerpen!$D$12),A186-8,IF(AND(A186&gt;Onderwerpen!$D$12,A186&lt;Onderwerpen!$D$13),A186-9,IF(AND(A186&gt;Onderwerpen!$D$13,A186&lt;Onderwerpen!$D$14),A186-10,IF(AND(A186&gt;Onderwerpen!$D$14,A186&lt;Onderwerpen!$D$15),A186-11,IF(AND(A186&gt;Onderwerpen!$D$15,A186&lt;Onderwerpen!$D$16),A186-12,IF(AND(A186&gt;Onderwerpen!$D$16,A186&lt;Onderwerpen!$D$17),A186-13,IF(AND(A186&gt;Onderwerpen!$D$17,A186&lt;Onderwerpen!$D$18),A186-14,IF(AND(A186&gt;Onderwerpen!$D$18,A186&lt;Onderwerpen!$D$19),A186-15,IF(AND(A186&gt;Onderwerpen!$D$19,A186&lt;Onderwerpen!$D$20),A186-16,IF(AND(A186&gt;Onderwerpen!$D$20,A186&lt;Onderwerpen!$D$21),A186-17,IF(AND(A186&gt;Onderwerpen!$D$21,A186&lt;Onderwerpen!$D$22),A186-18,IF(A186&gt;Onderwerpen!$D$22,A186-19,"X"))))))))))))))))))))),""))))))))))))))))))))</f>
        <v>164</v>
      </c>
      <c r="D186" s="83" t="str">
        <f>IF(B186="",""&amp;C186,LEFT(B186, FIND(" ",B186)-1) &amp; "."&amp;COUNTIF($B$8:B186,B186))</f>
        <v>15.11</v>
      </c>
      <c r="E186" s="33"/>
      <c r="F186" s="12"/>
      <c r="G186" s="12"/>
      <c r="H186" s="12"/>
      <c r="I186" s="13"/>
      <c r="J186" s="37" t="str">
        <f t="shared" si="12"/>
        <v/>
      </c>
      <c r="L186" s="12"/>
      <c r="M186" s="12"/>
      <c r="N186" s="12"/>
      <c r="O186" s="13"/>
      <c r="P186" s="39" t="str">
        <f t="shared" si="13"/>
        <v/>
      </c>
      <c r="R186" s="12"/>
      <c r="S186" s="12"/>
      <c r="T186" s="12"/>
      <c r="U186" s="13"/>
      <c r="V186" s="38" t="str">
        <f t="shared" si="14"/>
        <v/>
      </c>
      <c r="X186" s="38"/>
      <c r="Y186" s="38"/>
      <c r="Z186" s="38"/>
      <c r="AA186" s="13"/>
      <c r="AB186" s="38" t="str">
        <f t="shared" si="15"/>
        <v/>
      </c>
      <c r="AD186" s="38"/>
      <c r="AE186" s="38"/>
      <c r="AF186" s="38"/>
      <c r="AG186" s="13"/>
      <c r="AH186" s="38" t="str">
        <f t="shared" si="16"/>
        <v/>
      </c>
    </row>
    <row r="187" spans="1:34" ht="15" customHeight="1" x14ac:dyDescent="0.25">
      <c r="A187" s="1">
        <f>IFERROR(IF(A186=Onderwerpen!$C$23+19,"",A186+1),"")</f>
        <v>179</v>
      </c>
      <c r="B187" s="1" t="str">
        <f>IF(C187&lt;=Onderwerpen!$C$4,Onderwerpen!$A$4,IF(C187&lt;=Onderwerpen!$C$5,Onderwerpen!$A$5,IF(C187&lt;=Onderwerpen!$C$6,Onderwerpen!$A$6,IF(C187&lt;=Onderwerpen!$C$7,Onderwerpen!$A$7,IF(C187&lt;=Onderwerpen!$C$8,Onderwerpen!$A$8,IF(C187&lt;=Onderwerpen!$C$9,Onderwerpen!$A$9,IF(C187&lt;=Onderwerpen!C$10,Onderwerpen!$A$10,IF(C187&lt;=Onderwerpen!C$11,Onderwerpen!$A$11,IF(C187&lt;=Onderwerpen!C$12,Onderwerpen!$A$12,IF(C187&lt;=Onderwerpen!C$13,Onderwerpen!$A$13,IF(C187&lt;=Onderwerpen!$C$14,Onderwerpen!$A$14,IF(C187&lt;=Onderwerpen!$C$15,Onderwerpen!$A$15,IF(C187&lt;=Onderwerpen!$C$16,Onderwerpen!$A$16,IF(C187&lt;=Onderwerpen!$C$17,Onderwerpen!$A$17,IF(C187&lt;=Onderwerpen!$C$18,Onderwerpen!$A$18,IF(C187&lt;=Onderwerpen!$C$19,Onderwerpen!$A$19,IF(C187&lt;=Onderwerpen!$C$20,Onderwerpen!$A$20,IF(C187&lt;=Onderwerpen!$C$21,Onderwerpen!$A$21,IF(C187&lt;=Onderwerpen!$C$22,Onderwerpen!$A$22,IF(C187&lt;=Onderwerpen!$C$23,Onderwerpen!$A$22,""))))))))))))))))))))</f>
        <v>15 Explosieve atmosferen</v>
      </c>
      <c r="C187" s="7">
        <f>IF(Onderwerpen!$B$4+1=A187,Onderwerpen!$A$5,IF(SUM(Onderwerpen!$B$4:$B$5)+2=A187,Onderwerpen!$A$6,IF(SUM(Onderwerpen!$B$4:$B$6)+3=A187,Onderwerpen!$A$7,IF(SUM(Onderwerpen!$B$4:$B$7)+4=A187,Onderwerpen!$A$8,IF(SUM(Onderwerpen!$B$4:$B$8)+5=A187,Onderwerpen!$A$9,IF(SUM(Onderwerpen!$B$4:$B$9)+6=A187,Onderwerpen!$A$10,IF(SUM(Onderwerpen!$B$4:$B$10)+7=A187,Onderwerpen!$A$11,IF(SUM(Onderwerpen!$B$4:$B$11)+8=A187,Onderwerpen!$A$12,IF(SUM(Onderwerpen!$B$4:$B$12)+9=A187,Onderwerpen!$A$13,IF(SUM(Onderwerpen!$B$4:$B$13)+10=A187,Onderwerpen!$A$14,IF(SUM(Onderwerpen!$B$4:$B$14)+11=A187,Onderwerpen!$A$15,IF(SUM(Onderwerpen!$B$4:$B$15)+12=A187,Onderwerpen!$A$16,IF(SUM(Onderwerpen!$B$4:$B$16)+13=A187,Onderwerpen!$A$17,IF(SUM(Onderwerpen!$B$4:$B$17)+14=A187,Onderwerpen!$A$18,IF(SUM(Onderwerpen!$B$4:$B$18)+15=A187,Onderwerpen!$A$19,IF(SUM(Onderwerpen!$B$4:$B$19)+16=A187,Onderwerpen!$A$20,IF(SUM(Onderwerpen!$B$4:$B$20)+17=A187,Onderwerpen!$A$21,IF(SUM(Onderwerpen!$B$4:$B$21)+18=A187,Onderwerpen!$A$22,IF(SUM(Onderwerpen!$B$4:$B$22)+19=A187,Onderwerpen!$A$23,IFERROR((IF(A187&lt;Onderwerpen!$D$4,A187,IF(AND(A187&gt;Onderwerpen!$D$4,A187&lt;Onderwerpen!$D$5),A187-1,IF(AND(A187&gt;Onderwerpen!$D$5,A187&lt;Onderwerpen!$D$6),A187-2,IF(AND(A187&gt;Onderwerpen!$D$6,A187&lt;Onderwerpen!$D$7),A187-3,IF(AND(A187&gt;Onderwerpen!$D$7,A187&lt;Onderwerpen!$D$8),A187-4,IF(AND(A187&gt;Onderwerpen!$D$8,A187&lt;Onderwerpen!$D$9),A187-5,IF(AND(A187&gt;Onderwerpen!$D$9,A187&lt;Onderwerpen!$D$10),A187-6,IF(AND(A187&gt;Onderwerpen!$D$10,A187&lt;Onderwerpen!$D$11),A187-7,IF(AND(A187&gt;Onderwerpen!$D$11,A187&lt;Onderwerpen!$D$12),A187-8,IF(AND(A187&gt;Onderwerpen!$D$12,A187&lt;Onderwerpen!$D$13),A187-9,IF(AND(A187&gt;Onderwerpen!$D$13,A187&lt;Onderwerpen!$D$14),A187-10,IF(AND(A187&gt;Onderwerpen!$D$14,A187&lt;Onderwerpen!$D$15),A187-11,IF(AND(A187&gt;Onderwerpen!$D$15,A187&lt;Onderwerpen!$D$16),A187-12,IF(AND(A187&gt;Onderwerpen!$D$16,A187&lt;Onderwerpen!$D$17),A187-13,IF(AND(A187&gt;Onderwerpen!$D$17,A187&lt;Onderwerpen!$D$18),A187-14,IF(AND(A187&gt;Onderwerpen!$D$18,A187&lt;Onderwerpen!$D$19),A187-15,IF(AND(A187&gt;Onderwerpen!$D$19,A187&lt;Onderwerpen!$D$20),A187-16,IF(AND(A187&gt;Onderwerpen!$D$20,A187&lt;Onderwerpen!$D$21),A187-17,IF(AND(A187&gt;Onderwerpen!$D$21,A187&lt;Onderwerpen!$D$22),A187-18,IF(A187&gt;Onderwerpen!$D$22,A187-19,"X"))))))))))))))))))))),""))))))))))))))))))))</f>
        <v>165</v>
      </c>
      <c r="D187" s="83" t="str">
        <f>IF(B187="",""&amp;C187,LEFT(B187, FIND(" ",B187)-1) &amp; "."&amp;COUNTIF($B$8:B187,B187))</f>
        <v>15.12</v>
      </c>
      <c r="E187" s="33"/>
      <c r="F187" s="12"/>
      <c r="G187" s="12"/>
      <c r="H187" s="12"/>
      <c r="I187" s="13"/>
      <c r="J187" s="37" t="str">
        <f t="shared" si="12"/>
        <v/>
      </c>
      <c r="L187" s="12"/>
      <c r="M187" s="12"/>
      <c r="N187" s="12"/>
      <c r="O187" s="13"/>
      <c r="P187" s="39" t="str">
        <f t="shared" si="13"/>
        <v/>
      </c>
      <c r="R187" s="12"/>
      <c r="S187" s="12"/>
      <c r="T187" s="12"/>
      <c r="U187" s="13"/>
      <c r="V187" s="38" t="str">
        <f t="shared" si="14"/>
        <v/>
      </c>
      <c r="X187" s="38"/>
      <c r="Y187" s="38"/>
      <c r="Z187" s="38"/>
      <c r="AA187" s="13"/>
      <c r="AB187" s="38" t="str">
        <f t="shared" si="15"/>
        <v/>
      </c>
      <c r="AD187" s="38"/>
      <c r="AE187" s="38"/>
      <c r="AF187" s="38"/>
      <c r="AG187" s="13"/>
      <c r="AH187" s="38" t="str">
        <f t="shared" si="16"/>
        <v/>
      </c>
    </row>
    <row r="188" spans="1:34" ht="15" customHeight="1" x14ac:dyDescent="0.25">
      <c r="A188" s="1">
        <f>IFERROR(IF(A187=Onderwerpen!$C$23+19,"",A187+1),"")</f>
        <v>180</v>
      </c>
      <c r="B188" s="1" t="str">
        <f>IF(C188&lt;=Onderwerpen!$C$4,Onderwerpen!$A$4,IF(C188&lt;=Onderwerpen!$C$5,Onderwerpen!$A$5,IF(C188&lt;=Onderwerpen!$C$6,Onderwerpen!$A$6,IF(C188&lt;=Onderwerpen!$C$7,Onderwerpen!$A$7,IF(C188&lt;=Onderwerpen!$C$8,Onderwerpen!$A$8,IF(C188&lt;=Onderwerpen!$C$9,Onderwerpen!$A$9,IF(C188&lt;=Onderwerpen!C$10,Onderwerpen!$A$10,IF(C188&lt;=Onderwerpen!C$11,Onderwerpen!$A$11,IF(C188&lt;=Onderwerpen!C$12,Onderwerpen!$A$12,IF(C188&lt;=Onderwerpen!C$13,Onderwerpen!$A$13,IF(C188&lt;=Onderwerpen!$C$14,Onderwerpen!$A$14,IF(C188&lt;=Onderwerpen!$C$15,Onderwerpen!$A$15,IF(C188&lt;=Onderwerpen!$C$16,Onderwerpen!$A$16,IF(C188&lt;=Onderwerpen!$C$17,Onderwerpen!$A$17,IF(C188&lt;=Onderwerpen!$C$18,Onderwerpen!$A$18,IF(C188&lt;=Onderwerpen!$C$19,Onderwerpen!$A$19,IF(C188&lt;=Onderwerpen!$C$20,Onderwerpen!$A$20,IF(C188&lt;=Onderwerpen!$C$21,Onderwerpen!$A$21,IF(C188&lt;=Onderwerpen!$C$22,Onderwerpen!$A$22,IF(C188&lt;=Onderwerpen!$C$23,Onderwerpen!$A$22,""))))))))))))))))))))</f>
        <v>15 Explosieve atmosferen</v>
      </c>
      <c r="C188" s="7">
        <f>IF(Onderwerpen!$B$4+1=A188,Onderwerpen!$A$5,IF(SUM(Onderwerpen!$B$4:$B$5)+2=A188,Onderwerpen!$A$6,IF(SUM(Onderwerpen!$B$4:$B$6)+3=A188,Onderwerpen!$A$7,IF(SUM(Onderwerpen!$B$4:$B$7)+4=A188,Onderwerpen!$A$8,IF(SUM(Onderwerpen!$B$4:$B$8)+5=A188,Onderwerpen!$A$9,IF(SUM(Onderwerpen!$B$4:$B$9)+6=A188,Onderwerpen!$A$10,IF(SUM(Onderwerpen!$B$4:$B$10)+7=A188,Onderwerpen!$A$11,IF(SUM(Onderwerpen!$B$4:$B$11)+8=A188,Onderwerpen!$A$12,IF(SUM(Onderwerpen!$B$4:$B$12)+9=A188,Onderwerpen!$A$13,IF(SUM(Onderwerpen!$B$4:$B$13)+10=A188,Onderwerpen!$A$14,IF(SUM(Onderwerpen!$B$4:$B$14)+11=A188,Onderwerpen!$A$15,IF(SUM(Onderwerpen!$B$4:$B$15)+12=A188,Onderwerpen!$A$16,IF(SUM(Onderwerpen!$B$4:$B$16)+13=A188,Onderwerpen!$A$17,IF(SUM(Onderwerpen!$B$4:$B$17)+14=A188,Onderwerpen!$A$18,IF(SUM(Onderwerpen!$B$4:$B$18)+15=A188,Onderwerpen!$A$19,IF(SUM(Onderwerpen!$B$4:$B$19)+16=A188,Onderwerpen!$A$20,IF(SUM(Onderwerpen!$B$4:$B$20)+17=A188,Onderwerpen!$A$21,IF(SUM(Onderwerpen!$B$4:$B$21)+18=A188,Onderwerpen!$A$22,IF(SUM(Onderwerpen!$B$4:$B$22)+19=A188,Onderwerpen!$A$23,IFERROR((IF(A188&lt;Onderwerpen!$D$4,A188,IF(AND(A188&gt;Onderwerpen!$D$4,A188&lt;Onderwerpen!$D$5),A188-1,IF(AND(A188&gt;Onderwerpen!$D$5,A188&lt;Onderwerpen!$D$6),A188-2,IF(AND(A188&gt;Onderwerpen!$D$6,A188&lt;Onderwerpen!$D$7),A188-3,IF(AND(A188&gt;Onderwerpen!$D$7,A188&lt;Onderwerpen!$D$8),A188-4,IF(AND(A188&gt;Onderwerpen!$D$8,A188&lt;Onderwerpen!$D$9),A188-5,IF(AND(A188&gt;Onderwerpen!$D$9,A188&lt;Onderwerpen!$D$10),A188-6,IF(AND(A188&gt;Onderwerpen!$D$10,A188&lt;Onderwerpen!$D$11),A188-7,IF(AND(A188&gt;Onderwerpen!$D$11,A188&lt;Onderwerpen!$D$12),A188-8,IF(AND(A188&gt;Onderwerpen!$D$12,A188&lt;Onderwerpen!$D$13),A188-9,IF(AND(A188&gt;Onderwerpen!$D$13,A188&lt;Onderwerpen!$D$14),A188-10,IF(AND(A188&gt;Onderwerpen!$D$14,A188&lt;Onderwerpen!$D$15),A188-11,IF(AND(A188&gt;Onderwerpen!$D$15,A188&lt;Onderwerpen!$D$16),A188-12,IF(AND(A188&gt;Onderwerpen!$D$16,A188&lt;Onderwerpen!$D$17),A188-13,IF(AND(A188&gt;Onderwerpen!$D$17,A188&lt;Onderwerpen!$D$18),A188-14,IF(AND(A188&gt;Onderwerpen!$D$18,A188&lt;Onderwerpen!$D$19),A188-15,IF(AND(A188&gt;Onderwerpen!$D$19,A188&lt;Onderwerpen!$D$20),A188-16,IF(AND(A188&gt;Onderwerpen!$D$20,A188&lt;Onderwerpen!$D$21),A188-17,IF(AND(A188&gt;Onderwerpen!$D$21,A188&lt;Onderwerpen!$D$22),A188-18,IF(A188&gt;Onderwerpen!$D$22,A188-19,"X"))))))))))))))))))))),""))))))))))))))))))))</f>
        <v>166</v>
      </c>
      <c r="D188" s="83" t="str">
        <f>IF(B188="",""&amp;C188,LEFT(B188, FIND(" ",B188)-1) &amp; "."&amp;COUNTIF($B$8:B188,B188))</f>
        <v>15.13</v>
      </c>
      <c r="E188" s="33"/>
      <c r="F188" s="12"/>
      <c r="G188" s="12"/>
      <c r="H188" s="12"/>
      <c r="I188" s="13"/>
      <c r="J188" s="37" t="str">
        <f t="shared" si="12"/>
        <v/>
      </c>
      <c r="L188" s="12"/>
      <c r="M188" s="12"/>
      <c r="N188" s="12"/>
      <c r="O188" s="13"/>
      <c r="P188" s="39" t="str">
        <f t="shared" si="13"/>
        <v/>
      </c>
      <c r="R188" s="12"/>
      <c r="S188" s="12"/>
      <c r="T188" s="12"/>
      <c r="U188" s="13"/>
      <c r="V188" s="38" t="str">
        <f t="shared" si="14"/>
        <v/>
      </c>
      <c r="X188" s="38"/>
      <c r="Y188" s="38"/>
      <c r="Z188" s="38"/>
      <c r="AA188" s="13"/>
      <c r="AB188" s="38" t="str">
        <f t="shared" si="15"/>
        <v/>
      </c>
      <c r="AD188" s="38"/>
      <c r="AE188" s="38"/>
      <c r="AF188" s="38"/>
      <c r="AG188" s="13"/>
      <c r="AH188" s="38" t="str">
        <f t="shared" si="16"/>
        <v/>
      </c>
    </row>
    <row r="189" spans="1:34" ht="15" customHeight="1" x14ac:dyDescent="0.25">
      <c r="A189" s="1">
        <f>IFERROR(IF(A188=Onderwerpen!$C$23+19,"",A188+1),"")</f>
        <v>181</v>
      </c>
      <c r="B189" s="1" t="str">
        <f>IF(C189&lt;=Onderwerpen!$C$4,Onderwerpen!$A$4,IF(C189&lt;=Onderwerpen!$C$5,Onderwerpen!$A$5,IF(C189&lt;=Onderwerpen!$C$6,Onderwerpen!$A$6,IF(C189&lt;=Onderwerpen!$C$7,Onderwerpen!$A$7,IF(C189&lt;=Onderwerpen!$C$8,Onderwerpen!$A$8,IF(C189&lt;=Onderwerpen!$C$9,Onderwerpen!$A$9,IF(C189&lt;=Onderwerpen!C$10,Onderwerpen!$A$10,IF(C189&lt;=Onderwerpen!C$11,Onderwerpen!$A$11,IF(C189&lt;=Onderwerpen!C$12,Onderwerpen!$A$12,IF(C189&lt;=Onderwerpen!C$13,Onderwerpen!$A$13,IF(C189&lt;=Onderwerpen!$C$14,Onderwerpen!$A$14,IF(C189&lt;=Onderwerpen!$C$15,Onderwerpen!$A$15,IF(C189&lt;=Onderwerpen!$C$16,Onderwerpen!$A$16,IF(C189&lt;=Onderwerpen!$C$17,Onderwerpen!$A$17,IF(C189&lt;=Onderwerpen!$C$18,Onderwerpen!$A$18,IF(C189&lt;=Onderwerpen!$C$19,Onderwerpen!$A$19,IF(C189&lt;=Onderwerpen!$C$20,Onderwerpen!$A$20,IF(C189&lt;=Onderwerpen!$C$21,Onderwerpen!$A$21,IF(C189&lt;=Onderwerpen!$C$22,Onderwerpen!$A$22,IF(C189&lt;=Onderwerpen!$C$23,Onderwerpen!$A$22,""))))))))))))))))))))</f>
        <v/>
      </c>
      <c r="C189" s="7" t="str">
        <f>IF(Onderwerpen!$B$4+1=A189,Onderwerpen!$A$5,IF(SUM(Onderwerpen!$B$4:$B$5)+2=A189,Onderwerpen!$A$6,IF(SUM(Onderwerpen!$B$4:$B$6)+3=A189,Onderwerpen!$A$7,IF(SUM(Onderwerpen!$B$4:$B$7)+4=A189,Onderwerpen!$A$8,IF(SUM(Onderwerpen!$B$4:$B$8)+5=A189,Onderwerpen!$A$9,IF(SUM(Onderwerpen!$B$4:$B$9)+6=A189,Onderwerpen!$A$10,IF(SUM(Onderwerpen!$B$4:$B$10)+7=A189,Onderwerpen!$A$11,IF(SUM(Onderwerpen!$B$4:$B$11)+8=A189,Onderwerpen!$A$12,IF(SUM(Onderwerpen!$B$4:$B$12)+9=A189,Onderwerpen!$A$13,IF(SUM(Onderwerpen!$B$4:$B$13)+10=A189,Onderwerpen!$A$14,IF(SUM(Onderwerpen!$B$4:$B$14)+11=A189,Onderwerpen!$A$15,IF(SUM(Onderwerpen!$B$4:$B$15)+12=A189,Onderwerpen!$A$16,IF(SUM(Onderwerpen!$B$4:$B$16)+13=A189,Onderwerpen!$A$17,IF(SUM(Onderwerpen!$B$4:$B$17)+14=A189,Onderwerpen!$A$18,IF(SUM(Onderwerpen!$B$4:$B$18)+15=A189,Onderwerpen!$A$19,IF(SUM(Onderwerpen!$B$4:$B$19)+16=A189,Onderwerpen!$A$20,IF(SUM(Onderwerpen!$B$4:$B$20)+17=A189,Onderwerpen!$A$21,IF(SUM(Onderwerpen!$B$4:$B$21)+18=A189,Onderwerpen!$A$22,IF(SUM(Onderwerpen!$B$4:$B$22)+19=A189,Onderwerpen!$A$23,IFERROR((IF(A189&lt;Onderwerpen!$D$4,A189,IF(AND(A189&gt;Onderwerpen!$D$4,A189&lt;Onderwerpen!$D$5),A189-1,IF(AND(A189&gt;Onderwerpen!$D$5,A189&lt;Onderwerpen!$D$6),A189-2,IF(AND(A189&gt;Onderwerpen!$D$6,A189&lt;Onderwerpen!$D$7),A189-3,IF(AND(A189&gt;Onderwerpen!$D$7,A189&lt;Onderwerpen!$D$8),A189-4,IF(AND(A189&gt;Onderwerpen!$D$8,A189&lt;Onderwerpen!$D$9),A189-5,IF(AND(A189&gt;Onderwerpen!$D$9,A189&lt;Onderwerpen!$D$10),A189-6,IF(AND(A189&gt;Onderwerpen!$D$10,A189&lt;Onderwerpen!$D$11),A189-7,IF(AND(A189&gt;Onderwerpen!$D$11,A189&lt;Onderwerpen!$D$12),A189-8,IF(AND(A189&gt;Onderwerpen!$D$12,A189&lt;Onderwerpen!$D$13),A189-9,IF(AND(A189&gt;Onderwerpen!$D$13,A189&lt;Onderwerpen!$D$14),A189-10,IF(AND(A189&gt;Onderwerpen!$D$14,A189&lt;Onderwerpen!$D$15),A189-11,IF(AND(A189&gt;Onderwerpen!$D$15,A189&lt;Onderwerpen!$D$16),A189-12,IF(AND(A189&gt;Onderwerpen!$D$16,A189&lt;Onderwerpen!$D$17),A189-13,IF(AND(A189&gt;Onderwerpen!$D$17,A189&lt;Onderwerpen!$D$18),A189-14,IF(AND(A189&gt;Onderwerpen!$D$18,A189&lt;Onderwerpen!$D$19),A189-15,IF(AND(A189&gt;Onderwerpen!$D$19,A189&lt;Onderwerpen!$D$20),A189-16,IF(AND(A189&gt;Onderwerpen!$D$20,A189&lt;Onderwerpen!$D$21),A189-17,IF(AND(A189&gt;Onderwerpen!$D$21,A189&lt;Onderwerpen!$D$22),A189-18,IF(A189&gt;Onderwerpen!$D$22,A189-19,"X"))))))))))))))))))))),""))))))))))))))))))))</f>
        <v>16 Rookbeleid</v>
      </c>
      <c r="D189" s="83" t="str">
        <f>IF(B189="",""&amp;C189,LEFT(B189, FIND(" ",B189)-1) &amp; "."&amp;COUNTIF($B$8:B189,B189))</f>
        <v>16 Rookbeleid</v>
      </c>
      <c r="E189" s="33"/>
      <c r="F189" s="12"/>
      <c r="G189" s="12"/>
      <c r="H189" s="12"/>
      <c r="I189" s="13"/>
      <c r="J189" s="37" t="str">
        <f t="shared" si="12"/>
        <v/>
      </c>
      <c r="L189" s="12"/>
      <c r="M189" s="12"/>
      <c r="N189" s="12"/>
      <c r="O189" s="13"/>
      <c r="P189" s="39" t="str">
        <f t="shared" si="13"/>
        <v/>
      </c>
      <c r="R189" s="12"/>
      <c r="S189" s="12"/>
      <c r="T189" s="12"/>
      <c r="U189" s="13"/>
      <c r="V189" s="38" t="str">
        <f t="shared" si="14"/>
        <v/>
      </c>
      <c r="X189" s="38"/>
      <c r="Y189" s="38"/>
      <c r="Z189" s="38"/>
      <c r="AA189" s="13"/>
      <c r="AB189" s="38" t="str">
        <f t="shared" si="15"/>
        <v/>
      </c>
      <c r="AD189" s="38"/>
      <c r="AE189" s="38"/>
      <c r="AF189" s="38"/>
      <c r="AG189" s="13"/>
      <c r="AH189" s="38" t="str">
        <f t="shared" si="16"/>
        <v/>
      </c>
    </row>
    <row r="190" spans="1:34" ht="15" customHeight="1" x14ac:dyDescent="0.25">
      <c r="A190" s="1">
        <f>IFERROR(IF(A189=Onderwerpen!$C$23+19,"",A189+1),"")</f>
        <v>182</v>
      </c>
      <c r="B190" s="1" t="str">
        <f>IF(C190&lt;=Onderwerpen!$C$4,Onderwerpen!$A$4,IF(C190&lt;=Onderwerpen!$C$5,Onderwerpen!$A$5,IF(C190&lt;=Onderwerpen!$C$6,Onderwerpen!$A$6,IF(C190&lt;=Onderwerpen!$C$7,Onderwerpen!$A$7,IF(C190&lt;=Onderwerpen!$C$8,Onderwerpen!$A$8,IF(C190&lt;=Onderwerpen!$C$9,Onderwerpen!$A$9,IF(C190&lt;=Onderwerpen!C$10,Onderwerpen!$A$10,IF(C190&lt;=Onderwerpen!C$11,Onderwerpen!$A$11,IF(C190&lt;=Onderwerpen!C$12,Onderwerpen!$A$12,IF(C190&lt;=Onderwerpen!C$13,Onderwerpen!$A$13,IF(C190&lt;=Onderwerpen!$C$14,Onderwerpen!$A$14,IF(C190&lt;=Onderwerpen!$C$15,Onderwerpen!$A$15,IF(C190&lt;=Onderwerpen!$C$16,Onderwerpen!$A$16,IF(C190&lt;=Onderwerpen!$C$17,Onderwerpen!$A$17,IF(C190&lt;=Onderwerpen!$C$18,Onderwerpen!$A$18,IF(C190&lt;=Onderwerpen!$C$19,Onderwerpen!$A$19,IF(C190&lt;=Onderwerpen!$C$20,Onderwerpen!$A$20,IF(C190&lt;=Onderwerpen!$C$21,Onderwerpen!$A$21,IF(C190&lt;=Onderwerpen!$C$22,Onderwerpen!$A$22,IF(C190&lt;=Onderwerpen!$C$23,Onderwerpen!$A$22,""))))))))))))))))))))</f>
        <v>16 Rookbeleid</v>
      </c>
      <c r="C190" s="7">
        <f>IF(Onderwerpen!$B$4+1=A190,Onderwerpen!$A$5,IF(SUM(Onderwerpen!$B$4:$B$5)+2=A190,Onderwerpen!$A$6,IF(SUM(Onderwerpen!$B$4:$B$6)+3=A190,Onderwerpen!$A$7,IF(SUM(Onderwerpen!$B$4:$B$7)+4=A190,Onderwerpen!$A$8,IF(SUM(Onderwerpen!$B$4:$B$8)+5=A190,Onderwerpen!$A$9,IF(SUM(Onderwerpen!$B$4:$B$9)+6=A190,Onderwerpen!$A$10,IF(SUM(Onderwerpen!$B$4:$B$10)+7=A190,Onderwerpen!$A$11,IF(SUM(Onderwerpen!$B$4:$B$11)+8=A190,Onderwerpen!$A$12,IF(SUM(Onderwerpen!$B$4:$B$12)+9=A190,Onderwerpen!$A$13,IF(SUM(Onderwerpen!$B$4:$B$13)+10=A190,Onderwerpen!$A$14,IF(SUM(Onderwerpen!$B$4:$B$14)+11=A190,Onderwerpen!$A$15,IF(SUM(Onderwerpen!$B$4:$B$15)+12=A190,Onderwerpen!$A$16,IF(SUM(Onderwerpen!$B$4:$B$16)+13=A190,Onderwerpen!$A$17,IF(SUM(Onderwerpen!$B$4:$B$17)+14=A190,Onderwerpen!$A$18,IF(SUM(Onderwerpen!$B$4:$B$18)+15=A190,Onderwerpen!$A$19,IF(SUM(Onderwerpen!$B$4:$B$19)+16=A190,Onderwerpen!$A$20,IF(SUM(Onderwerpen!$B$4:$B$20)+17=A190,Onderwerpen!$A$21,IF(SUM(Onderwerpen!$B$4:$B$21)+18=A190,Onderwerpen!$A$22,IF(SUM(Onderwerpen!$B$4:$B$22)+19=A190,Onderwerpen!$A$23,IFERROR((IF(A190&lt;Onderwerpen!$D$4,A190,IF(AND(A190&gt;Onderwerpen!$D$4,A190&lt;Onderwerpen!$D$5),A190-1,IF(AND(A190&gt;Onderwerpen!$D$5,A190&lt;Onderwerpen!$D$6),A190-2,IF(AND(A190&gt;Onderwerpen!$D$6,A190&lt;Onderwerpen!$D$7),A190-3,IF(AND(A190&gt;Onderwerpen!$D$7,A190&lt;Onderwerpen!$D$8),A190-4,IF(AND(A190&gt;Onderwerpen!$D$8,A190&lt;Onderwerpen!$D$9),A190-5,IF(AND(A190&gt;Onderwerpen!$D$9,A190&lt;Onderwerpen!$D$10),A190-6,IF(AND(A190&gt;Onderwerpen!$D$10,A190&lt;Onderwerpen!$D$11),A190-7,IF(AND(A190&gt;Onderwerpen!$D$11,A190&lt;Onderwerpen!$D$12),A190-8,IF(AND(A190&gt;Onderwerpen!$D$12,A190&lt;Onderwerpen!$D$13),A190-9,IF(AND(A190&gt;Onderwerpen!$D$13,A190&lt;Onderwerpen!$D$14),A190-10,IF(AND(A190&gt;Onderwerpen!$D$14,A190&lt;Onderwerpen!$D$15),A190-11,IF(AND(A190&gt;Onderwerpen!$D$15,A190&lt;Onderwerpen!$D$16),A190-12,IF(AND(A190&gt;Onderwerpen!$D$16,A190&lt;Onderwerpen!$D$17),A190-13,IF(AND(A190&gt;Onderwerpen!$D$17,A190&lt;Onderwerpen!$D$18),A190-14,IF(AND(A190&gt;Onderwerpen!$D$18,A190&lt;Onderwerpen!$D$19),A190-15,IF(AND(A190&gt;Onderwerpen!$D$19,A190&lt;Onderwerpen!$D$20),A190-16,IF(AND(A190&gt;Onderwerpen!$D$20,A190&lt;Onderwerpen!$D$21),A190-17,IF(AND(A190&gt;Onderwerpen!$D$21,A190&lt;Onderwerpen!$D$22),A190-18,IF(A190&gt;Onderwerpen!$D$22,A190-19,"X"))))))))))))))))))))),""))))))))))))))))))))</f>
        <v>167</v>
      </c>
      <c r="D190" s="83" t="str">
        <f>IF(B190="",""&amp;C190,LEFT(B190, FIND(" ",B190)-1) &amp; "."&amp;COUNTIF($B$8:B190,B190))</f>
        <v>16.1</v>
      </c>
      <c r="E190" s="33"/>
      <c r="F190" s="12"/>
      <c r="G190" s="12"/>
      <c r="H190" s="12"/>
      <c r="I190" s="13"/>
      <c r="J190" s="37" t="str">
        <f t="shared" si="12"/>
        <v/>
      </c>
      <c r="L190" s="12"/>
      <c r="M190" s="12"/>
      <c r="N190" s="12"/>
      <c r="O190" s="13"/>
      <c r="P190" s="39" t="str">
        <f t="shared" si="13"/>
        <v/>
      </c>
      <c r="R190" s="12"/>
      <c r="S190" s="12"/>
      <c r="T190" s="12"/>
      <c r="U190" s="13"/>
      <c r="V190" s="38" t="str">
        <f t="shared" si="14"/>
        <v/>
      </c>
      <c r="X190" s="38"/>
      <c r="Y190" s="38"/>
      <c r="Z190" s="38"/>
      <c r="AA190" s="13"/>
      <c r="AB190" s="38" t="str">
        <f t="shared" si="15"/>
        <v/>
      </c>
      <c r="AD190" s="38"/>
      <c r="AE190" s="38"/>
      <c r="AF190" s="38"/>
      <c r="AG190" s="13"/>
      <c r="AH190" s="38" t="str">
        <f t="shared" si="16"/>
        <v/>
      </c>
    </row>
    <row r="191" spans="1:34" ht="15" customHeight="1" x14ac:dyDescent="0.25">
      <c r="A191" s="1">
        <f>IFERROR(IF(A190=Onderwerpen!$C$23+19,"",A190+1),"")</f>
        <v>183</v>
      </c>
      <c r="B191" s="1" t="str">
        <f>IF(C191&lt;=Onderwerpen!$C$4,Onderwerpen!$A$4,IF(C191&lt;=Onderwerpen!$C$5,Onderwerpen!$A$5,IF(C191&lt;=Onderwerpen!$C$6,Onderwerpen!$A$6,IF(C191&lt;=Onderwerpen!$C$7,Onderwerpen!$A$7,IF(C191&lt;=Onderwerpen!$C$8,Onderwerpen!$A$8,IF(C191&lt;=Onderwerpen!$C$9,Onderwerpen!$A$9,IF(C191&lt;=Onderwerpen!C$10,Onderwerpen!$A$10,IF(C191&lt;=Onderwerpen!C$11,Onderwerpen!$A$11,IF(C191&lt;=Onderwerpen!C$12,Onderwerpen!$A$12,IF(C191&lt;=Onderwerpen!C$13,Onderwerpen!$A$13,IF(C191&lt;=Onderwerpen!$C$14,Onderwerpen!$A$14,IF(C191&lt;=Onderwerpen!$C$15,Onderwerpen!$A$15,IF(C191&lt;=Onderwerpen!$C$16,Onderwerpen!$A$16,IF(C191&lt;=Onderwerpen!$C$17,Onderwerpen!$A$17,IF(C191&lt;=Onderwerpen!$C$18,Onderwerpen!$A$18,IF(C191&lt;=Onderwerpen!$C$19,Onderwerpen!$A$19,IF(C191&lt;=Onderwerpen!$C$20,Onderwerpen!$A$20,IF(C191&lt;=Onderwerpen!$C$21,Onderwerpen!$A$21,IF(C191&lt;=Onderwerpen!$C$22,Onderwerpen!$A$22,IF(C191&lt;=Onderwerpen!$C$23,Onderwerpen!$A$22,""))))))))))))))))))))</f>
        <v>16 Rookbeleid</v>
      </c>
      <c r="C191" s="7">
        <f>IF(Onderwerpen!$B$4+1=A191,Onderwerpen!$A$5,IF(SUM(Onderwerpen!$B$4:$B$5)+2=A191,Onderwerpen!$A$6,IF(SUM(Onderwerpen!$B$4:$B$6)+3=A191,Onderwerpen!$A$7,IF(SUM(Onderwerpen!$B$4:$B$7)+4=A191,Onderwerpen!$A$8,IF(SUM(Onderwerpen!$B$4:$B$8)+5=A191,Onderwerpen!$A$9,IF(SUM(Onderwerpen!$B$4:$B$9)+6=A191,Onderwerpen!$A$10,IF(SUM(Onderwerpen!$B$4:$B$10)+7=A191,Onderwerpen!$A$11,IF(SUM(Onderwerpen!$B$4:$B$11)+8=A191,Onderwerpen!$A$12,IF(SUM(Onderwerpen!$B$4:$B$12)+9=A191,Onderwerpen!$A$13,IF(SUM(Onderwerpen!$B$4:$B$13)+10=A191,Onderwerpen!$A$14,IF(SUM(Onderwerpen!$B$4:$B$14)+11=A191,Onderwerpen!$A$15,IF(SUM(Onderwerpen!$B$4:$B$15)+12=A191,Onderwerpen!$A$16,IF(SUM(Onderwerpen!$B$4:$B$16)+13=A191,Onderwerpen!$A$17,IF(SUM(Onderwerpen!$B$4:$B$17)+14=A191,Onderwerpen!$A$18,IF(SUM(Onderwerpen!$B$4:$B$18)+15=A191,Onderwerpen!$A$19,IF(SUM(Onderwerpen!$B$4:$B$19)+16=A191,Onderwerpen!$A$20,IF(SUM(Onderwerpen!$B$4:$B$20)+17=A191,Onderwerpen!$A$21,IF(SUM(Onderwerpen!$B$4:$B$21)+18=A191,Onderwerpen!$A$22,IF(SUM(Onderwerpen!$B$4:$B$22)+19=A191,Onderwerpen!$A$23,IFERROR((IF(A191&lt;Onderwerpen!$D$4,A191,IF(AND(A191&gt;Onderwerpen!$D$4,A191&lt;Onderwerpen!$D$5),A191-1,IF(AND(A191&gt;Onderwerpen!$D$5,A191&lt;Onderwerpen!$D$6),A191-2,IF(AND(A191&gt;Onderwerpen!$D$6,A191&lt;Onderwerpen!$D$7),A191-3,IF(AND(A191&gt;Onderwerpen!$D$7,A191&lt;Onderwerpen!$D$8),A191-4,IF(AND(A191&gt;Onderwerpen!$D$8,A191&lt;Onderwerpen!$D$9),A191-5,IF(AND(A191&gt;Onderwerpen!$D$9,A191&lt;Onderwerpen!$D$10),A191-6,IF(AND(A191&gt;Onderwerpen!$D$10,A191&lt;Onderwerpen!$D$11),A191-7,IF(AND(A191&gt;Onderwerpen!$D$11,A191&lt;Onderwerpen!$D$12),A191-8,IF(AND(A191&gt;Onderwerpen!$D$12,A191&lt;Onderwerpen!$D$13),A191-9,IF(AND(A191&gt;Onderwerpen!$D$13,A191&lt;Onderwerpen!$D$14),A191-10,IF(AND(A191&gt;Onderwerpen!$D$14,A191&lt;Onderwerpen!$D$15),A191-11,IF(AND(A191&gt;Onderwerpen!$D$15,A191&lt;Onderwerpen!$D$16),A191-12,IF(AND(A191&gt;Onderwerpen!$D$16,A191&lt;Onderwerpen!$D$17),A191-13,IF(AND(A191&gt;Onderwerpen!$D$17,A191&lt;Onderwerpen!$D$18),A191-14,IF(AND(A191&gt;Onderwerpen!$D$18,A191&lt;Onderwerpen!$D$19),A191-15,IF(AND(A191&gt;Onderwerpen!$D$19,A191&lt;Onderwerpen!$D$20),A191-16,IF(AND(A191&gt;Onderwerpen!$D$20,A191&lt;Onderwerpen!$D$21),A191-17,IF(AND(A191&gt;Onderwerpen!$D$21,A191&lt;Onderwerpen!$D$22),A191-18,IF(A191&gt;Onderwerpen!$D$22,A191-19,"X"))))))))))))))))))))),""))))))))))))))))))))</f>
        <v>168</v>
      </c>
      <c r="D191" s="83" t="str">
        <f>IF(B191="",""&amp;C191,LEFT(B191, FIND(" ",B191)-1) &amp; "."&amp;COUNTIF($B$8:B191,B191))</f>
        <v>16.2</v>
      </c>
      <c r="E191" s="33"/>
      <c r="F191" s="12"/>
      <c r="G191" s="12"/>
      <c r="H191" s="12"/>
      <c r="I191" s="13"/>
      <c r="J191" s="37" t="str">
        <f t="shared" si="12"/>
        <v/>
      </c>
      <c r="L191" s="12"/>
      <c r="M191" s="12"/>
      <c r="N191" s="12"/>
      <c r="O191" s="13"/>
      <c r="P191" s="39" t="str">
        <f t="shared" si="13"/>
        <v/>
      </c>
      <c r="R191" s="12"/>
      <c r="S191" s="12"/>
      <c r="T191" s="12"/>
      <c r="U191" s="13"/>
      <c r="V191" s="38" t="str">
        <f t="shared" si="14"/>
        <v/>
      </c>
      <c r="X191" s="38"/>
      <c r="Y191" s="38"/>
      <c r="Z191" s="38"/>
      <c r="AA191" s="13"/>
      <c r="AB191" s="38" t="str">
        <f t="shared" si="15"/>
        <v/>
      </c>
      <c r="AD191" s="38"/>
      <c r="AE191" s="38"/>
      <c r="AF191" s="38"/>
      <c r="AG191" s="13"/>
      <c r="AH191" s="38" t="str">
        <f t="shared" si="16"/>
        <v/>
      </c>
    </row>
    <row r="192" spans="1:34" ht="15" customHeight="1" x14ac:dyDescent="0.25">
      <c r="A192" s="1">
        <f>IFERROR(IF(A191=Onderwerpen!$C$23+19,"",A191+1),"")</f>
        <v>184</v>
      </c>
      <c r="B192" s="1" t="str">
        <f>IF(C192&lt;=Onderwerpen!$C$4,Onderwerpen!$A$4,IF(C192&lt;=Onderwerpen!$C$5,Onderwerpen!$A$5,IF(C192&lt;=Onderwerpen!$C$6,Onderwerpen!$A$6,IF(C192&lt;=Onderwerpen!$C$7,Onderwerpen!$A$7,IF(C192&lt;=Onderwerpen!$C$8,Onderwerpen!$A$8,IF(C192&lt;=Onderwerpen!$C$9,Onderwerpen!$A$9,IF(C192&lt;=Onderwerpen!C$10,Onderwerpen!$A$10,IF(C192&lt;=Onderwerpen!C$11,Onderwerpen!$A$11,IF(C192&lt;=Onderwerpen!C$12,Onderwerpen!$A$12,IF(C192&lt;=Onderwerpen!C$13,Onderwerpen!$A$13,IF(C192&lt;=Onderwerpen!$C$14,Onderwerpen!$A$14,IF(C192&lt;=Onderwerpen!$C$15,Onderwerpen!$A$15,IF(C192&lt;=Onderwerpen!$C$16,Onderwerpen!$A$16,IF(C192&lt;=Onderwerpen!$C$17,Onderwerpen!$A$17,IF(C192&lt;=Onderwerpen!$C$18,Onderwerpen!$A$18,IF(C192&lt;=Onderwerpen!$C$19,Onderwerpen!$A$19,IF(C192&lt;=Onderwerpen!$C$20,Onderwerpen!$A$20,IF(C192&lt;=Onderwerpen!$C$21,Onderwerpen!$A$21,IF(C192&lt;=Onderwerpen!$C$22,Onderwerpen!$A$22,IF(C192&lt;=Onderwerpen!$C$23,Onderwerpen!$A$22,""))))))))))))))))))))</f>
        <v>16 Rookbeleid</v>
      </c>
      <c r="C192" s="7">
        <f>IF(Onderwerpen!$B$4+1=A192,Onderwerpen!$A$5,IF(SUM(Onderwerpen!$B$4:$B$5)+2=A192,Onderwerpen!$A$6,IF(SUM(Onderwerpen!$B$4:$B$6)+3=A192,Onderwerpen!$A$7,IF(SUM(Onderwerpen!$B$4:$B$7)+4=A192,Onderwerpen!$A$8,IF(SUM(Onderwerpen!$B$4:$B$8)+5=A192,Onderwerpen!$A$9,IF(SUM(Onderwerpen!$B$4:$B$9)+6=A192,Onderwerpen!$A$10,IF(SUM(Onderwerpen!$B$4:$B$10)+7=A192,Onderwerpen!$A$11,IF(SUM(Onderwerpen!$B$4:$B$11)+8=A192,Onderwerpen!$A$12,IF(SUM(Onderwerpen!$B$4:$B$12)+9=A192,Onderwerpen!$A$13,IF(SUM(Onderwerpen!$B$4:$B$13)+10=A192,Onderwerpen!$A$14,IF(SUM(Onderwerpen!$B$4:$B$14)+11=A192,Onderwerpen!$A$15,IF(SUM(Onderwerpen!$B$4:$B$15)+12=A192,Onderwerpen!$A$16,IF(SUM(Onderwerpen!$B$4:$B$16)+13=A192,Onderwerpen!$A$17,IF(SUM(Onderwerpen!$B$4:$B$17)+14=A192,Onderwerpen!$A$18,IF(SUM(Onderwerpen!$B$4:$B$18)+15=A192,Onderwerpen!$A$19,IF(SUM(Onderwerpen!$B$4:$B$19)+16=A192,Onderwerpen!$A$20,IF(SUM(Onderwerpen!$B$4:$B$20)+17=A192,Onderwerpen!$A$21,IF(SUM(Onderwerpen!$B$4:$B$21)+18=A192,Onderwerpen!$A$22,IF(SUM(Onderwerpen!$B$4:$B$22)+19=A192,Onderwerpen!$A$23,IFERROR((IF(A192&lt;Onderwerpen!$D$4,A192,IF(AND(A192&gt;Onderwerpen!$D$4,A192&lt;Onderwerpen!$D$5),A192-1,IF(AND(A192&gt;Onderwerpen!$D$5,A192&lt;Onderwerpen!$D$6),A192-2,IF(AND(A192&gt;Onderwerpen!$D$6,A192&lt;Onderwerpen!$D$7),A192-3,IF(AND(A192&gt;Onderwerpen!$D$7,A192&lt;Onderwerpen!$D$8),A192-4,IF(AND(A192&gt;Onderwerpen!$D$8,A192&lt;Onderwerpen!$D$9),A192-5,IF(AND(A192&gt;Onderwerpen!$D$9,A192&lt;Onderwerpen!$D$10),A192-6,IF(AND(A192&gt;Onderwerpen!$D$10,A192&lt;Onderwerpen!$D$11),A192-7,IF(AND(A192&gt;Onderwerpen!$D$11,A192&lt;Onderwerpen!$D$12),A192-8,IF(AND(A192&gt;Onderwerpen!$D$12,A192&lt;Onderwerpen!$D$13),A192-9,IF(AND(A192&gt;Onderwerpen!$D$13,A192&lt;Onderwerpen!$D$14),A192-10,IF(AND(A192&gt;Onderwerpen!$D$14,A192&lt;Onderwerpen!$D$15),A192-11,IF(AND(A192&gt;Onderwerpen!$D$15,A192&lt;Onderwerpen!$D$16),A192-12,IF(AND(A192&gt;Onderwerpen!$D$16,A192&lt;Onderwerpen!$D$17),A192-13,IF(AND(A192&gt;Onderwerpen!$D$17,A192&lt;Onderwerpen!$D$18),A192-14,IF(AND(A192&gt;Onderwerpen!$D$18,A192&lt;Onderwerpen!$D$19),A192-15,IF(AND(A192&gt;Onderwerpen!$D$19,A192&lt;Onderwerpen!$D$20),A192-16,IF(AND(A192&gt;Onderwerpen!$D$20,A192&lt;Onderwerpen!$D$21),A192-17,IF(AND(A192&gt;Onderwerpen!$D$21,A192&lt;Onderwerpen!$D$22),A192-18,IF(A192&gt;Onderwerpen!$D$22,A192-19,"X"))))))))))))))))))))),""))))))))))))))))))))</f>
        <v>169</v>
      </c>
      <c r="D192" s="83" t="str">
        <f>IF(B192="",""&amp;C192,LEFT(B192, FIND(" ",B192)-1) &amp; "."&amp;COUNTIF($B$8:B192,B192))</f>
        <v>16.3</v>
      </c>
      <c r="E192" s="33"/>
      <c r="F192" s="12"/>
      <c r="G192" s="12"/>
      <c r="H192" s="12"/>
      <c r="I192" s="13"/>
      <c r="J192" s="37" t="str">
        <f t="shared" si="12"/>
        <v/>
      </c>
      <c r="L192" s="12"/>
      <c r="M192" s="12"/>
      <c r="N192" s="12"/>
      <c r="O192" s="13"/>
      <c r="P192" s="39" t="str">
        <f t="shared" si="13"/>
        <v/>
      </c>
      <c r="R192" s="12"/>
      <c r="S192" s="12"/>
      <c r="T192" s="12"/>
      <c r="U192" s="13"/>
      <c r="V192" s="38" t="str">
        <f t="shared" si="14"/>
        <v/>
      </c>
      <c r="X192" s="38"/>
      <c r="Y192" s="38"/>
      <c r="Z192" s="38"/>
      <c r="AA192" s="13"/>
      <c r="AB192" s="38" t="str">
        <f t="shared" si="15"/>
        <v/>
      </c>
      <c r="AD192" s="38"/>
      <c r="AE192" s="38"/>
      <c r="AF192" s="38"/>
      <c r="AG192" s="13"/>
      <c r="AH192" s="38" t="str">
        <f t="shared" si="16"/>
        <v/>
      </c>
    </row>
    <row r="193" spans="1:34" ht="15" customHeight="1" x14ac:dyDescent="0.25">
      <c r="A193" s="1">
        <f>IFERROR(IF(A192=Onderwerpen!$C$23+19,"",A192+1),"")</f>
        <v>185</v>
      </c>
      <c r="B193" s="1" t="str">
        <f>IF(C193&lt;=Onderwerpen!$C$4,Onderwerpen!$A$4,IF(C193&lt;=Onderwerpen!$C$5,Onderwerpen!$A$5,IF(C193&lt;=Onderwerpen!$C$6,Onderwerpen!$A$6,IF(C193&lt;=Onderwerpen!$C$7,Onderwerpen!$A$7,IF(C193&lt;=Onderwerpen!$C$8,Onderwerpen!$A$8,IF(C193&lt;=Onderwerpen!$C$9,Onderwerpen!$A$9,IF(C193&lt;=Onderwerpen!C$10,Onderwerpen!$A$10,IF(C193&lt;=Onderwerpen!C$11,Onderwerpen!$A$11,IF(C193&lt;=Onderwerpen!C$12,Onderwerpen!$A$12,IF(C193&lt;=Onderwerpen!C$13,Onderwerpen!$A$13,IF(C193&lt;=Onderwerpen!$C$14,Onderwerpen!$A$14,IF(C193&lt;=Onderwerpen!$C$15,Onderwerpen!$A$15,IF(C193&lt;=Onderwerpen!$C$16,Onderwerpen!$A$16,IF(C193&lt;=Onderwerpen!$C$17,Onderwerpen!$A$17,IF(C193&lt;=Onderwerpen!$C$18,Onderwerpen!$A$18,IF(C193&lt;=Onderwerpen!$C$19,Onderwerpen!$A$19,IF(C193&lt;=Onderwerpen!$C$20,Onderwerpen!$A$20,IF(C193&lt;=Onderwerpen!$C$21,Onderwerpen!$A$21,IF(C193&lt;=Onderwerpen!$C$22,Onderwerpen!$A$22,IF(C193&lt;=Onderwerpen!$C$23,Onderwerpen!$A$22,""))))))))))))))))))))</f>
        <v>16 Rookbeleid</v>
      </c>
      <c r="C193" s="7">
        <f>IF(Onderwerpen!$B$4+1=A193,Onderwerpen!$A$5,IF(SUM(Onderwerpen!$B$4:$B$5)+2=A193,Onderwerpen!$A$6,IF(SUM(Onderwerpen!$B$4:$B$6)+3=A193,Onderwerpen!$A$7,IF(SUM(Onderwerpen!$B$4:$B$7)+4=A193,Onderwerpen!$A$8,IF(SUM(Onderwerpen!$B$4:$B$8)+5=A193,Onderwerpen!$A$9,IF(SUM(Onderwerpen!$B$4:$B$9)+6=A193,Onderwerpen!$A$10,IF(SUM(Onderwerpen!$B$4:$B$10)+7=A193,Onderwerpen!$A$11,IF(SUM(Onderwerpen!$B$4:$B$11)+8=A193,Onderwerpen!$A$12,IF(SUM(Onderwerpen!$B$4:$B$12)+9=A193,Onderwerpen!$A$13,IF(SUM(Onderwerpen!$B$4:$B$13)+10=A193,Onderwerpen!$A$14,IF(SUM(Onderwerpen!$B$4:$B$14)+11=A193,Onderwerpen!$A$15,IF(SUM(Onderwerpen!$B$4:$B$15)+12=A193,Onderwerpen!$A$16,IF(SUM(Onderwerpen!$B$4:$B$16)+13=A193,Onderwerpen!$A$17,IF(SUM(Onderwerpen!$B$4:$B$17)+14=A193,Onderwerpen!$A$18,IF(SUM(Onderwerpen!$B$4:$B$18)+15=A193,Onderwerpen!$A$19,IF(SUM(Onderwerpen!$B$4:$B$19)+16=A193,Onderwerpen!$A$20,IF(SUM(Onderwerpen!$B$4:$B$20)+17=A193,Onderwerpen!$A$21,IF(SUM(Onderwerpen!$B$4:$B$21)+18=A193,Onderwerpen!$A$22,IF(SUM(Onderwerpen!$B$4:$B$22)+19=A193,Onderwerpen!$A$23,IFERROR((IF(A193&lt;Onderwerpen!$D$4,A193,IF(AND(A193&gt;Onderwerpen!$D$4,A193&lt;Onderwerpen!$D$5),A193-1,IF(AND(A193&gt;Onderwerpen!$D$5,A193&lt;Onderwerpen!$D$6),A193-2,IF(AND(A193&gt;Onderwerpen!$D$6,A193&lt;Onderwerpen!$D$7),A193-3,IF(AND(A193&gt;Onderwerpen!$D$7,A193&lt;Onderwerpen!$D$8),A193-4,IF(AND(A193&gt;Onderwerpen!$D$8,A193&lt;Onderwerpen!$D$9),A193-5,IF(AND(A193&gt;Onderwerpen!$D$9,A193&lt;Onderwerpen!$D$10),A193-6,IF(AND(A193&gt;Onderwerpen!$D$10,A193&lt;Onderwerpen!$D$11),A193-7,IF(AND(A193&gt;Onderwerpen!$D$11,A193&lt;Onderwerpen!$D$12),A193-8,IF(AND(A193&gt;Onderwerpen!$D$12,A193&lt;Onderwerpen!$D$13),A193-9,IF(AND(A193&gt;Onderwerpen!$D$13,A193&lt;Onderwerpen!$D$14),A193-10,IF(AND(A193&gt;Onderwerpen!$D$14,A193&lt;Onderwerpen!$D$15),A193-11,IF(AND(A193&gt;Onderwerpen!$D$15,A193&lt;Onderwerpen!$D$16),A193-12,IF(AND(A193&gt;Onderwerpen!$D$16,A193&lt;Onderwerpen!$D$17),A193-13,IF(AND(A193&gt;Onderwerpen!$D$17,A193&lt;Onderwerpen!$D$18),A193-14,IF(AND(A193&gt;Onderwerpen!$D$18,A193&lt;Onderwerpen!$D$19),A193-15,IF(AND(A193&gt;Onderwerpen!$D$19,A193&lt;Onderwerpen!$D$20),A193-16,IF(AND(A193&gt;Onderwerpen!$D$20,A193&lt;Onderwerpen!$D$21),A193-17,IF(AND(A193&gt;Onderwerpen!$D$21,A193&lt;Onderwerpen!$D$22),A193-18,IF(A193&gt;Onderwerpen!$D$22,A193-19,"X"))))))))))))))))))))),""))))))))))))))))))))</f>
        <v>170</v>
      </c>
      <c r="D193" s="83" t="str">
        <f>IF(B193="",""&amp;C193,LEFT(B193, FIND(" ",B193)-1) &amp; "."&amp;COUNTIF($B$8:B193,B193))</f>
        <v>16.4</v>
      </c>
      <c r="E193" s="33"/>
      <c r="F193" s="12"/>
      <c r="G193" s="12"/>
      <c r="H193" s="12"/>
      <c r="I193" s="13"/>
      <c r="J193" s="37" t="str">
        <f t="shared" si="12"/>
        <v/>
      </c>
      <c r="L193" s="12"/>
      <c r="M193" s="12"/>
      <c r="N193" s="12"/>
      <c r="O193" s="13"/>
      <c r="P193" s="39" t="str">
        <f t="shared" si="13"/>
        <v/>
      </c>
      <c r="R193" s="12"/>
      <c r="S193" s="12"/>
      <c r="T193" s="12"/>
      <c r="U193" s="13"/>
      <c r="V193" s="38" t="str">
        <f t="shared" si="14"/>
        <v/>
      </c>
      <c r="X193" s="38"/>
      <c r="Y193" s="38"/>
      <c r="Z193" s="38"/>
      <c r="AA193" s="13"/>
      <c r="AB193" s="38" t="str">
        <f t="shared" si="15"/>
        <v/>
      </c>
      <c r="AD193" s="38"/>
      <c r="AE193" s="38"/>
      <c r="AF193" s="38"/>
      <c r="AG193" s="13"/>
      <c r="AH193" s="38" t="str">
        <f t="shared" si="16"/>
        <v/>
      </c>
    </row>
    <row r="194" spans="1:34" ht="15" customHeight="1" x14ac:dyDescent="0.25">
      <c r="A194" s="1">
        <f>IFERROR(IF(A193=Onderwerpen!$C$23+19,"",A193+1),"")</f>
        <v>186</v>
      </c>
      <c r="B194" s="1" t="str">
        <f>IF(C194&lt;=Onderwerpen!$C$4,Onderwerpen!$A$4,IF(C194&lt;=Onderwerpen!$C$5,Onderwerpen!$A$5,IF(C194&lt;=Onderwerpen!$C$6,Onderwerpen!$A$6,IF(C194&lt;=Onderwerpen!$C$7,Onderwerpen!$A$7,IF(C194&lt;=Onderwerpen!$C$8,Onderwerpen!$A$8,IF(C194&lt;=Onderwerpen!$C$9,Onderwerpen!$A$9,IF(C194&lt;=Onderwerpen!C$10,Onderwerpen!$A$10,IF(C194&lt;=Onderwerpen!C$11,Onderwerpen!$A$11,IF(C194&lt;=Onderwerpen!C$12,Onderwerpen!$A$12,IF(C194&lt;=Onderwerpen!C$13,Onderwerpen!$A$13,IF(C194&lt;=Onderwerpen!$C$14,Onderwerpen!$A$14,IF(C194&lt;=Onderwerpen!$C$15,Onderwerpen!$A$15,IF(C194&lt;=Onderwerpen!$C$16,Onderwerpen!$A$16,IF(C194&lt;=Onderwerpen!$C$17,Onderwerpen!$A$17,IF(C194&lt;=Onderwerpen!$C$18,Onderwerpen!$A$18,IF(C194&lt;=Onderwerpen!$C$19,Onderwerpen!$A$19,IF(C194&lt;=Onderwerpen!$C$20,Onderwerpen!$A$20,IF(C194&lt;=Onderwerpen!$C$21,Onderwerpen!$A$21,IF(C194&lt;=Onderwerpen!$C$22,Onderwerpen!$A$22,IF(C194&lt;=Onderwerpen!$C$23,Onderwerpen!$A$22,""))))))))))))))))))))</f>
        <v>16 Rookbeleid</v>
      </c>
      <c r="C194" s="7">
        <f>IF(Onderwerpen!$B$4+1=A194,Onderwerpen!$A$5,IF(SUM(Onderwerpen!$B$4:$B$5)+2=A194,Onderwerpen!$A$6,IF(SUM(Onderwerpen!$B$4:$B$6)+3=A194,Onderwerpen!$A$7,IF(SUM(Onderwerpen!$B$4:$B$7)+4=A194,Onderwerpen!$A$8,IF(SUM(Onderwerpen!$B$4:$B$8)+5=A194,Onderwerpen!$A$9,IF(SUM(Onderwerpen!$B$4:$B$9)+6=A194,Onderwerpen!$A$10,IF(SUM(Onderwerpen!$B$4:$B$10)+7=A194,Onderwerpen!$A$11,IF(SUM(Onderwerpen!$B$4:$B$11)+8=A194,Onderwerpen!$A$12,IF(SUM(Onderwerpen!$B$4:$B$12)+9=A194,Onderwerpen!$A$13,IF(SUM(Onderwerpen!$B$4:$B$13)+10=A194,Onderwerpen!$A$14,IF(SUM(Onderwerpen!$B$4:$B$14)+11=A194,Onderwerpen!$A$15,IF(SUM(Onderwerpen!$B$4:$B$15)+12=A194,Onderwerpen!$A$16,IF(SUM(Onderwerpen!$B$4:$B$16)+13=A194,Onderwerpen!$A$17,IF(SUM(Onderwerpen!$B$4:$B$17)+14=A194,Onderwerpen!$A$18,IF(SUM(Onderwerpen!$B$4:$B$18)+15=A194,Onderwerpen!$A$19,IF(SUM(Onderwerpen!$B$4:$B$19)+16=A194,Onderwerpen!$A$20,IF(SUM(Onderwerpen!$B$4:$B$20)+17=A194,Onderwerpen!$A$21,IF(SUM(Onderwerpen!$B$4:$B$21)+18=A194,Onderwerpen!$A$22,IF(SUM(Onderwerpen!$B$4:$B$22)+19=A194,Onderwerpen!$A$23,IFERROR((IF(A194&lt;Onderwerpen!$D$4,A194,IF(AND(A194&gt;Onderwerpen!$D$4,A194&lt;Onderwerpen!$D$5),A194-1,IF(AND(A194&gt;Onderwerpen!$D$5,A194&lt;Onderwerpen!$D$6),A194-2,IF(AND(A194&gt;Onderwerpen!$D$6,A194&lt;Onderwerpen!$D$7),A194-3,IF(AND(A194&gt;Onderwerpen!$D$7,A194&lt;Onderwerpen!$D$8),A194-4,IF(AND(A194&gt;Onderwerpen!$D$8,A194&lt;Onderwerpen!$D$9),A194-5,IF(AND(A194&gt;Onderwerpen!$D$9,A194&lt;Onderwerpen!$D$10),A194-6,IF(AND(A194&gt;Onderwerpen!$D$10,A194&lt;Onderwerpen!$D$11),A194-7,IF(AND(A194&gt;Onderwerpen!$D$11,A194&lt;Onderwerpen!$D$12),A194-8,IF(AND(A194&gt;Onderwerpen!$D$12,A194&lt;Onderwerpen!$D$13),A194-9,IF(AND(A194&gt;Onderwerpen!$D$13,A194&lt;Onderwerpen!$D$14),A194-10,IF(AND(A194&gt;Onderwerpen!$D$14,A194&lt;Onderwerpen!$D$15),A194-11,IF(AND(A194&gt;Onderwerpen!$D$15,A194&lt;Onderwerpen!$D$16),A194-12,IF(AND(A194&gt;Onderwerpen!$D$16,A194&lt;Onderwerpen!$D$17),A194-13,IF(AND(A194&gt;Onderwerpen!$D$17,A194&lt;Onderwerpen!$D$18),A194-14,IF(AND(A194&gt;Onderwerpen!$D$18,A194&lt;Onderwerpen!$D$19),A194-15,IF(AND(A194&gt;Onderwerpen!$D$19,A194&lt;Onderwerpen!$D$20),A194-16,IF(AND(A194&gt;Onderwerpen!$D$20,A194&lt;Onderwerpen!$D$21),A194-17,IF(AND(A194&gt;Onderwerpen!$D$21,A194&lt;Onderwerpen!$D$22),A194-18,IF(A194&gt;Onderwerpen!$D$22,A194-19,"X"))))))))))))))))))))),""))))))))))))))))))))</f>
        <v>171</v>
      </c>
      <c r="D194" s="83" t="str">
        <f>IF(B194="",""&amp;C194,LEFT(B194, FIND(" ",B194)-1) &amp; "."&amp;COUNTIF($B$8:B194,B194))</f>
        <v>16.5</v>
      </c>
      <c r="E194" s="33"/>
      <c r="F194" s="12"/>
      <c r="G194" s="12"/>
      <c r="H194" s="12"/>
      <c r="I194" s="13"/>
      <c r="J194" s="37" t="str">
        <f t="shared" si="12"/>
        <v/>
      </c>
      <c r="L194" s="12"/>
      <c r="M194" s="12"/>
      <c r="N194" s="12"/>
      <c r="O194" s="13"/>
      <c r="P194" s="39" t="str">
        <f t="shared" si="13"/>
        <v/>
      </c>
      <c r="R194" s="12"/>
      <c r="S194" s="12"/>
      <c r="T194" s="12"/>
      <c r="U194" s="13"/>
      <c r="V194" s="38" t="str">
        <f t="shared" si="14"/>
        <v/>
      </c>
      <c r="X194" s="38"/>
      <c r="Y194" s="38"/>
      <c r="Z194" s="38"/>
      <c r="AA194" s="13"/>
      <c r="AB194" s="38" t="str">
        <f t="shared" si="15"/>
        <v/>
      </c>
      <c r="AD194" s="38"/>
      <c r="AE194" s="38"/>
      <c r="AF194" s="38"/>
      <c r="AG194" s="13"/>
      <c r="AH194" s="38" t="str">
        <f t="shared" si="16"/>
        <v/>
      </c>
    </row>
    <row r="195" spans="1:34" ht="15" customHeight="1" x14ac:dyDescent="0.25">
      <c r="A195" s="1">
        <f>IFERROR(IF(A194=Onderwerpen!$C$23+19,"",A194+1),"")</f>
        <v>187</v>
      </c>
      <c r="B195" s="1" t="str">
        <f>IF(C195&lt;=Onderwerpen!$C$4,Onderwerpen!$A$4,IF(C195&lt;=Onderwerpen!$C$5,Onderwerpen!$A$5,IF(C195&lt;=Onderwerpen!$C$6,Onderwerpen!$A$6,IF(C195&lt;=Onderwerpen!$C$7,Onderwerpen!$A$7,IF(C195&lt;=Onderwerpen!$C$8,Onderwerpen!$A$8,IF(C195&lt;=Onderwerpen!$C$9,Onderwerpen!$A$9,IF(C195&lt;=Onderwerpen!C$10,Onderwerpen!$A$10,IF(C195&lt;=Onderwerpen!C$11,Onderwerpen!$A$11,IF(C195&lt;=Onderwerpen!C$12,Onderwerpen!$A$12,IF(C195&lt;=Onderwerpen!C$13,Onderwerpen!$A$13,IF(C195&lt;=Onderwerpen!$C$14,Onderwerpen!$A$14,IF(C195&lt;=Onderwerpen!$C$15,Onderwerpen!$A$15,IF(C195&lt;=Onderwerpen!$C$16,Onderwerpen!$A$16,IF(C195&lt;=Onderwerpen!$C$17,Onderwerpen!$A$17,IF(C195&lt;=Onderwerpen!$C$18,Onderwerpen!$A$18,IF(C195&lt;=Onderwerpen!$C$19,Onderwerpen!$A$19,IF(C195&lt;=Onderwerpen!$C$20,Onderwerpen!$A$20,IF(C195&lt;=Onderwerpen!$C$21,Onderwerpen!$A$21,IF(C195&lt;=Onderwerpen!$C$22,Onderwerpen!$A$22,IF(C195&lt;=Onderwerpen!$C$23,Onderwerpen!$A$22,""))))))))))))))))))))</f>
        <v>16 Rookbeleid</v>
      </c>
      <c r="C195" s="7">
        <f>IF(Onderwerpen!$B$4+1=A195,Onderwerpen!$A$5,IF(SUM(Onderwerpen!$B$4:$B$5)+2=A195,Onderwerpen!$A$6,IF(SUM(Onderwerpen!$B$4:$B$6)+3=A195,Onderwerpen!$A$7,IF(SUM(Onderwerpen!$B$4:$B$7)+4=A195,Onderwerpen!$A$8,IF(SUM(Onderwerpen!$B$4:$B$8)+5=A195,Onderwerpen!$A$9,IF(SUM(Onderwerpen!$B$4:$B$9)+6=A195,Onderwerpen!$A$10,IF(SUM(Onderwerpen!$B$4:$B$10)+7=A195,Onderwerpen!$A$11,IF(SUM(Onderwerpen!$B$4:$B$11)+8=A195,Onderwerpen!$A$12,IF(SUM(Onderwerpen!$B$4:$B$12)+9=A195,Onderwerpen!$A$13,IF(SUM(Onderwerpen!$B$4:$B$13)+10=A195,Onderwerpen!$A$14,IF(SUM(Onderwerpen!$B$4:$B$14)+11=A195,Onderwerpen!$A$15,IF(SUM(Onderwerpen!$B$4:$B$15)+12=A195,Onderwerpen!$A$16,IF(SUM(Onderwerpen!$B$4:$B$16)+13=A195,Onderwerpen!$A$17,IF(SUM(Onderwerpen!$B$4:$B$17)+14=A195,Onderwerpen!$A$18,IF(SUM(Onderwerpen!$B$4:$B$18)+15=A195,Onderwerpen!$A$19,IF(SUM(Onderwerpen!$B$4:$B$19)+16=A195,Onderwerpen!$A$20,IF(SUM(Onderwerpen!$B$4:$B$20)+17=A195,Onderwerpen!$A$21,IF(SUM(Onderwerpen!$B$4:$B$21)+18=A195,Onderwerpen!$A$22,IF(SUM(Onderwerpen!$B$4:$B$22)+19=A195,Onderwerpen!$A$23,IFERROR((IF(A195&lt;Onderwerpen!$D$4,A195,IF(AND(A195&gt;Onderwerpen!$D$4,A195&lt;Onderwerpen!$D$5),A195-1,IF(AND(A195&gt;Onderwerpen!$D$5,A195&lt;Onderwerpen!$D$6),A195-2,IF(AND(A195&gt;Onderwerpen!$D$6,A195&lt;Onderwerpen!$D$7),A195-3,IF(AND(A195&gt;Onderwerpen!$D$7,A195&lt;Onderwerpen!$D$8),A195-4,IF(AND(A195&gt;Onderwerpen!$D$8,A195&lt;Onderwerpen!$D$9),A195-5,IF(AND(A195&gt;Onderwerpen!$D$9,A195&lt;Onderwerpen!$D$10),A195-6,IF(AND(A195&gt;Onderwerpen!$D$10,A195&lt;Onderwerpen!$D$11),A195-7,IF(AND(A195&gt;Onderwerpen!$D$11,A195&lt;Onderwerpen!$D$12),A195-8,IF(AND(A195&gt;Onderwerpen!$D$12,A195&lt;Onderwerpen!$D$13),A195-9,IF(AND(A195&gt;Onderwerpen!$D$13,A195&lt;Onderwerpen!$D$14),A195-10,IF(AND(A195&gt;Onderwerpen!$D$14,A195&lt;Onderwerpen!$D$15),A195-11,IF(AND(A195&gt;Onderwerpen!$D$15,A195&lt;Onderwerpen!$D$16),A195-12,IF(AND(A195&gt;Onderwerpen!$D$16,A195&lt;Onderwerpen!$D$17),A195-13,IF(AND(A195&gt;Onderwerpen!$D$17,A195&lt;Onderwerpen!$D$18),A195-14,IF(AND(A195&gt;Onderwerpen!$D$18,A195&lt;Onderwerpen!$D$19),A195-15,IF(AND(A195&gt;Onderwerpen!$D$19,A195&lt;Onderwerpen!$D$20),A195-16,IF(AND(A195&gt;Onderwerpen!$D$20,A195&lt;Onderwerpen!$D$21),A195-17,IF(AND(A195&gt;Onderwerpen!$D$21,A195&lt;Onderwerpen!$D$22),A195-18,IF(A195&gt;Onderwerpen!$D$22,A195-19,"X"))))))))))))))))))))),""))))))))))))))))))))</f>
        <v>172</v>
      </c>
      <c r="D195" s="83" t="str">
        <f>IF(B195="",""&amp;C195,LEFT(B195, FIND(" ",B195)-1) &amp; "."&amp;COUNTIF($B$8:B195,B195))</f>
        <v>16.6</v>
      </c>
      <c r="E195" s="33"/>
      <c r="F195" s="12"/>
      <c r="G195" s="12"/>
      <c r="H195" s="12"/>
      <c r="I195" s="13"/>
      <c r="J195" s="37" t="str">
        <f t="shared" si="12"/>
        <v/>
      </c>
      <c r="L195" s="12"/>
      <c r="M195" s="12"/>
      <c r="N195" s="12"/>
      <c r="O195" s="13"/>
      <c r="P195" s="39" t="str">
        <f t="shared" si="13"/>
        <v/>
      </c>
      <c r="R195" s="12"/>
      <c r="S195" s="12"/>
      <c r="T195" s="12"/>
      <c r="U195" s="13"/>
      <c r="V195" s="38" t="str">
        <f t="shared" si="14"/>
        <v/>
      </c>
      <c r="X195" s="38"/>
      <c r="Y195" s="38"/>
      <c r="Z195" s="38"/>
      <c r="AA195" s="13"/>
      <c r="AB195" s="38" t="str">
        <f t="shared" si="15"/>
        <v/>
      </c>
      <c r="AD195" s="38"/>
      <c r="AE195" s="38"/>
      <c r="AF195" s="38"/>
      <c r="AG195" s="13"/>
      <c r="AH195" s="38" t="str">
        <f t="shared" si="16"/>
        <v/>
      </c>
    </row>
    <row r="196" spans="1:34" ht="15" customHeight="1" x14ac:dyDescent="0.25">
      <c r="A196" s="1">
        <f>IFERROR(IF(A195=Onderwerpen!$C$23+19,"",A195+1),"")</f>
        <v>188</v>
      </c>
      <c r="B196" s="1" t="str">
        <f>IF(C196&lt;=Onderwerpen!$C$4,Onderwerpen!$A$4,IF(C196&lt;=Onderwerpen!$C$5,Onderwerpen!$A$5,IF(C196&lt;=Onderwerpen!$C$6,Onderwerpen!$A$6,IF(C196&lt;=Onderwerpen!$C$7,Onderwerpen!$A$7,IF(C196&lt;=Onderwerpen!$C$8,Onderwerpen!$A$8,IF(C196&lt;=Onderwerpen!$C$9,Onderwerpen!$A$9,IF(C196&lt;=Onderwerpen!C$10,Onderwerpen!$A$10,IF(C196&lt;=Onderwerpen!C$11,Onderwerpen!$A$11,IF(C196&lt;=Onderwerpen!C$12,Onderwerpen!$A$12,IF(C196&lt;=Onderwerpen!C$13,Onderwerpen!$A$13,IF(C196&lt;=Onderwerpen!$C$14,Onderwerpen!$A$14,IF(C196&lt;=Onderwerpen!$C$15,Onderwerpen!$A$15,IF(C196&lt;=Onderwerpen!$C$16,Onderwerpen!$A$16,IF(C196&lt;=Onderwerpen!$C$17,Onderwerpen!$A$17,IF(C196&lt;=Onderwerpen!$C$18,Onderwerpen!$A$18,IF(C196&lt;=Onderwerpen!$C$19,Onderwerpen!$A$19,IF(C196&lt;=Onderwerpen!$C$20,Onderwerpen!$A$20,IF(C196&lt;=Onderwerpen!$C$21,Onderwerpen!$A$21,IF(C196&lt;=Onderwerpen!$C$22,Onderwerpen!$A$22,IF(C196&lt;=Onderwerpen!$C$23,Onderwerpen!$A$22,""))))))))))))))))))))</f>
        <v>16 Rookbeleid</v>
      </c>
      <c r="C196" s="7">
        <f>IF(Onderwerpen!$B$4+1=A196,Onderwerpen!$A$5,IF(SUM(Onderwerpen!$B$4:$B$5)+2=A196,Onderwerpen!$A$6,IF(SUM(Onderwerpen!$B$4:$B$6)+3=A196,Onderwerpen!$A$7,IF(SUM(Onderwerpen!$B$4:$B$7)+4=A196,Onderwerpen!$A$8,IF(SUM(Onderwerpen!$B$4:$B$8)+5=A196,Onderwerpen!$A$9,IF(SUM(Onderwerpen!$B$4:$B$9)+6=A196,Onderwerpen!$A$10,IF(SUM(Onderwerpen!$B$4:$B$10)+7=A196,Onderwerpen!$A$11,IF(SUM(Onderwerpen!$B$4:$B$11)+8=A196,Onderwerpen!$A$12,IF(SUM(Onderwerpen!$B$4:$B$12)+9=A196,Onderwerpen!$A$13,IF(SUM(Onderwerpen!$B$4:$B$13)+10=A196,Onderwerpen!$A$14,IF(SUM(Onderwerpen!$B$4:$B$14)+11=A196,Onderwerpen!$A$15,IF(SUM(Onderwerpen!$B$4:$B$15)+12=A196,Onderwerpen!$A$16,IF(SUM(Onderwerpen!$B$4:$B$16)+13=A196,Onderwerpen!$A$17,IF(SUM(Onderwerpen!$B$4:$B$17)+14=A196,Onderwerpen!$A$18,IF(SUM(Onderwerpen!$B$4:$B$18)+15=A196,Onderwerpen!$A$19,IF(SUM(Onderwerpen!$B$4:$B$19)+16=A196,Onderwerpen!$A$20,IF(SUM(Onderwerpen!$B$4:$B$20)+17=A196,Onderwerpen!$A$21,IF(SUM(Onderwerpen!$B$4:$B$21)+18=A196,Onderwerpen!$A$22,IF(SUM(Onderwerpen!$B$4:$B$22)+19=A196,Onderwerpen!$A$23,IFERROR((IF(A196&lt;Onderwerpen!$D$4,A196,IF(AND(A196&gt;Onderwerpen!$D$4,A196&lt;Onderwerpen!$D$5),A196-1,IF(AND(A196&gt;Onderwerpen!$D$5,A196&lt;Onderwerpen!$D$6),A196-2,IF(AND(A196&gt;Onderwerpen!$D$6,A196&lt;Onderwerpen!$D$7),A196-3,IF(AND(A196&gt;Onderwerpen!$D$7,A196&lt;Onderwerpen!$D$8),A196-4,IF(AND(A196&gt;Onderwerpen!$D$8,A196&lt;Onderwerpen!$D$9),A196-5,IF(AND(A196&gt;Onderwerpen!$D$9,A196&lt;Onderwerpen!$D$10),A196-6,IF(AND(A196&gt;Onderwerpen!$D$10,A196&lt;Onderwerpen!$D$11),A196-7,IF(AND(A196&gt;Onderwerpen!$D$11,A196&lt;Onderwerpen!$D$12),A196-8,IF(AND(A196&gt;Onderwerpen!$D$12,A196&lt;Onderwerpen!$D$13),A196-9,IF(AND(A196&gt;Onderwerpen!$D$13,A196&lt;Onderwerpen!$D$14),A196-10,IF(AND(A196&gt;Onderwerpen!$D$14,A196&lt;Onderwerpen!$D$15),A196-11,IF(AND(A196&gt;Onderwerpen!$D$15,A196&lt;Onderwerpen!$D$16),A196-12,IF(AND(A196&gt;Onderwerpen!$D$16,A196&lt;Onderwerpen!$D$17),A196-13,IF(AND(A196&gt;Onderwerpen!$D$17,A196&lt;Onderwerpen!$D$18),A196-14,IF(AND(A196&gt;Onderwerpen!$D$18,A196&lt;Onderwerpen!$D$19),A196-15,IF(AND(A196&gt;Onderwerpen!$D$19,A196&lt;Onderwerpen!$D$20),A196-16,IF(AND(A196&gt;Onderwerpen!$D$20,A196&lt;Onderwerpen!$D$21),A196-17,IF(AND(A196&gt;Onderwerpen!$D$21,A196&lt;Onderwerpen!$D$22),A196-18,IF(A196&gt;Onderwerpen!$D$22,A196-19,"X"))))))))))))))))))))),""))))))))))))))))))))</f>
        <v>173</v>
      </c>
      <c r="D196" s="83" t="str">
        <f>IF(B196="",""&amp;C196,LEFT(B196, FIND(" ",B196)-1) &amp; "."&amp;COUNTIF($B$8:B196,B196))</f>
        <v>16.7</v>
      </c>
      <c r="E196" s="33"/>
      <c r="F196" s="12"/>
      <c r="G196" s="12"/>
      <c r="H196" s="12"/>
      <c r="I196" s="13"/>
      <c r="J196" s="37" t="str">
        <f t="shared" si="12"/>
        <v/>
      </c>
      <c r="L196" s="12"/>
      <c r="M196" s="12"/>
      <c r="N196" s="12"/>
      <c r="O196" s="13"/>
      <c r="P196" s="39" t="str">
        <f t="shared" si="13"/>
        <v/>
      </c>
      <c r="R196" s="12"/>
      <c r="S196" s="12"/>
      <c r="T196" s="12"/>
      <c r="U196" s="13"/>
      <c r="V196" s="38" t="str">
        <f t="shared" si="14"/>
        <v/>
      </c>
      <c r="X196" s="38"/>
      <c r="Y196" s="38"/>
      <c r="Z196" s="38"/>
      <c r="AA196" s="13"/>
      <c r="AB196" s="38" t="str">
        <f t="shared" si="15"/>
        <v/>
      </c>
      <c r="AD196" s="38"/>
      <c r="AE196" s="38"/>
      <c r="AF196" s="38"/>
      <c r="AG196" s="13"/>
      <c r="AH196" s="38" t="str">
        <f t="shared" si="16"/>
        <v/>
      </c>
    </row>
    <row r="197" spans="1:34" ht="15" customHeight="1" x14ac:dyDescent="0.25">
      <c r="A197" s="1">
        <f>IFERROR(IF(A196=Onderwerpen!$C$23+19,"",A196+1),"")</f>
        <v>189</v>
      </c>
      <c r="B197" s="1" t="str">
        <f>IF(C197&lt;=Onderwerpen!$C$4,Onderwerpen!$A$4,IF(C197&lt;=Onderwerpen!$C$5,Onderwerpen!$A$5,IF(C197&lt;=Onderwerpen!$C$6,Onderwerpen!$A$6,IF(C197&lt;=Onderwerpen!$C$7,Onderwerpen!$A$7,IF(C197&lt;=Onderwerpen!$C$8,Onderwerpen!$A$8,IF(C197&lt;=Onderwerpen!$C$9,Onderwerpen!$A$9,IF(C197&lt;=Onderwerpen!C$10,Onderwerpen!$A$10,IF(C197&lt;=Onderwerpen!C$11,Onderwerpen!$A$11,IF(C197&lt;=Onderwerpen!C$12,Onderwerpen!$A$12,IF(C197&lt;=Onderwerpen!C$13,Onderwerpen!$A$13,IF(C197&lt;=Onderwerpen!$C$14,Onderwerpen!$A$14,IF(C197&lt;=Onderwerpen!$C$15,Onderwerpen!$A$15,IF(C197&lt;=Onderwerpen!$C$16,Onderwerpen!$A$16,IF(C197&lt;=Onderwerpen!$C$17,Onderwerpen!$A$17,IF(C197&lt;=Onderwerpen!$C$18,Onderwerpen!$A$18,IF(C197&lt;=Onderwerpen!$C$19,Onderwerpen!$A$19,IF(C197&lt;=Onderwerpen!$C$20,Onderwerpen!$A$20,IF(C197&lt;=Onderwerpen!$C$21,Onderwerpen!$A$21,IF(C197&lt;=Onderwerpen!$C$22,Onderwerpen!$A$22,IF(C197&lt;=Onderwerpen!$C$23,Onderwerpen!$A$22,""))))))))))))))))))))</f>
        <v>16 Rookbeleid</v>
      </c>
      <c r="C197" s="7">
        <f>IF(Onderwerpen!$B$4+1=A197,Onderwerpen!$A$5,IF(SUM(Onderwerpen!$B$4:$B$5)+2=A197,Onderwerpen!$A$6,IF(SUM(Onderwerpen!$B$4:$B$6)+3=A197,Onderwerpen!$A$7,IF(SUM(Onderwerpen!$B$4:$B$7)+4=A197,Onderwerpen!$A$8,IF(SUM(Onderwerpen!$B$4:$B$8)+5=A197,Onderwerpen!$A$9,IF(SUM(Onderwerpen!$B$4:$B$9)+6=A197,Onderwerpen!$A$10,IF(SUM(Onderwerpen!$B$4:$B$10)+7=A197,Onderwerpen!$A$11,IF(SUM(Onderwerpen!$B$4:$B$11)+8=A197,Onderwerpen!$A$12,IF(SUM(Onderwerpen!$B$4:$B$12)+9=A197,Onderwerpen!$A$13,IF(SUM(Onderwerpen!$B$4:$B$13)+10=A197,Onderwerpen!$A$14,IF(SUM(Onderwerpen!$B$4:$B$14)+11=A197,Onderwerpen!$A$15,IF(SUM(Onderwerpen!$B$4:$B$15)+12=A197,Onderwerpen!$A$16,IF(SUM(Onderwerpen!$B$4:$B$16)+13=A197,Onderwerpen!$A$17,IF(SUM(Onderwerpen!$B$4:$B$17)+14=A197,Onderwerpen!$A$18,IF(SUM(Onderwerpen!$B$4:$B$18)+15=A197,Onderwerpen!$A$19,IF(SUM(Onderwerpen!$B$4:$B$19)+16=A197,Onderwerpen!$A$20,IF(SUM(Onderwerpen!$B$4:$B$20)+17=A197,Onderwerpen!$A$21,IF(SUM(Onderwerpen!$B$4:$B$21)+18=A197,Onderwerpen!$A$22,IF(SUM(Onderwerpen!$B$4:$B$22)+19=A197,Onderwerpen!$A$23,IFERROR((IF(A197&lt;Onderwerpen!$D$4,A197,IF(AND(A197&gt;Onderwerpen!$D$4,A197&lt;Onderwerpen!$D$5),A197-1,IF(AND(A197&gt;Onderwerpen!$D$5,A197&lt;Onderwerpen!$D$6),A197-2,IF(AND(A197&gt;Onderwerpen!$D$6,A197&lt;Onderwerpen!$D$7),A197-3,IF(AND(A197&gt;Onderwerpen!$D$7,A197&lt;Onderwerpen!$D$8),A197-4,IF(AND(A197&gt;Onderwerpen!$D$8,A197&lt;Onderwerpen!$D$9),A197-5,IF(AND(A197&gt;Onderwerpen!$D$9,A197&lt;Onderwerpen!$D$10),A197-6,IF(AND(A197&gt;Onderwerpen!$D$10,A197&lt;Onderwerpen!$D$11),A197-7,IF(AND(A197&gt;Onderwerpen!$D$11,A197&lt;Onderwerpen!$D$12),A197-8,IF(AND(A197&gt;Onderwerpen!$D$12,A197&lt;Onderwerpen!$D$13),A197-9,IF(AND(A197&gt;Onderwerpen!$D$13,A197&lt;Onderwerpen!$D$14),A197-10,IF(AND(A197&gt;Onderwerpen!$D$14,A197&lt;Onderwerpen!$D$15),A197-11,IF(AND(A197&gt;Onderwerpen!$D$15,A197&lt;Onderwerpen!$D$16),A197-12,IF(AND(A197&gt;Onderwerpen!$D$16,A197&lt;Onderwerpen!$D$17),A197-13,IF(AND(A197&gt;Onderwerpen!$D$17,A197&lt;Onderwerpen!$D$18),A197-14,IF(AND(A197&gt;Onderwerpen!$D$18,A197&lt;Onderwerpen!$D$19),A197-15,IF(AND(A197&gt;Onderwerpen!$D$19,A197&lt;Onderwerpen!$D$20),A197-16,IF(AND(A197&gt;Onderwerpen!$D$20,A197&lt;Onderwerpen!$D$21),A197-17,IF(AND(A197&gt;Onderwerpen!$D$21,A197&lt;Onderwerpen!$D$22),A197-18,IF(A197&gt;Onderwerpen!$D$22,A197-19,"X"))))))))))))))))))))),""))))))))))))))))))))</f>
        <v>174</v>
      </c>
      <c r="D197" s="83" t="str">
        <f>IF(B197="",""&amp;C197,LEFT(B197, FIND(" ",B197)-1) &amp; "."&amp;COUNTIF($B$8:B197,B197))</f>
        <v>16.8</v>
      </c>
      <c r="E197" s="33"/>
      <c r="F197" s="12"/>
      <c r="G197" s="12"/>
      <c r="H197" s="12"/>
      <c r="I197" s="13"/>
      <c r="J197" s="37" t="str">
        <f t="shared" si="12"/>
        <v/>
      </c>
      <c r="L197" s="12"/>
      <c r="M197" s="12"/>
      <c r="N197" s="12"/>
      <c r="O197" s="13"/>
      <c r="P197" s="39" t="str">
        <f t="shared" si="13"/>
        <v/>
      </c>
      <c r="R197" s="12"/>
      <c r="S197" s="12"/>
      <c r="T197" s="12"/>
      <c r="U197" s="13"/>
      <c r="V197" s="38" t="str">
        <f t="shared" si="14"/>
        <v/>
      </c>
      <c r="X197" s="38"/>
      <c r="Y197" s="38"/>
      <c r="Z197" s="38"/>
      <c r="AA197" s="13"/>
      <c r="AB197" s="38" t="str">
        <f t="shared" si="15"/>
        <v/>
      </c>
      <c r="AD197" s="38"/>
      <c r="AE197" s="38"/>
      <c r="AF197" s="38"/>
      <c r="AG197" s="13"/>
      <c r="AH197" s="38" t="str">
        <f t="shared" si="16"/>
        <v/>
      </c>
    </row>
    <row r="198" spans="1:34" ht="15" customHeight="1" x14ac:dyDescent="0.25">
      <c r="A198" s="1">
        <f>IFERROR(IF(A197=Onderwerpen!$C$23+19,"",A197+1),"")</f>
        <v>190</v>
      </c>
      <c r="B198" s="1" t="str">
        <f>IF(C198&lt;=Onderwerpen!$C$4,Onderwerpen!$A$4,IF(C198&lt;=Onderwerpen!$C$5,Onderwerpen!$A$5,IF(C198&lt;=Onderwerpen!$C$6,Onderwerpen!$A$6,IF(C198&lt;=Onderwerpen!$C$7,Onderwerpen!$A$7,IF(C198&lt;=Onderwerpen!$C$8,Onderwerpen!$A$8,IF(C198&lt;=Onderwerpen!$C$9,Onderwerpen!$A$9,IF(C198&lt;=Onderwerpen!C$10,Onderwerpen!$A$10,IF(C198&lt;=Onderwerpen!C$11,Onderwerpen!$A$11,IF(C198&lt;=Onderwerpen!C$12,Onderwerpen!$A$12,IF(C198&lt;=Onderwerpen!C$13,Onderwerpen!$A$13,IF(C198&lt;=Onderwerpen!$C$14,Onderwerpen!$A$14,IF(C198&lt;=Onderwerpen!$C$15,Onderwerpen!$A$15,IF(C198&lt;=Onderwerpen!$C$16,Onderwerpen!$A$16,IF(C198&lt;=Onderwerpen!$C$17,Onderwerpen!$A$17,IF(C198&lt;=Onderwerpen!$C$18,Onderwerpen!$A$18,IF(C198&lt;=Onderwerpen!$C$19,Onderwerpen!$A$19,IF(C198&lt;=Onderwerpen!$C$20,Onderwerpen!$A$20,IF(C198&lt;=Onderwerpen!$C$21,Onderwerpen!$A$21,IF(C198&lt;=Onderwerpen!$C$22,Onderwerpen!$A$22,IF(C198&lt;=Onderwerpen!$C$23,Onderwerpen!$A$22,""))))))))))))))))))))</f>
        <v>16 Rookbeleid</v>
      </c>
      <c r="C198" s="7">
        <f>IF(Onderwerpen!$B$4+1=A198,Onderwerpen!$A$5,IF(SUM(Onderwerpen!$B$4:$B$5)+2=A198,Onderwerpen!$A$6,IF(SUM(Onderwerpen!$B$4:$B$6)+3=A198,Onderwerpen!$A$7,IF(SUM(Onderwerpen!$B$4:$B$7)+4=A198,Onderwerpen!$A$8,IF(SUM(Onderwerpen!$B$4:$B$8)+5=A198,Onderwerpen!$A$9,IF(SUM(Onderwerpen!$B$4:$B$9)+6=A198,Onderwerpen!$A$10,IF(SUM(Onderwerpen!$B$4:$B$10)+7=A198,Onderwerpen!$A$11,IF(SUM(Onderwerpen!$B$4:$B$11)+8=A198,Onderwerpen!$A$12,IF(SUM(Onderwerpen!$B$4:$B$12)+9=A198,Onderwerpen!$A$13,IF(SUM(Onderwerpen!$B$4:$B$13)+10=A198,Onderwerpen!$A$14,IF(SUM(Onderwerpen!$B$4:$B$14)+11=A198,Onderwerpen!$A$15,IF(SUM(Onderwerpen!$B$4:$B$15)+12=A198,Onderwerpen!$A$16,IF(SUM(Onderwerpen!$B$4:$B$16)+13=A198,Onderwerpen!$A$17,IF(SUM(Onderwerpen!$B$4:$B$17)+14=A198,Onderwerpen!$A$18,IF(SUM(Onderwerpen!$B$4:$B$18)+15=A198,Onderwerpen!$A$19,IF(SUM(Onderwerpen!$B$4:$B$19)+16=A198,Onderwerpen!$A$20,IF(SUM(Onderwerpen!$B$4:$B$20)+17=A198,Onderwerpen!$A$21,IF(SUM(Onderwerpen!$B$4:$B$21)+18=A198,Onderwerpen!$A$22,IF(SUM(Onderwerpen!$B$4:$B$22)+19=A198,Onderwerpen!$A$23,IFERROR((IF(A198&lt;Onderwerpen!$D$4,A198,IF(AND(A198&gt;Onderwerpen!$D$4,A198&lt;Onderwerpen!$D$5),A198-1,IF(AND(A198&gt;Onderwerpen!$D$5,A198&lt;Onderwerpen!$D$6),A198-2,IF(AND(A198&gt;Onderwerpen!$D$6,A198&lt;Onderwerpen!$D$7),A198-3,IF(AND(A198&gt;Onderwerpen!$D$7,A198&lt;Onderwerpen!$D$8),A198-4,IF(AND(A198&gt;Onderwerpen!$D$8,A198&lt;Onderwerpen!$D$9),A198-5,IF(AND(A198&gt;Onderwerpen!$D$9,A198&lt;Onderwerpen!$D$10),A198-6,IF(AND(A198&gt;Onderwerpen!$D$10,A198&lt;Onderwerpen!$D$11),A198-7,IF(AND(A198&gt;Onderwerpen!$D$11,A198&lt;Onderwerpen!$D$12),A198-8,IF(AND(A198&gt;Onderwerpen!$D$12,A198&lt;Onderwerpen!$D$13),A198-9,IF(AND(A198&gt;Onderwerpen!$D$13,A198&lt;Onderwerpen!$D$14),A198-10,IF(AND(A198&gt;Onderwerpen!$D$14,A198&lt;Onderwerpen!$D$15),A198-11,IF(AND(A198&gt;Onderwerpen!$D$15,A198&lt;Onderwerpen!$D$16),A198-12,IF(AND(A198&gt;Onderwerpen!$D$16,A198&lt;Onderwerpen!$D$17),A198-13,IF(AND(A198&gt;Onderwerpen!$D$17,A198&lt;Onderwerpen!$D$18),A198-14,IF(AND(A198&gt;Onderwerpen!$D$18,A198&lt;Onderwerpen!$D$19),A198-15,IF(AND(A198&gt;Onderwerpen!$D$19,A198&lt;Onderwerpen!$D$20),A198-16,IF(AND(A198&gt;Onderwerpen!$D$20,A198&lt;Onderwerpen!$D$21),A198-17,IF(AND(A198&gt;Onderwerpen!$D$21,A198&lt;Onderwerpen!$D$22),A198-18,IF(A198&gt;Onderwerpen!$D$22,A198-19,"X"))))))))))))))))))))),""))))))))))))))))))))</f>
        <v>175</v>
      </c>
      <c r="D198" s="83" t="str">
        <f>IF(B198="",""&amp;C198,LEFT(B198, FIND(" ",B198)-1) &amp; "."&amp;COUNTIF($B$8:B198,B198))</f>
        <v>16.9</v>
      </c>
      <c r="E198" s="33"/>
      <c r="F198" s="12"/>
      <c r="G198" s="12"/>
      <c r="H198" s="12"/>
      <c r="I198" s="13"/>
      <c r="J198" s="37" t="str">
        <f t="shared" si="12"/>
        <v/>
      </c>
      <c r="L198" s="12"/>
      <c r="M198" s="12"/>
      <c r="N198" s="12"/>
      <c r="O198" s="13"/>
      <c r="P198" s="39" t="str">
        <f t="shared" si="13"/>
        <v/>
      </c>
      <c r="R198" s="12"/>
      <c r="S198" s="12"/>
      <c r="T198" s="12"/>
      <c r="U198" s="13"/>
      <c r="V198" s="38" t="str">
        <f t="shared" si="14"/>
        <v/>
      </c>
      <c r="X198" s="38"/>
      <c r="Y198" s="38"/>
      <c r="Z198" s="38"/>
      <c r="AA198" s="13"/>
      <c r="AB198" s="38" t="str">
        <f t="shared" si="15"/>
        <v/>
      </c>
      <c r="AD198" s="38"/>
      <c r="AE198" s="38"/>
      <c r="AF198" s="38"/>
      <c r="AG198" s="13"/>
      <c r="AH198" s="38" t="str">
        <f t="shared" si="16"/>
        <v/>
      </c>
    </row>
    <row r="199" spans="1:34" ht="15" customHeight="1" x14ac:dyDescent="0.25">
      <c r="A199" s="1">
        <f>IFERROR(IF(A198=Onderwerpen!$C$23+19,"",A198+1),"")</f>
        <v>191</v>
      </c>
      <c r="B199" s="1" t="str">
        <f>IF(C199&lt;=Onderwerpen!$C$4,Onderwerpen!$A$4,IF(C199&lt;=Onderwerpen!$C$5,Onderwerpen!$A$5,IF(C199&lt;=Onderwerpen!$C$6,Onderwerpen!$A$6,IF(C199&lt;=Onderwerpen!$C$7,Onderwerpen!$A$7,IF(C199&lt;=Onderwerpen!$C$8,Onderwerpen!$A$8,IF(C199&lt;=Onderwerpen!$C$9,Onderwerpen!$A$9,IF(C199&lt;=Onderwerpen!C$10,Onderwerpen!$A$10,IF(C199&lt;=Onderwerpen!C$11,Onderwerpen!$A$11,IF(C199&lt;=Onderwerpen!C$12,Onderwerpen!$A$12,IF(C199&lt;=Onderwerpen!C$13,Onderwerpen!$A$13,IF(C199&lt;=Onderwerpen!$C$14,Onderwerpen!$A$14,IF(C199&lt;=Onderwerpen!$C$15,Onderwerpen!$A$15,IF(C199&lt;=Onderwerpen!$C$16,Onderwerpen!$A$16,IF(C199&lt;=Onderwerpen!$C$17,Onderwerpen!$A$17,IF(C199&lt;=Onderwerpen!$C$18,Onderwerpen!$A$18,IF(C199&lt;=Onderwerpen!$C$19,Onderwerpen!$A$19,IF(C199&lt;=Onderwerpen!$C$20,Onderwerpen!$A$20,IF(C199&lt;=Onderwerpen!$C$21,Onderwerpen!$A$21,IF(C199&lt;=Onderwerpen!$C$22,Onderwerpen!$A$22,IF(C199&lt;=Onderwerpen!$C$23,Onderwerpen!$A$22,""))))))))))))))))))))</f>
        <v/>
      </c>
      <c r="C199" s="7" t="str">
        <f>IF(Onderwerpen!$B$4+1=A199,Onderwerpen!$A$5,IF(SUM(Onderwerpen!$B$4:$B$5)+2=A199,Onderwerpen!$A$6,IF(SUM(Onderwerpen!$B$4:$B$6)+3=A199,Onderwerpen!$A$7,IF(SUM(Onderwerpen!$B$4:$B$7)+4=A199,Onderwerpen!$A$8,IF(SUM(Onderwerpen!$B$4:$B$8)+5=A199,Onderwerpen!$A$9,IF(SUM(Onderwerpen!$B$4:$B$9)+6=A199,Onderwerpen!$A$10,IF(SUM(Onderwerpen!$B$4:$B$10)+7=A199,Onderwerpen!$A$11,IF(SUM(Onderwerpen!$B$4:$B$11)+8=A199,Onderwerpen!$A$12,IF(SUM(Onderwerpen!$B$4:$B$12)+9=A199,Onderwerpen!$A$13,IF(SUM(Onderwerpen!$B$4:$B$13)+10=A199,Onderwerpen!$A$14,IF(SUM(Onderwerpen!$B$4:$B$14)+11=A199,Onderwerpen!$A$15,IF(SUM(Onderwerpen!$B$4:$B$15)+12=A199,Onderwerpen!$A$16,IF(SUM(Onderwerpen!$B$4:$B$16)+13=A199,Onderwerpen!$A$17,IF(SUM(Onderwerpen!$B$4:$B$17)+14=A199,Onderwerpen!$A$18,IF(SUM(Onderwerpen!$B$4:$B$18)+15=A199,Onderwerpen!$A$19,IF(SUM(Onderwerpen!$B$4:$B$19)+16=A199,Onderwerpen!$A$20,IF(SUM(Onderwerpen!$B$4:$B$20)+17=A199,Onderwerpen!$A$21,IF(SUM(Onderwerpen!$B$4:$B$21)+18=A199,Onderwerpen!$A$22,IF(SUM(Onderwerpen!$B$4:$B$22)+19=A199,Onderwerpen!$A$23,IFERROR((IF(A199&lt;Onderwerpen!$D$4,A199,IF(AND(A199&gt;Onderwerpen!$D$4,A199&lt;Onderwerpen!$D$5),A199-1,IF(AND(A199&gt;Onderwerpen!$D$5,A199&lt;Onderwerpen!$D$6),A199-2,IF(AND(A199&gt;Onderwerpen!$D$6,A199&lt;Onderwerpen!$D$7),A199-3,IF(AND(A199&gt;Onderwerpen!$D$7,A199&lt;Onderwerpen!$D$8),A199-4,IF(AND(A199&gt;Onderwerpen!$D$8,A199&lt;Onderwerpen!$D$9),A199-5,IF(AND(A199&gt;Onderwerpen!$D$9,A199&lt;Onderwerpen!$D$10),A199-6,IF(AND(A199&gt;Onderwerpen!$D$10,A199&lt;Onderwerpen!$D$11),A199-7,IF(AND(A199&gt;Onderwerpen!$D$11,A199&lt;Onderwerpen!$D$12),A199-8,IF(AND(A199&gt;Onderwerpen!$D$12,A199&lt;Onderwerpen!$D$13),A199-9,IF(AND(A199&gt;Onderwerpen!$D$13,A199&lt;Onderwerpen!$D$14),A199-10,IF(AND(A199&gt;Onderwerpen!$D$14,A199&lt;Onderwerpen!$D$15),A199-11,IF(AND(A199&gt;Onderwerpen!$D$15,A199&lt;Onderwerpen!$D$16),A199-12,IF(AND(A199&gt;Onderwerpen!$D$16,A199&lt;Onderwerpen!$D$17),A199-13,IF(AND(A199&gt;Onderwerpen!$D$17,A199&lt;Onderwerpen!$D$18),A199-14,IF(AND(A199&gt;Onderwerpen!$D$18,A199&lt;Onderwerpen!$D$19),A199-15,IF(AND(A199&gt;Onderwerpen!$D$19,A199&lt;Onderwerpen!$D$20),A199-16,IF(AND(A199&gt;Onderwerpen!$D$20,A199&lt;Onderwerpen!$D$21),A199-17,IF(AND(A199&gt;Onderwerpen!$D$21,A199&lt;Onderwerpen!$D$22),A199-18,IF(A199&gt;Onderwerpen!$D$22,A199-19,"X"))))))))))))))))))))),""))))))))))))))))))))</f>
        <v>17 Alcohol &amp; drugbeleid</v>
      </c>
      <c r="D199" s="83" t="str">
        <f>IF(B199="",""&amp;C199,LEFT(B199, FIND(" ",B199)-1) &amp; "."&amp;COUNTIF($B$8:B199,B199))</f>
        <v>17 Alcohol &amp; drugbeleid</v>
      </c>
      <c r="E199" s="33"/>
      <c r="F199" s="12"/>
      <c r="G199" s="12"/>
      <c r="H199" s="12"/>
      <c r="I199" s="13"/>
      <c r="J199" s="37" t="str">
        <f t="shared" si="12"/>
        <v/>
      </c>
      <c r="L199" s="12"/>
      <c r="M199" s="12"/>
      <c r="N199" s="12"/>
      <c r="O199" s="13"/>
      <c r="P199" s="39" t="str">
        <f t="shared" si="13"/>
        <v/>
      </c>
      <c r="R199" s="12"/>
      <c r="S199" s="12"/>
      <c r="T199" s="12"/>
      <c r="U199" s="13"/>
      <c r="V199" s="38" t="str">
        <f t="shared" si="14"/>
        <v/>
      </c>
      <c r="X199" s="38"/>
      <c r="Y199" s="38"/>
      <c r="Z199" s="38"/>
      <c r="AA199" s="13"/>
      <c r="AB199" s="38" t="str">
        <f t="shared" si="15"/>
        <v/>
      </c>
      <c r="AD199" s="38"/>
      <c r="AE199" s="38"/>
      <c r="AF199" s="38"/>
      <c r="AG199" s="13"/>
      <c r="AH199" s="38" t="str">
        <f t="shared" si="16"/>
        <v/>
      </c>
    </row>
    <row r="200" spans="1:34" ht="15" customHeight="1" x14ac:dyDescent="0.25">
      <c r="A200" s="1">
        <f>IFERROR(IF(A199=Onderwerpen!$C$23+19,"",A199+1),"")</f>
        <v>192</v>
      </c>
      <c r="B200" s="1" t="str">
        <f>IF(C200&lt;=Onderwerpen!$C$4,Onderwerpen!$A$4,IF(C200&lt;=Onderwerpen!$C$5,Onderwerpen!$A$5,IF(C200&lt;=Onderwerpen!$C$6,Onderwerpen!$A$6,IF(C200&lt;=Onderwerpen!$C$7,Onderwerpen!$A$7,IF(C200&lt;=Onderwerpen!$C$8,Onderwerpen!$A$8,IF(C200&lt;=Onderwerpen!$C$9,Onderwerpen!$A$9,IF(C200&lt;=Onderwerpen!C$10,Onderwerpen!$A$10,IF(C200&lt;=Onderwerpen!C$11,Onderwerpen!$A$11,IF(C200&lt;=Onderwerpen!C$12,Onderwerpen!$A$12,IF(C200&lt;=Onderwerpen!C$13,Onderwerpen!$A$13,IF(C200&lt;=Onderwerpen!$C$14,Onderwerpen!$A$14,IF(C200&lt;=Onderwerpen!$C$15,Onderwerpen!$A$15,IF(C200&lt;=Onderwerpen!$C$16,Onderwerpen!$A$16,IF(C200&lt;=Onderwerpen!$C$17,Onderwerpen!$A$17,IF(C200&lt;=Onderwerpen!$C$18,Onderwerpen!$A$18,IF(C200&lt;=Onderwerpen!$C$19,Onderwerpen!$A$19,IF(C200&lt;=Onderwerpen!$C$20,Onderwerpen!$A$20,IF(C200&lt;=Onderwerpen!$C$21,Onderwerpen!$A$21,IF(C200&lt;=Onderwerpen!$C$22,Onderwerpen!$A$22,IF(C200&lt;=Onderwerpen!$C$23,Onderwerpen!$A$22,""))))))))))))))))))))</f>
        <v>17 Alcohol &amp; drugbeleid</v>
      </c>
      <c r="C200" s="7">
        <f>IF(Onderwerpen!$B$4+1=A200,Onderwerpen!$A$5,IF(SUM(Onderwerpen!$B$4:$B$5)+2=A200,Onderwerpen!$A$6,IF(SUM(Onderwerpen!$B$4:$B$6)+3=A200,Onderwerpen!$A$7,IF(SUM(Onderwerpen!$B$4:$B$7)+4=A200,Onderwerpen!$A$8,IF(SUM(Onderwerpen!$B$4:$B$8)+5=A200,Onderwerpen!$A$9,IF(SUM(Onderwerpen!$B$4:$B$9)+6=A200,Onderwerpen!$A$10,IF(SUM(Onderwerpen!$B$4:$B$10)+7=A200,Onderwerpen!$A$11,IF(SUM(Onderwerpen!$B$4:$B$11)+8=A200,Onderwerpen!$A$12,IF(SUM(Onderwerpen!$B$4:$B$12)+9=A200,Onderwerpen!$A$13,IF(SUM(Onderwerpen!$B$4:$B$13)+10=A200,Onderwerpen!$A$14,IF(SUM(Onderwerpen!$B$4:$B$14)+11=A200,Onderwerpen!$A$15,IF(SUM(Onderwerpen!$B$4:$B$15)+12=A200,Onderwerpen!$A$16,IF(SUM(Onderwerpen!$B$4:$B$16)+13=A200,Onderwerpen!$A$17,IF(SUM(Onderwerpen!$B$4:$B$17)+14=A200,Onderwerpen!$A$18,IF(SUM(Onderwerpen!$B$4:$B$18)+15=A200,Onderwerpen!$A$19,IF(SUM(Onderwerpen!$B$4:$B$19)+16=A200,Onderwerpen!$A$20,IF(SUM(Onderwerpen!$B$4:$B$20)+17=A200,Onderwerpen!$A$21,IF(SUM(Onderwerpen!$B$4:$B$21)+18=A200,Onderwerpen!$A$22,IF(SUM(Onderwerpen!$B$4:$B$22)+19=A200,Onderwerpen!$A$23,IFERROR((IF(A200&lt;Onderwerpen!$D$4,A200,IF(AND(A200&gt;Onderwerpen!$D$4,A200&lt;Onderwerpen!$D$5),A200-1,IF(AND(A200&gt;Onderwerpen!$D$5,A200&lt;Onderwerpen!$D$6),A200-2,IF(AND(A200&gt;Onderwerpen!$D$6,A200&lt;Onderwerpen!$D$7),A200-3,IF(AND(A200&gt;Onderwerpen!$D$7,A200&lt;Onderwerpen!$D$8),A200-4,IF(AND(A200&gt;Onderwerpen!$D$8,A200&lt;Onderwerpen!$D$9),A200-5,IF(AND(A200&gt;Onderwerpen!$D$9,A200&lt;Onderwerpen!$D$10),A200-6,IF(AND(A200&gt;Onderwerpen!$D$10,A200&lt;Onderwerpen!$D$11),A200-7,IF(AND(A200&gt;Onderwerpen!$D$11,A200&lt;Onderwerpen!$D$12),A200-8,IF(AND(A200&gt;Onderwerpen!$D$12,A200&lt;Onderwerpen!$D$13),A200-9,IF(AND(A200&gt;Onderwerpen!$D$13,A200&lt;Onderwerpen!$D$14),A200-10,IF(AND(A200&gt;Onderwerpen!$D$14,A200&lt;Onderwerpen!$D$15),A200-11,IF(AND(A200&gt;Onderwerpen!$D$15,A200&lt;Onderwerpen!$D$16),A200-12,IF(AND(A200&gt;Onderwerpen!$D$16,A200&lt;Onderwerpen!$D$17),A200-13,IF(AND(A200&gt;Onderwerpen!$D$17,A200&lt;Onderwerpen!$D$18),A200-14,IF(AND(A200&gt;Onderwerpen!$D$18,A200&lt;Onderwerpen!$D$19),A200-15,IF(AND(A200&gt;Onderwerpen!$D$19,A200&lt;Onderwerpen!$D$20),A200-16,IF(AND(A200&gt;Onderwerpen!$D$20,A200&lt;Onderwerpen!$D$21),A200-17,IF(AND(A200&gt;Onderwerpen!$D$21,A200&lt;Onderwerpen!$D$22),A200-18,IF(A200&gt;Onderwerpen!$D$22,A200-19,"X"))))))))))))))))))))),""))))))))))))))))))))</f>
        <v>176</v>
      </c>
      <c r="D200" s="83" t="str">
        <f>IF(B200="",""&amp;C200,LEFT(B200, FIND(" ",B200)-1) &amp; "."&amp;COUNTIF($B$8:B200,B200))</f>
        <v>17.1</v>
      </c>
      <c r="E200" s="33"/>
      <c r="F200" s="12"/>
      <c r="G200" s="12"/>
      <c r="H200" s="12"/>
      <c r="I200" s="13"/>
      <c r="J200" s="37" t="str">
        <f t="shared" si="12"/>
        <v/>
      </c>
      <c r="L200" s="12"/>
      <c r="M200" s="12"/>
      <c r="N200" s="12"/>
      <c r="O200" s="13"/>
      <c r="P200" s="39" t="str">
        <f t="shared" si="13"/>
        <v/>
      </c>
      <c r="R200" s="12"/>
      <c r="S200" s="12"/>
      <c r="T200" s="12"/>
      <c r="U200" s="13"/>
      <c r="V200" s="38" t="str">
        <f t="shared" si="14"/>
        <v/>
      </c>
      <c r="X200" s="38"/>
      <c r="Y200" s="38"/>
      <c r="Z200" s="38"/>
      <c r="AA200" s="13"/>
      <c r="AB200" s="38" t="str">
        <f t="shared" si="15"/>
        <v/>
      </c>
      <c r="AD200" s="38"/>
      <c r="AE200" s="38"/>
      <c r="AF200" s="38"/>
      <c r="AG200" s="13"/>
      <c r="AH200" s="38" t="str">
        <f t="shared" si="16"/>
        <v/>
      </c>
    </row>
    <row r="201" spans="1:34" x14ac:dyDescent="0.25">
      <c r="A201" s="1">
        <f>IFERROR(IF(A200=Onderwerpen!$C$23+19,"",A200+1),"")</f>
        <v>193</v>
      </c>
      <c r="B201" s="1" t="str">
        <f>IF(C201&lt;=Onderwerpen!$C$4,Onderwerpen!$A$4,IF(C201&lt;=Onderwerpen!$C$5,Onderwerpen!$A$5,IF(C201&lt;=Onderwerpen!$C$6,Onderwerpen!$A$6,IF(C201&lt;=Onderwerpen!$C$7,Onderwerpen!$A$7,IF(C201&lt;=Onderwerpen!$C$8,Onderwerpen!$A$8,IF(C201&lt;=Onderwerpen!$C$9,Onderwerpen!$A$9,IF(C201&lt;=Onderwerpen!C$10,Onderwerpen!$A$10,IF(C201&lt;=Onderwerpen!C$11,Onderwerpen!$A$11,IF(C201&lt;=Onderwerpen!C$12,Onderwerpen!$A$12,IF(C201&lt;=Onderwerpen!C$13,Onderwerpen!$A$13,IF(C201&lt;=Onderwerpen!$C$14,Onderwerpen!$A$14,IF(C201&lt;=Onderwerpen!$C$15,Onderwerpen!$A$15,IF(C201&lt;=Onderwerpen!$C$16,Onderwerpen!$A$16,IF(C201&lt;=Onderwerpen!$C$17,Onderwerpen!$A$17,IF(C201&lt;=Onderwerpen!$C$18,Onderwerpen!$A$18,IF(C201&lt;=Onderwerpen!$C$19,Onderwerpen!$A$19,IF(C201&lt;=Onderwerpen!$C$20,Onderwerpen!$A$20,IF(C201&lt;=Onderwerpen!$C$21,Onderwerpen!$A$21,IF(C201&lt;=Onderwerpen!$C$22,Onderwerpen!$A$22,IF(C201&lt;=Onderwerpen!$C$23,Onderwerpen!$A$22,""))))))))))))))))))))</f>
        <v>17 Alcohol &amp; drugbeleid</v>
      </c>
      <c r="C201" s="7">
        <f>IF(Onderwerpen!$B$4+1=A201,Onderwerpen!$A$5,IF(SUM(Onderwerpen!$B$4:$B$5)+2=A201,Onderwerpen!$A$6,IF(SUM(Onderwerpen!$B$4:$B$6)+3=A201,Onderwerpen!$A$7,IF(SUM(Onderwerpen!$B$4:$B$7)+4=A201,Onderwerpen!$A$8,IF(SUM(Onderwerpen!$B$4:$B$8)+5=A201,Onderwerpen!$A$9,IF(SUM(Onderwerpen!$B$4:$B$9)+6=A201,Onderwerpen!$A$10,IF(SUM(Onderwerpen!$B$4:$B$10)+7=A201,Onderwerpen!$A$11,IF(SUM(Onderwerpen!$B$4:$B$11)+8=A201,Onderwerpen!$A$12,IF(SUM(Onderwerpen!$B$4:$B$12)+9=A201,Onderwerpen!$A$13,IF(SUM(Onderwerpen!$B$4:$B$13)+10=A201,Onderwerpen!$A$14,IF(SUM(Onderwerpen!$B$4:$B$14)+11=A201,Onderwerpen!$A$15,IF(SUM(Onderwerpen!$B$4:$B$15)+12=A201,Onderwerpen!$A$16,IF(SUM(Onderwerpen!$B$4:$B$16)+13=A201,Onderwerpen!$A$17,IF(SUM(Onderwerpen!$B$4:$B$17)+14=A201,Onderwerpen!$A$18,IF(SUM(Onderwerpen!$B$4:$B$18)+15=A201,Onderwerpen!$A$19,IF(SUM(Onderwerpen!$B$4:$B$19)+16=A201,Onderwerpen!$A$20,IF(SUM(Onderwerpen!$B$4:$B$20)+17=A201,Onderwerpen!$A$21,IF(SUM(Onderwerpen!$B$4:$B$21)+18=A201,Onderwerpen!$A$22,IF(SUM(Onderwerpen!$B$4:$B$22)+19=A201,Onderwerpen!$A$23,IFERROR((IF(A201&lt;Onderwerpen!$D$4,A201,IF(AND(A201&gt;Onderwerpen!$D$4,A201&lt;Onderwerpen!$D$5),A201-1,IF(AND(A201&gt;Onderwerpen!$D$5,A201&lt;Onderwerpen!$D$6),A201-2,IF(AND(A201&gt;Onderwerpen!$D$6,A201&lt;Onderwerpen!$D$7),A201-3,IF(AND(A201&gt;Onderwerpen!$D$7,A201&lt;Onderwerpen!$D$8),A201-4,IF(AND(A201&gt;Onderwerpen!$D$8,A201&lt;Onderwerpen!$D$9),A201-5,IF(AND(A201&gt;Onderwerpen!$D$9,A201&lt;Onderwerpen!$D$10),A201-6,IF(AND(A201&gt;Onderwerpen!$D$10,A201&lt;Onderwerpen!$D$11),A201-7,IF(AND(A201&gt;Onderwerpen!$D$11,A201&lt;Onderwerpen!$D$12),A201-8,IF(AND(A201&gt;Onderwerpen!$D$12,A201&lt;Onderwerpen!$D$13),A201-9,IF(AND(A201&gt;Onderwerpen!$D$13,A201&lt;Onderwerpen!$D$14),A201-10,IF(AND(A201&gt;Onderwerpen!$D$14,A201&lt;Onderwerpen!$D$15),A201-11,IF(AND(A201&gt;Onderwerpen!$D$15,A201&lt;Onderwerpen!$D$16),A201-12,IF(AND(A201&gt;Onderwerpen!$D$16,A201&lt;Onderwerpen!$D$17),A201-13,IF(AND(A201&gt;Onderwerpen!$D$17,A201&lt;Onderwerpen!$D$18),A201-14,IF(AND(A201&gt;Onderwerpen!$D$18,A201&lt;Onderwerpen!$D$19),A201-15,IF(AND(A201&gt;Onderwerpen!$D$19,A201&lt;Onderwerpen!$D$20),A201-16,IF(AND(A201&gt;Onderwerpen!$D$20,A201&lt;Onderwerpen!$D$21),A201-17,IF(AND(A201&gt;Onderwerpen!$D$21,A201&lt;Onderwerpen!$D$22),A201-18,IF(A201&gt;Onderwerpen!$D$22,A201-19,"X"))))))))))))))))))))),""))))))))))))))))))))</f>
        <v>177</v>
      </c>
      <c r="D201" s="83" t="str">
        <f>IF(B201="",""&amp;C201,LEFT(B201, FIND(" ",B201)-1) &amp; "."&amp;COUNTIF($B$8:B201,B201))</f>
        <v>17.2</v>
      </c>
      <c r="E201" s="33"/>
      <c r="F201" s="12"/>
      <c r="G201" s="12"/>
      <c r="H201" s="12"/>
      <c r="I201" s="13"/>
      <c r="J201" s="37" t="str">
        <f t="shared" si="12"/>
        <v/>
      </c>
      <c r="L201" s="12"/>
      <c r="M201" s="12"/>
      <c r="N201" s="12"/>
      <c r="O201" s="13"/>
      <c r="P201" s="39" t="str">
        <f t="shared" si="13"/>
        <v/>
      </c>
      <c r="R201" s="12"/>
      <c r="S201" s="12"/>
      <c r="T201" s="12"/>
      <c r="U201" s="13"/>
      <c r="V201" s="38" t="str">
        <f t="shared" si="14"/>
        <v/>
      </c>
      <c r="X201" s="38"/>
      <c r="Y201" s="38"/>
      <c r="Z201" s="38"/>
      <c r="AA201" s="13"/>
      <c r="AB201" s="38" t="str">
        <f t="shared" si="15"/>
        <v/>
      </c>
      <c r="AD201" s="38"/>
      <c r="AE201" s="38"/>
      <c r="AF201" s="38"/>
      <c r="AG201" s="13"/>
      <c r="AH201" s="38" t="str">
        <f t="shared" si="16"/>
        <v/>
      </c>
    </row>
    <row r="202" spans="1:34" x14ac:dyDescent="0.25">
      <c r="A202" s="1">
        <f>IFERROR(IF(A201=Onderwerpen!$C$23+19,"",A201+1),"")</f>
        <v>194</v>
      </c>
      <c r="B202" s="1" t="str">
        <f>IF(C202&lt;=Onderwerpen!$C$4,Onderwerpen!$A$4,IF(C202&lt;=Onderwerpen!$C$5,Onderwerpen!$A$5,IF(C202&lt;=Onderwerpen!$C$6,Onderwerpen!$A$6,IF(C202&lt;=Onderwerpen!$C$7,Onderwerpen!$A$7,IF(C202&lt;=Onderwerpen!$C$8,Onderwerpen!$A$8,IF(C202&lt;=Onderwerpen!$C$9,Onderwerpen!$A$9,IF(C202&lt;=Onderwerpen!C$10,Onderwerpen!$A$10,IF(C202&lt;=Onderwerpen!C$11,Onderwerpen!$A$11,IF(C202&lt;=Onderwerpen!C$12,Onderwerpen!$A$12,IF(C202&lt;=Onderwerpen!C$13,Onderwerpen!$A$13,IF(C202&lt;=Onderwerpen!$C$14,Onderwerpen!$A$14,IF(C202&lt;=Onderwerpen!$C$15,Onderwerpen!$A$15,IF(C202&lt;=Onderwerpen!$C$16,Onderwerpen!$A$16,IF(C202&lt;=Onderwerpen!$C$17,Onderwerpen!$A$17,IF(C202&lt;=Onderwerpen!$C$18,Onderwerpen!$A$18,IF(C202&lt;=Onderwerpen!$C$19,Onderwerpen!$A$19,IF(C202&lt;=Onderwerpen!$C$20,Onderwerpen!$A$20,IF(C202&lt;=Onderwerpen!$C$21,Onderwerpen!$A$21,IF(C202&lt;=Onderwerpen!$C$22,Onderwerpen!$A$22,IF(C202&lt;=Onderwerpen!$C$23,Onderwerpen!$A$22,""))))))))))))))))))))</f>
        <v>17 Alcohol &amp; drugbeleid</v>
      </c>
      <c r="C202" s="7">
        <f>IF(Onderwerpen!$B$4+1=A202,Onderwerpen!$A$5,IF(SUM(Onderwerpen!$B$4:$B$5)+2=A202,Onderwerpen!$A$6,IF(SUM(Onderwerpen!$B$4:$B$6)+3=A202,Onderwerpen!$A$7,IF(SUM(Onderwerpen!$B$4:$B$7)+4=A202,Onderwerpen!$A$8,IF(SUM(Onderwerpen!$B$4:$B$8)+5=A202,Onderwerpen!$A$9,IF(SUM(Onderwerpen!$B$4:$B$9)+6=A202,Onderwerpen!$A$10,IF(SUM(Onderwerpen!$B$4:$B$10)+7=A202,Onderwerpen!$A$11,IF(SUM(Onderwerpen!$B$4:$B$11)+8=A202,Onderwerpen!$A$12,IF(SUM(Onderwerpen!$B$4:$B$12)+9=A202,Onderwerpen!$A$13,IF(SUM(Onderwerpen!$B$4:$B$13)+10=A202,Onderwerpen!$A$14,IF(SUM(Onderwerpen!$B$4:$B$14)+11=A202,Onderwerpen!$A$15,IF(SUM(Onderwerpen!$B$4:$B$15)+12=A202,Onderwerpen!$A$16,IF(SUM(Onderwerpen!$B$4:$B$16)+13=A202,Onderwerpen!$A$17,IF(SUM(Onderwerpen!$B$4:$B$17)+14=A202,Onderwerpen!$A$18,IF(SUM(Onderwerpen!$B$4:$B$18)+15=A202,Onderwerpen!$A$19,IF(SUM(Onderwerpen!$B$4:$B$19)+16=A202,Onderwerpen!$A$20,IF(SUM(Onderwerpen!$B$4:$B$20)+17=A202,Onderwerpen!$A$21,IF(SUM(Onderwerpen!$B$4:$B$21)+18=A202,Onderwerpen!$A$22,IF(SUM(Onderwerpen!$B$4:$B$22)+19=A202,Onderwerpen!$A$23,IFERROR((IF(A202&lt;Onderwerpen!$D$4,A202,IF(AND(A202&gt;Onderwerpen!$D$4,A202&lt;Onderwerpen!$D$5),A202-1,IF(AND(A202&gt;Onderwerpen!$D$5,A202&lt;Onderwerpen!$D$6),A202-2,IF(AND(A202&gt;Onderwerpen!$D$6,A202&lt;Onderwerpen!$D$7),A202-3,IF(AND(A202&gt;Onderwerpen!$D$7,A202&lt;Onderwerpen!$D$8),A202-4,IF(AND(A202&gt;Onderwerpen!$D$8,A202&lt;Onderwerpen!$D$9),A202-5,IF(AND(A202&gt;Onderwerpen!$D$9,A202&lt;Onderwerpen!$D$10),A202-6,IF(AND(A202&gt;Onderwerpen!$D$10,A202&lt;Onderwerpen!$D$11),A202-7,IF(AND(A202&gt;Onderwerpen!$D$11,A202&lt;Onderwerpen!$D$12),A202-8,IF(AND(A202&gt;Onderwerpen!$D$12,A202&lt;Onderwerpen!$D$13),A202-9,IF(AND(A202&gt;Onderwerpen!$D$13,A202&lt;Onderwerpen!$D$14),A202-10,IF(AND(A202&gt;Onderwerpen!$D$14,A202&lt;Onderwerpen!$D$15),A202-11,IF(AND(A202&gt;Onderwerpen!$D$15,A202&lt;Onderwerpen!$D$16),A202-12,IF(AND(A202&gt;Onderwerpen!$D$16,A202&lt;Onderwerpen!$D$17),A202-13,IF(AND(A202&gt;Onderwerpen!$D$17,A202&lt;Onderwerpen!$D$18),A202-14,IF(AND(A202&gt;Onderwerpen!$D$18,A202&lt;Onderwerpen!$D$19),A202-15,IF(AND(A202&gt;Onderwerpen!$D$19,A202&lt;Onderwerpen!$D$20),A202-16,IF(AND(A202&gt;Onderwerpen!$D$20,A202&lt;Onderwerpen!$D$21),A202-17,IF(AND(A202&gt;Onderwerpen!$D$21,A202&lt;Onderwerpen!$D$22),A202-18,IF(A202&gt;Onderwerpen!$D$22,A202-19,"X"))))))))))))))))))))),""))))))))))))))))))))</f>
        <v>178</v>
      </c>
      <c r="D202" s="83" t="str">
        <f>IF(B202="",""&amp;C202,LEFT(B202, FIND(" ",B202)-1) &amp; "."&amp;COUNTIF($B$8:B202,B202))</f>
        <v>17.3</v>
      </c>
      <c r="E202" s="33"/>
      <c r="F202" s="12"/>
      <c r="G202" s="12"/>
      <c r="H202" s="12"/>
      <c r="I202" s="13"/>
      <c r="J202" s="37" t="str">
        <f t="shared" ref="J202:J265" si="17">IF(G202="x",D202,"")</f>
        <v/>
      </c>
      <c r="L202" s="12"/>
      <c r="M202" s="12"/>
      <c r="N202" s="12"/>
      <c r="O202" s="13"/>
      <c r="P202" s="39" t="str">
        <f t="shared" ref="P202:P265" si="18">IF(M202="x",D202,"")</f>
        <v/>
      </c>
      <c r="R202" s="12"/>
      <c r="S202" s="12"/>
      <c r="T202" s="12"/>
      <c r="U202" s="13"/>
      <c r="V202" s="38" t="str">
        <f t="shared" ref="V202:V265" si="19">IF(S202="x",D202,"")</f>
        <v/>
      </c>
      <c r="X202" s="38"/>
      <c r="Y202" s="38"/>
      <c r="Z202" s="38"/>
      <c r="AA202" s="13"/>
      <c r="AB202" s="38" t="str">
        <f t="shared" ref="AB202:AB265" si="20">IF(Y202="x",D202,"")</f>
        <v/>
      </c>
      <c r="AD202" s="38"/>
      <c r="AE202" s="38"/>
      <c r="AF202" s="38"/>
      <c r="AG202" s="13"/>
      <c r="AH202" s="38" t="str">
        <f t="shared" ref="AH202:AH265" si="21">IF(AE202="x",D202,"")</f>
        <v/>
      </c>
    </row>
    <row r="203" spans="1:34" x14ac:dyDescent="0.25">
      <c r="A203" s="1">
        <f>IFERROR(IF(A202=Onderwerpen!$C$23+19,"",A202+1),"")</f>
        <v>195</v>
      </c>
      <c r="B203" s="1" t="str">
        <f>IF(C203&lt;=Onderwerpen!$C$4,Onderwerpen!$A$4,IF(C203&lt;=Onderwerpen!$C$5,Onderwerpen!$A$5,IF(C203&lt;=Onderwerpen!$C$6,Onderwerpen!$A$6,IF(C203&lt;=Onderwerpen!$C$7,Onderwerpen!$A$7,IF(C203&lt;=Onderwerpen!$C$8,Onderwerpen!$A$8,IF(C203&lt;=Onderwerpen!$C$9,Onderwerpen!$A$9,IF(C203&lt;=Onderwerpen!C$10,Onderwerpen!$A$10,IF(C203&lt;=Onderwerpen!C$11,Onderwerpen!$A$11,IF(C203&lt;=Onderwerpen!C$12,Onderwerpen!$A$12,IF(C203&lt;=Onderwerpen!C$13,Onderwerpen!$A$13,IF(C203&lt;=Onderwerpen!$C$14,Onderwerpen!$A$14,IF(C203&lt;=Onderwerpen!$C$15,Onderwerpen!$A$15,IF(C203&lt;=Onderwerpen!$C$16,Onderwerpen!$A$16,IF(C203&lt;=Onderwerpen!$C$17,Onderwerpen!$A$17,IF(C203&lt;=Onderwerpen!$C$18,Onderwerpen!$A$18,IF(C203&lt;=Onderwerpen!$C$19,Onderwerpen!$A$19,IF(C203&lt;=Onderwerpen!$C$20,Onderwerpen!$A$20,IF(C203&lt;=Onderwerpen!$C$21,Onderwerpen!$A$21,IF(C203&lt;=Onderwerpen!$C$22,Onderwerpen!$A$22,IF(C203&lt;=Onderwerpen!$C$23,Onderwerpen!$A$22,""))))))))))))))))))))</f>
        <v>17 Alcohol &amp; drugbeleid</v>
      </c>
      <c r="C203" s="7">
        <f>IF(Onderwerpen!$B$4+1=A203,Onderwerpen!$A$5,IF(SUM(Onderwerpen!$B$4:$B$5)+2=A203,Onderwerpen!$A$6,IF(SUM(Onderwerpen!$B$4:$B$6)+3=A203,Onderwerpen!$A$7,IF(SUM(Onderwerpen!$B$4:$B$7)+4=A203,Onderwerpen!$A$8,IF(SUM(Onderwerpen!$B$4:$B$8)+5=A203,Onderwerpen!$A$9,IF(SUM(Onderwerpen!$B$4:$B$9)+6=A203,Onderwerpen!$A$10,IF(SUM(Onderwerpen!$B$4:$B$10)+7=A203,Onderwerpen!$A$11,IF(SUM(Onderwerpen!$B$4:$B$11)+8=A203,Onderwerpen!$A$12,IF(SUM(Onderwerpen!$B$4:$B$12)+9=A203,Onderwerpen!$A$13,IF(SUM(Onderwerpen!$B$4:$B$13)+10=A203,Onderwerpen!$A$14,IF(SUM(Onderwerpen!$B$4:$B$14)+11=A203,Onderwerpen!$A$15,IF(SUM(Onderwerpen!$B$4:$B$15)+12=A203,Onderwerpen!$A$16,IF(SUM(Onderwerpen!$B$4:$B$16)+13=A203,Onderwerpen!$A$17,IF(SUM(Onderwerpen!$B$4:$B$17)+14=A203,Onderwerpen!$A$18,IF(SUM(Onderwerpen!$B$4:$B$18)+15=A203,Onderwerpen!$A$19,IF(SUM(Onderwerpen!$B$4:$B$19)+16=A203,Onderwerpen!$A$20,IF(SUM(Onderwerpen!$B$4:$B$20)+17=A203,Onderwerpen!$A$21,IF(SUM(Onderwerpen!$B$4:$B$21)+18=A203,Onderwerpen!$A$22,IF(SUM(Onderwerpen!$B$4:$B$22)+19=A203,Onderwerpen!$A$23,IFERROR((IF(A203&lt;Onderwerpen!$D$4,A203,IF(AND(A203&gt;Onderwerpen!$D$4,A203&lt;Onderwerpen!$D$5),A203-1,IF(AND(A203&gt;Onderwerpen!$D$5,A203&lt;Onderwerpen!$D$6),A203-2,IF(AND(A203&gt;Onderwerpen!$D$6,A203&lt;Onderwerpen!$D$7),A203-3,IF(AND(A203&gt;Onderwerpen!$D$7,A203&lt;Onderwerpen!$D$8),A203-4,IF(AND(A203&gt;Onderwerpen!$D$8,A203&lt;Onderwerpen!$D$9),A203-5,IF(AND(A203&gt;Onderwerpen!$D$9,A203&lt;Onderwerpen!$D$10),A203-6,IF(AND(A203&gt;Onderwerpen!$D$10,A203&lt;Onderwerpen!$D$11),A203-7,IF(AND(A203&gt;Onderwerpen!$D$11,A203&lt;Onderwerpen!$D$12),A203-8,IF(AND(A203&gt;Onderwerpen!$D$12,A203&lt;Onderwerpen!$D$13),A203-9,IF(AND(A203&gt;Onderwerpen!$D$13,A203&lt;Onderwerpen!$D$14),A203-10,IF(AND(A203&gt;Onderwerpen!$D$14,A203&lt;Onderwerpen!$D$15),A203-11,IF(AND(A203&gt;Onderwerpen!$D$15,A203&lt;Onderwerpen!$D$16),A203-12,IF(AND(A203&gt;Onderwerpen!$D$16,A203&lt;Onderwerpen!$D$17),A203-13,IF(AND(A203&gt;Onderwerpen!$D$17,A203&lt;Onderwerpen!$D$18),A203-14,IF(AND(A203&gt;Onderwerpen!$D$18,A203&lt;Onderwerpen!$D$19),A203-15,IF(AND(A203&gt;Onderwerpen!$D$19,A203&lt;Onderwerpen!$D$20),A203-16,IF(AND(A203&gt;Onderwerpen!$D$20,A203&lt;Onderwerpen!$D$21),A203-17,IF(AND(A203&gt;Onderwerpen!$D$21,A203&lt;Onderwerpen!$D$22),A203-18,IF(A203&gt;Onderwerpen!$D$22,A203-19,"X"))))))))))))))))))))),""))))))))))))))))))))</f>
        <v>179</v>
      </c>
      <c r="D203" s="83" t="str">
        <f>IF(B203="",""&amp;C203,LEFT(B203, FIND(" ",B203)-1) &amp; "."&amp;COUNTIF($B$8:B203,B203))</f>
        <v>17.4</v>
      </c>
      <c r="E203" s="33"/>
      <c r="F203" s="12"/>
      <c r="G203" s="12"/>
      <c r="H203" s="12"/>
      <c r="I203" s="13"/>
      <c r="J203" s="37" t="str">
        <f t="shared" si="17"/>
        <v/>
      </c>
      <c r="L203" s="12"/>
      <c r="M203" s="12"/>
      <c r="N203" s="12"/>
      <c r="O203" s="13"/>
      <c r="P203" s="39" t="str">
        <f t="shared" si="18"/>
        <v/>
      </c>
      <c r="R203" s="12"/>
      <c r="S203" s="12"/>
      <c r="T203" s="12"/>
      <c r="U203" s="13"/>
      <c r="V203" s="38" t="str">
        <f t="shared" si="19"/>
        <v/>
      </c>
      <c r="X203" s="38"/>
      <c r="Y203" s="38"/>
      <c r="Z203" s="38"/>
      <c r="AA203" s="13"/>
      <c r="AB203" s="38" t="str">
        <f t="shared" si="20"/>
        <v/>
      </c>
      <c r="AD203" s="38"/>
      <c r="AE203" s="38"/>
      <c r="AF203" s="38"/>
      <c r="AG203" s="13"/>
      <c r="AH203" s="38" t="str">
        <f t="shared" si="21"/>
        <v/>
      </c>
    </row>
    <row r="204" spans="1:34" x14ac:dyDescent="0.25">
      <c r="A204" s="1">
        <f>IFERROR(IF(A203=Onderwerpen!$C$23+19,"",A203+1),"")</f>
        <v>196</v>
      </c>
      <c r="B204" s="1" t="str">
        <f>IF(C204&lt;=Onderwerpen!$C$4,Onderwerpen!$A$4,IF(C204&lt;=Onderwerpen!$C$5,Onderwerpen!$A$5,IF(C204&lt;=Onderwerpen!$C$6,Onderwerpen!$A$6,IF(C204&lt;=Onderwerpen!$C$7,Onderwerpen!$A$7,IF(C204&lt;=Onderwerpen!$C$8,Onderwerpen!$A$8,IF(C204&lt;=Onderwerpen!$C$9,Onderwerpen!$A$9,IF(C204&lt;=Onderwerpen!C$10,Onderwerpen!$A$10,IF(C204&lt;=Onderwerpen!C$11,Onderwerpen!$A$11,IF(C204&lt;=Onderwerpen!C$12,Onderwerpen!$A$12,IF(C204&lt;=Onderwerpen!C$13,Onderwerpen!$A$13,IF(C204&lt;=Onderwerpen!$C$14,Onderwerpen!$A$14,IF(C204&lt;=Onderwerpen!$C$15,Onderwerpen!$A$15,IF(C204&lt;=Onderwerpen!$C$16,Onderwerpen!$A$16,IF(C204&lt;=Onderwerpen!$C$17,Onderwerpen!$A$17,IF(C204&lt;=Onderwerpen!$C$18,Onderwerpen!$A$18,IF(C204&lt;=Onderwerpen!$C$19,Onderwerpen!$A$19,IF(C204&lt;=Onderwerpen!$C$20,Onderwerpen!$A$20,IF(C204&lt;=Onderwerpen!$C$21,Onderwerpen!$A$21,IF(C204&lt;=Onderwerpen!$C$22,Onderwerpen!$A$22,IF(C204&lt;=Onderwerpen!$C$23,Onderwerpen!$A$22,""))))))))))))))))))))</f>
        <v>17 Alcohol &amp; drugbeleid</v>
      </c>
      <c r="C204" s="7">
        <f>IF(Onderwerpen!$B$4+1=A204,Onderwerpen!$A$5,IF(SUM(Onderwerpen!$B$4:$B$5)+2=A204,Onderwerpen!$A$6,IF(SUM(Onderwerpen!$B$4:$B$6)+3=A204,Onderwerpen!$A$7,IF(SUM(Onderwerpen!$B$4:$B$7)+4=A204,Onderwerpen!$A$8,IF(SUM(Onderwerpen!$B$4:$B$8)+5=A204,Onderwerpen!$A$9,IF(SUM(Onderwerpen!$B$4:$B$9)+6=A204,Onderwerpen!$A$10,IF(SUM(Onderwerpen!$B$4:$B$10)+7=A204,Onderwerpen!$A$11,IF(SUM(Onderwerpen!$B$4:$B$11)+8=A204,Onderwerpen!$A$12,IF(SUM(Onderwerpen!$B$4:$B$12)+9=A204,Onderwerpen!$A$13,IF(SUM(Onderwerpen!$B$4:$B$13)+10=A204,Onderwerpen!$A$14,IF(SUM(Onderwerpen!$B$4:$B$14)+11=A204,Onderwerpen!$A$15,IF(SUM(Onderwerpen!$B$4:$B$15)+12=A204,Onderwerpen!$A$16,IF(SUM(Onderwerpen!$B$4:$B$16)+13=A204,Onderwerpen!$A$17,IF(SUM(Onderwerpen!$B$4:$B$17)+14=A204,Onderwerpen!$A$18,IF(SUM(Onderwerpen!$B$4:$B$18)+15=A204,Onderwerpen!$A$19,IF(SUM(Onderwerpen!$B$4:$B$19)+16=A204,Onderwerpen!$A$20,IF(SUM(Onderwerpen!$B$4:$B$20)+17=A204,Onderwerpen!$A$21,IF(SUM(Onderwerpen!$B$4:$B$21)+18=A204,Onderwerpen!$A$22,IF(SUM(Onderwerpen!$B$4:$B$22)+19=A204,Onderwerpen!$A$23,IFERROR((IF(A204&lt;Onderwerpen!$D$4,A204,IF(AND(A204&gt;Onderwerpen!$D$4,A204&lt;Onderwerpen!$D$5),A204-1,IF(AND(A204&gt;Onderwerpen!$D$5,A204&lt;Onderwerpen!$D$6),A204-2,IF(AND(A204&gt;Onderwerpen!$D$6,A204&lt;Onderwerpen!$D$7),A204-3,IF(AND(A204&gt;Onderwerpen!$D$7,A204&lt;Onderwerpen!$D$8),A204-4,IF(AND(A204&gt;Onderwerpen!$D$8,A204&lt;Onderwerpen!$D$9),A204-5,IF(AND(A204&gt;Onderwerpen!$D$9,A204&lt;Onderwerpen!$D$10),A204-6,IF(AND(A204&gt;Onderwerpen!$D$10,A204&lt;Onderwerpen!$D$11),A204-7,IF(AND(A204&gt;Onderwerpen!$D$11,A204&lt;Onderwerpen!$D$12),A204-8,IF(AND(A204&gt;Onderwerpen!$D$12,A204&lt;Onderwerpen!$D$13),A204-9,IF(AND(A204&gt;Onderwerpen!$D$13,A204&lt;Onderwerpen!$D$14),A204-10,IF(AND(A204&gt;Onderwerpen!$D$14,A204&lt;Onderwerpen!$D$15),A204-11,IF(AND(A204&gt;Onderwerpen!$D$15,A204&lt;Onderwerpen!$D$16),A204-12,IF(AND(A204&gt;Onderwerpen!$D$16,A204&lt;Onderwerpen!$D$17),A204-13,IF(AND(A204&gt;Onderwerpen!$D$17,A204&lt;Onderwerpen!$D$18),A204-14,IF(AND(A204&gt;Onderwerpen!$D$18,A204&lt;Onderwerpen!$D$19),A204-15,IF(AND(A204&gt;Onderwerpen!$D$19,A204&lt;Onderwerpen!$D$20),A204-16,IF(AND(A204&gt;Onderwerpen!$D$20,A204&lt;Onderwerpen!$D$21),A204-17,IF(AND(A204&gt;Onderwerpen!$D$21,A204&lt;Onderwerpen!$D$22),A204-18,IF(A204&gt;Onderwerpen!$D$22,A204-19,"X"))))))))))))))))))))),""))))))))))))))))))))</f>
        <v>180</v>
      </c>
      <c r="D204" s="83" t="str">
        <f>IF(B204="",""&amp;C204,LEFT(B204, FIND(" ",B204)-1) &amp; "."&amp;COUNTIF($B$8:B204,B204))</f>
        <v>17.5</v>
      </c>
      <c r="E204" s="33"/>
      <c r="F204" s="12"/>
      <c r="G204" s="12"/>
      <c r="H204" s="12"/>
      <c r="I204" s="13"/>
      <c r="J204" s="37" t="str">
        <f t="shared" si="17"/>
        <v/>
      </c>
      <c r="L204" s="12"/>
      <c r="M204" s="12"/>
      <c r="N204" s="12"/>
      <c r="O204" s="13"/>
      <c r="P204" s="39" t="str">
        <f t="shared" si="18"/>
        <v/>
      </c>
      <c r="R204" s="12"/>
      <c r="S204" s="12"/>
      <c r="T204" s="12"/>
      <c r="U204" s="13"/>
      <c r="V204" s="38" t="str">
        <f t="shared" si="19"/>
        <v/>
      </c>
      <c r="X204" s="38"/>
      <c r="Y204" s="38"/>
      <c r="Z204" s="38"/>
      <c r="AA204" s="13"/>
      <c r="AB204" s="38" t="str">
        <f t="shared" si="20"/>
        <v/>
      </c>
      <c r="AD204" s="38"/>
      <c r="AE204" s="38"/>
      <c r="AF204" s="38"/>
      <c r="AG204" s="13"/>
      <c r="AH204" s="38" t="str">
        <f t="shared" si="21"/>
        <v/>
      </c>
    </row>
    <row r="205" spans="1:34" x14ac:dyDescent="0.25">
      <c r="A205" s="1">
        <f>IFERROR(IF(A204=Onderwerpen!$C$23+19,"",A204+1),"")</f>
        <v>197</v>
      </c>
      <c r="B205" s="1" t="str">
        <f>IF(C205&lt;=Onderwerpen!$C$4,Onderwerpen!$A$4,IF(C205&lt;=Onderwerpen!$C$5,Onderwerpen!$A$5,IF(C205&lt;=Onderwerpen!$C$6,Onderwerpen!$A$6,IF(C205&lt;=Onderwerpen!$C$7,Onderwerpen!$A$7,IF(C205&lt;=Onderwerpen!$C$8,Onderwerpen!$A$8,IF(C205&lt;=Onderwerpen!$C$9,Onderwerpen!$A$9,IF(C205&lt;=Onderwerpen!C$10,Onderwerpen!$A$10,IF(C205&lt;=Onderwerpen!C$11,Onderwerpen!$A$11,IF(C205&lt;=Onderwerpen!C$12,Onderwerpen!$A$12,IF(C205&lt;=Onderwerpen!C$13,Onderwerpen!$A$13,IF(C205&lt;=Onderwerpen!$C$14,Onderwerpen!$A$14,IF(C205&lt;=Onderwerpen!$C$15,Onderwerpen!$A$15,IF(C205&lt;=Onderwerpen!$C$16,Onderwerpen!$A$16,IF(C205&lt;=Onderwerpen!$C$17,Onderwerpen!$A$17,IF(C205&lt;=Onderwerpen!$C$18,Onderwerpen!$A$18,IF(C205&lt;=Onderwerpen!$C$19,Onderwerpen!$A$19,IF(C205&lt;=Onderwerpen!$C$20,Onderwerpen!$A$20,IF(C205&lt;=Onderwerpen!$C$21,Onderwerpen!$A$21,IF(C205&lt;=Onderwerpen!$C$22,Onderwerpen!$A$22,IF(C205&lt;=Onderwerpen!$C$23,Onderwerpen!$A$22,""))))))))))))))))))))</f>
        <v/>
      </c>
      <c r="C205" s="7" t="str">
        <f>IF(Onderwerpen!$B$4+1=A205,Onderwerpen!$A$5,IF(SUM(Onderwerpen!$B$4:$B$5)+2=A205,Onderwerpen!$A$6,IF(SUM(Onderwerpen!$B$4:$B$6)+3=A205,Onderwerpen!$A$7,IF(SUM(Onderwerpen!$B$4:$B$7)+4=A205,Onderwerpen!$A$8,IF(SUM(Onderwerpen!$B$4:$B$8)+5=A205,Onderwerpen!$A$9,IF(SUM(Onderwerpen!$B$4:$B$9)+6=A205,Onderwerpen!$A$10,IF(SUM(Onderwerpen!$B$4:$B$10)+7=A205,Onderwerpen!$A$11,IF(SUM(Onderwerpen!$B$4:$B$11)+8=A205,Onderwerpen!$A$12,IF(SUM(Onderwerpen!$B$4:$B$12)+9=A205,Onderwerpen!$A$13,IF(SUM(Onderwerpen!$B$4:$B$13)+10=A205,Onderwerpen!$A$14,IF(SUM(Onderwerpen!$B$4:$B$14)+11=A205,Onderwerpen!$A$15,IF(SUM(Onderwerpen!$B$4:$B$15)+12=A205,Onderwerpen!$A$16,IF(SUM(Onderwerpen!$B$4:$B$16)+13=A205,Onderwerpen!$A$17,IF(SUM(Onderwerpen!$B$4:$B$17)+14=A205,Onderwerpen!$A$18,IF(SUM(Onderwerpen!$B$4:$B$18)+15=A205,Onderwerpen!$A$19,IF(SUM(Onderwerpen!$B$4:$B$19)+16=A205,Onderwerpen!$A$20,IF(SUM(Onderwerpen!$B$4:$B$20)+17=A205,Onderwerpen!$A$21,IF(SUM(Onderwerpen!$B$4:$B$21)+18=A205,Onderwerpen!$A$22,IF(SUM(Onderwerpen!$B$4:$B$22)+19=A205,Onderwerpen!$A$23,IFERROR((IF(A205&lt;Onderwerpen!$D$4,A205,IF(AND(A205&gt;Onderwerpen!$D$4,A205&lt;Onderwerpen!$D$5),A205-1,IF(AND(A205&gt;Onderwerpen!$D$5,A205&lt;Onderwerpen!$D$6),A205-2,IF(AND(A205&gt;Onderwerpen!$D$6,A205&lt;Onderwerpen!$D$7),A205-3,IF(AND(A205&gt;Onderwerpen!$D$7,A205&lt;Onderwerpen!$D$8),A205-4,IF(AND(A205&gt;Onderwerpen!$D$8,A205&lt;Onderwerpen!$D$9),A205-5,IF(AND(A205&gt;Onderwerpen!$D$9,A205&lt;Onderwerpen!$D$10),A205-6,IF(AND(A205&gt;Onderwerpen!$D$10,A205&lt;Onderwerpen!$D$11),A205-7,IF(AND(A205&gt;Onderwerpen!$D$11,A205&lt;Onderwerpen!$D$12),A205-8,IF(AND(A205&gt;Onderwerpen!$D$12,A205&lt;Onderwerpen!$D$13),A205-9,IF(AND(A205&gt;Onderwerpen!$D$13,A205&lt;Onderwerpen!$D$14),A205-10,IF(AND(A205&gt;Onderwerpen!$D$14,A205&lt;Onderwerpen!$D$15),A205-11,IF(AND(A205&gt;Onderwerpen!$D$15,A205&lt;Onderwerpen!$D$16),A205-12,IF(AND(A205&gt;Onderwerpen!$D$16,A205&lt;Onderwerpen!$D$17),A205-13,IF(AND(A205&gt;Onderwerpen!$D$17,A205&lt;Onderwerpen!$D$18),A205-14,IF(AND(A205&gt;Onderwerpen!$D$18,A205&lt;Onderwerpen!$D$19),A205-15,IF(AND(A205&gt;Onderwerpen!$D$19,A205&lt;Onderwerpen!$D$20),A205-16,IF(AND(A205&gt;Onderwerpen!$D$20,A205&lt;Onderwerpen!$D$21),A205-17,IF(AND(A205&gt;Onderwerpen!$D$21,A205&lt;Onderwerpen!$D$22),A205-18,IF(A205&gt;Onderwerpen!$D$22,A205-19,"X"))))))))))))))))))))),""))))))))))))))))))))</f>
        <v>18 Arbeidsongevallen</v>
      </c>
      <c r="D205" s="83" t="str">
        <f>IF(B205="",""&amp;C205,LEFT(B205, FIND(" ",B205)-1) &amp; "."&amp;COUNTIF($B$8:B205,B205))</f>
        <v>18 Arbeidsongevallen</v>
      </c>
      <c r="E205" s="33"/>
      <c r="F205" s="12"/>
      <c r="G205" s="12"/>
      <c r="H205" s="12"/>
      <c r="I205" s="13"/>
      <c r="J205" s="37" t="str">
        <f t="shared" si="17"/>
        <v/>
      </c>
      <c r="L205" s="12"/>
      <c r="M205" s="12"/>
      <c r="N205" s="12"/>
      <c r="O205" s="13"/>
      <c r="P205" s="39" t="str">
        <f t="shared" si="18"/>
        <v/>
      </c>
      <c r="R205" s="12"/>
      <c r="S205" s="12"/>
      <c r="T205" s="12"/>
      <c r="U205" s="13"/>
      <c r="V205" s="38" t="str">
        <f t="shared" si="19"/>
        <v/>
      </c>
      <c r="X205" s="38"/>
      <c r="Y205" s="38"/>
      <c r="Z205" s="38"/>
      <c r="AA205" s="13"/>
      <c r="AB205" s="38" t="str">
        <f t="shared" si="20"/>
        <v/>
      </c>
      <c r="AD205" s="38"/>
      <c r="AE205" s="38"/>
      <c r="AF205" s="38"/>
      <c r="AG205" s="13"/>
      <c r="AH205" s="38" t="str">
        <f t="shared" si="21"/>
        <v/>
      </c>
    </row>
    <row r="206" spans="1:34" x14ac:dyDescent="0.25">
      <c r="A206" s="1">
        <f>IFERROR(IF(A205=Onderwerpen!$C$23+19,"",A205+1),"")</f>
        <v>198</v>
      </c>
      <c r="B206" s="1" t="str">
        <f>IF(C206&lt;=Onderwerpen!$C$4,Onderwerpen!$A$4,IF(C206&lt;=Onderwerpen!$C$5,Onderwerpen!$A$5,IF(C206&lt;=Onderwerpen!$C$6,Onderwerpen!$A$6,IF(C206&lt;=Onderwerpen!$C$7,Onderwerpen!$A$7,IF(C206&lt;=Onderwerpen!$C$8,Onderwerpen!$A$8,IF(C206&lt;=Onderwerpen!$C$9,Onderwerpen!$A$9,IF(C206&lt;=Onderwerpen!C$10,Onderwerpen!$A$10,IF(C206&lt;=Onderwerpen!C$11,Onderwerpen!$A$11,IF(C206&lt;=Onderwerpen!C$12,Onderwerpen!$A$12,IF(C206&lt;=Onderwerpen!C$13,Onderwerpen!$A$13,IF(C206&lt;=Onderwerpen!$C$14,Onderwerpen!$A$14,IF(C206&lt;=Onderwerpen!$C$15,Onderwerpen!$A$15,IF(C206&lt;=Onderwerpen!$C$16,Onderwerpen!$A$16,IF(C206&lt;=Onderwerpen!$C$17,Onderwerpen!$A$17,IF(C206&lt;=Onderwerpen!$C$18,Onderwerpen!$A$18,IF(C206&lt;=Onderwerpen!$C$19,Onderwerpen!$A$19,IF(C206&lt;=Onderwerpen!$C$20,Onderwerpen!$A$20,IF(C206&lt;=Onderwerpen!$C$21,Onderwerpen!$A$21,IF(C206&lt;=Onderwerpen!$C$22,Onderwerpen!$A$22,IF(C206&lt;=Onderwerpen!$C$23,Onderwerpen!$A$22,""))))))))))))))))))))</f>
        <v>18 Arbeidsongevallen</v>
      </c>
      <c r="C206" s="7">
        <f>IF(Onderwerpen!$B$4+1=A206,Onderwerpen!$A$5,IF(SUM(Onderwerpen!$B$4:$B$5)+2=A206,Onderwerpen!$A$6,IF(SUM(Onderwerpen!$B$4:$B$6)+3=A206,Onderwerpen!$A$7,IF(SUM(Onderwerpen!$B$4:$B$7)+4=A206,Onderwerpen!$A$8,IF(SUM(Onderwerpen!$B$4:$B$8)+5=A206,Onderwerpen!$A$9,IF(SUM(Onderwerpen!$B$4:$B$9)+6=A206,Onderwerpen!$A$10,IF(SUM(Onderwerpen!$B$4:$B$10)+7=A206,Onderwerpen!$A$11,IF(SUM(Onderwerpen!$B$4:$B$11)+8=A206,Onderwerpen!$A$12,IF(SUM(Onderwerpen!$B$4:$B$12)+9=A206,Onderwerpen!$A$13,IF(SUM(Onderwerpen!$B$4:$B$13)+10=A206,Onderwerpen!$A$14,IF(SUM(Onderwerpen!$B$4:$B$14)+11=A206,Onderwerpen!$A$15,IF(SUM(Onderwerpen!$B$4:$B$15)+12=A206,Onderwerpen!$A$16,IF(SUM(Onderwerpen!$B$4:$B$16)+13=A206,Onderwerpen!$A$17,IF(SUM(Onderwerpen!$B$4:$B$17)+14=A206,Onderwerpen!$A$18,IF(SUM(Onderwerpen!$B$4:$B$18)+15=A206,Onderwerpen!$A$19,IF(SUM(Onderwerpen!$B$4:$B$19)+16=A206,Onderwerpen!$A$20,IF(SUM(Onderwerpen!$B$4:$B$20)+17=A206,Onderwerpen!$A$21,IF(SUM(Onderwerpen!$B$4:$B$21)+18=A206,Onderwerpen!$A$22,IF(SUM(Onderwerpen!$B$4:$B$22)+19=A206,Onderwerpen!$A$23,IFERROR((IF(A206&lt;Onderwerpen!$D$4,A206,IF(AND(A206&gt;Onderwerpen!$D$4,A206&lt;Onderwerpen!$D$5),A206-1,IF(AND(A206&gt;Onderwerpen!$D$5,A206&lt;Onderwerpen!$D$6),A206-2,IF(AND(A206&gt;Onderwerpen!$D$6,A206&lt;Onderwerpen!$D$7),A206-3,IF(AND(A206&gt;Onderwerpen!$D$7,A206&lt;Onderwerpen!$D$8),A206-4,IF(AND(A206&gt;Onderwerpen!$D$8,A206&lt;Onderwerpen!$D$9),A206-5,IF(AND(A206&gt;Onderwerpen!$D$9,A206&lt;Onderwerpen!$D$10),A206-6,IF(AND(A206&gt;Onderwerpen!$D$10,A206&lt;Onderwerpen!$D$11),A206-7,IF(AND(A206&gt;Onderwerpen!$D$11,A206&lt;Onderwerpen!$D$12),A206-8,IF(AND(A206&gt;Onderwerpen!$D$12,A206&lt;Onderwerpen!$D$13),A206-9,IF(AND(A206&gt;Onderwerpen!$D$13,A206&lt;Onderwerpen!$D$14),A206-10,IF(AND(A206&gt;Onderwerpen!$D$14,A206&lt;Onderwerpen!$D$15),A206-11,IF(AND(A206&gt;Onderwerpen!$D$15,A206&lt;Onderwerpen!$D$16),A206-12,IF(AND(A206&gt;Onderwerpen!$D$16,A206&lt;Onderwerpen!$D$17),A206-13,IF(AND(A206&gt;Onderwerpen!$D$17,A206&lt;Onderwerpen!$D$18),A206-14,IF(AND(A206&gt;Onderwerpen!$D$18,A206&lt;Onderwerpen!$D$19),A206-15,IF(AND(A206&gt;Onderwerpen!$D$19,A206&lt;Onderwerpen!$D$20),A206-16,IF(AND(A206&gt;Onderwerpen!$D$20,A206&lt;Onderwerpen!$D$21),A206-17,IF(AND(A206&gt;Onderwerpen!$D$21,A206&lt;Onderwerpen!$D$22),A206-18,IF(A206&gt;Onderwerpen!$D$22,A206-19,"X"))))))))))))))))))))),""))))))))))))))))))))</f>
        <v>181</v>
      </c>
      <c r="D206" s="83" t="str">
        <f>IF(B206="",""&amp;C206,LEFT(B206, FIND(" ",B206)-1) &amp; "."&amp;COUNTIF($B$8:B206,B206))</f>
        <v>18.1</v>
      </c>
      <c r="E206" s="33"/>
      <c r="F206" s="12"/>
      <c r="G206" s="12"/>
      <c r="H206" s="12"/>
      <c r="I206" s="13"/>
      <c r="J206" s="37" t="str">
        <f t="shared" si="17"/>
        <v/>
      </c>
      <c r="L206" s="12"/>
      <c r="M206" s="12"/>
      <c r="N206" s="12"/>
      <c r="O206" s="13"/>
      <c r="P206" s="39" t="str">
        <f t="shared" si="18"/>
        <v/>
      </c>
      <c r="R206" s="12"/>
      <c r="S206" s="12"/>
      <c r="T206" s="12"/>
      <c r="U206" s="13"/>
      <c r="V206" s="38" t="str">
        <f t="shared" si="19"/>
        <v/>
      </c>
      <c r="X206" s="38"/>
      <c r="Y206" s="38"/>
      <c r="Z206" s="38"/>
      <c r="AA206" s="13"/>
      <c r="AB206" s="38" t="str">
        <f t="shared" si="20"/>
        <v/>
      </c>
      <c r="AD206" s="38"/>
      <c r="AE206" s="38"/>
      <c r="AF206" s="38"/>
      <c r="AG206" s="13"/>
      <c r="AH206" s="38" t="str">
        <f t="shared" si="21"/>
        <v/>
      </c>
    </row>
    <row r="207" spans="1:34" x14ac:dyDescent="0.25">
      <c r="A207" s="1">
        <f>IFERROR(IF(A206=Onderwerpen!$C$23+19,"",A206+1),"")</f>
        <v>199</v>
      </c>
      <c r="B207" s="1" t="str">
        <f>IF(C207&lt;=Onderwerpen!$C$4,Onderwerpen!$A$4,IF(C207&lt;=Onderwerpen!$C$5,Onderwerpen!$A$5,IF(C207&lt;=Onderwerpen!$C$6,Onderwerpen!$A$6,IF(C207&lt;=Onderwerpen!$C$7,Onderwerpen!$A$7,IF(C207&lt;=Onderwerpen!$C$8,Onderwerpen!$A$8,IF(C207&lt;=Onderwerpen!$C$9,Onderwerpen!$A$9,IF(C207&lt;=Onderwerpen!C$10,Onderwerpen!$A$10,IF(C207&lt;=Onderwerpen!C$11,Onderwerpen!$A$11,IF(C207&lt;=Onderwerpen!C$12,Onderwerpen!$A$12,IF(C207&lt;=Onderwerpen!C$13,Onderwerpen!$A$13,IF(C207&lt;=Onderwerpen!$C$14,Onderwerpen!$A$14,IF(C207&lt;=Onderwerpen!$C$15,Onderwerpen!$A$15,IF(C207&lt;=Onderwerpen!$C$16,Onderwerpen!$A$16,IF(C207&lt;=Onderwerpen!$C$17,Onderwerpen!$A$17,IF(C207&lt;=Onderwerpen!$C$18,Onderwerpen!$A$18,IF(C207&lt;=Onderwerpen!$C$19,Onderwerpen!$A$19,IF(C207&lt;=Onderwerpen!$C$20,Onderwerpen!$A$20,IF(C207&lt;=Onderwerpen!$C$21,Onderwerpen!$A$21,IF(C207&lt;=Onderwerpen!$C$22,Onderwerpen!$A$22,IF(C207&lt;=Onderwerpen!$C$23,Onderwerpen!$A$22,""))))))))))))))))))))</f>
        <v>18 Arbeidsongevallen</v>
      </c>
      <c r="C207" s="7">
        <f>IF(Onderwerpen!$B$4+1=A207,Onderwerpen!$A$5,IF(SUM(Onderwerpen!$B$4:$B$5)+2=A207,Onderwerpen!$A$6,IF(SUM(Onderwerpen!$B$4:$B$6)+3=A207,Onderwerpen!$A$7,IF(SUM(Onderwerpen!$B$4:$B$7)+4=A207,Onderwerpen!$A$8,IF(SUM(Onderwerpen!$B$4:$B$8)+5=A207,Onderwerpen!$A$9,IF(SUM(Onderwerpen!$B$4:$B$9)+6=A207,Onderwerpen!$A$10,IF(SUM(Onderwerpen!$B$4:$B$10)+7=A207,Onderwerpen!$A$11,IF(SUM(Onderwerpen!$B$4:$B$11)+8=A207,Onderwerpen!$A$12,IF(SUM(Onderwerpen!$B$4:$B$12)+9=A207,Onderwerpen!$A$13,IF(SUM(Onderwerpen!$B$4:$B$13)+10=A207,Onderwerpen!$A$14,IF(SUM(Onderwerpen!$B$4:$B$14)+11=A207,Onderwerpen!$A$15,IF(SUM(Onderwerpen!$B$4:$B$15)+12=A207,Onderwerpen!$A$16,IF(SUM(Onderwerpen!$B$4:$B$16)+13=A207,Onderwerpen!$A$17,IF(SUM(Onderwerpen!$B$4:$B$17)+14=A207,Onderwerpen!$A$18,IF(SUM(Onderwerpen!$B$4:$B$18)+15=A207,Onderwerpen!$A$19,IF(SUM(Onderwerpen!$B$4:$B$19)+16=A207,Onderwerpen!$A$20,IF(SUM(Onderwerpen!$B$4:$B$20)+17=A207,Onderwerpen!$A$21,IF(SUM(Onderwerpen!$B$4:$B$21)+18=A207,Onderwerpen!$A$22,IF(SUM(Onderwerpen!$B$4:$B$22)+19=A207,Onderwerpen!$A$23,IFERROR((IF(A207&lt;Onderwerpen!$D$4,A207,IF(AND(A207&gt;Onderwerpen!$D$4,A207&lt;Onderwerpen!$D$5),A207-1,IF(AND(A207&gt;Onderwerpen!$D$5,A207&lt;Onderwerpen!$D$6),A207-2,IF(AND(A207&gt;Onderwerpen!$D$6,A207&lt;Onderwerpen!$D$7),A207-3,IF(AND(A207&gt;Onderwerpen!$D$7,A207&lt;Onderwerpen!$D$8),A207-4,IF(AND(A207&gt;Onderwerpen!$D$8,A207&lt;Onderwerpen!$D$9),A207-5,IF(AND(A207&gt;Onderwerpen!$D$9,A207&lt;Onderwerpen!$D$10),A207-6,IF(AND(A207&gt;Onderwerpen!$D$10,A207&lt;Onderwerpen!$D$11),A207-7,IF(AND(A207&gt;Onderwerpen!$D$11,A207&lt;Onderwerpen!$D$12),A207-8,IF(AND(A207&gt;Onderwerpen!$D$12,A207&lt;Onderwerpen!$D$13),A207-9,IF(AND(A207&gt;Onderwerpen!$D$13,A207&lt;Onderwerpen!$D$14),A207-10,IF(AND(A207&gt;Onderwerpen!$D$14,A207&lt;Onderwerpen!$D$15),A207-11,IF(AND(A207&gt;Onderwerpen!$D$15,A207&lt;Onderwerpen!$D$16),A207-12,IF(AND(A207&gt;Onderwerpen!$D$16,A207&lt;Onderwerpen!$D$17),A207-13,IF(AND(A207&gt;Onderwerpen!$D$17,A207&lt;Onderwerpen!$D$18),A207-14,IF(AND(A207&gt;Onderwerpen!$D$18,A207&lt;Onderwerpen!$D$19),A207-15,IF(AND(A207&gt;Onderwerpen!$D$19,A207&lt;Onderwerpen!$D$20),A207-16,IF(AND(A207&gt;Onderwerpen!$D$20,A207&lt;Onderwerpen!$D$21),A207-17,IF(AND(A207&gt;Onderwerpen!$D$21,A207&lt;Onderwerpen!$D$22),A207-18,IF(A207&gt;Onderwerpen!$D$22,A207-19,"X"))))))))))))))))))))),""))))))))))))))))))))</f>
        <v>182</v>
      </c>
      <c r="D207" s="83" t="str">
        <f>IF(B207="",""&amp;C207,LEFT(B207, FIND(" ",B207)-1) &amp; "."&amp;COUNTIF($B$8:B207,B207))</f>
        <v>18.2</v>
      </c>
      <c r="E207" s="33"/>
      <c r="F207" s="12"/>
      <c r="G207" s="12"/>
      <c r="H207" s="12"/>
      <c r="I207" s="13"/>
      <c r="J207" s="37" t="str">
        <f t="shared" si="17"/>
        <v/>
      </c>
      <c r="L207" s="12"/>
      <c r="M207" s="12"/>
      <c r="N207" s="12"/>
      <c r="O207" s="13"/>
      <c r="P207" s="39" t="str">
        <f t="shared" si="18"/>
        <v/>
      </c>
      <c r="R207" s="12"/>
      <c r="S207" s="12"/>
      <c r="T207" s="12"/>
      <c r="U207" s="13"/>
      <c r="V207" s="38" t="str">
        <f t="shared" si="19"/>
        <v/>
      </c>
      <c r="X207" s="38"/>
      <c r="Y207" s="38"/>
      <c r="Z207" s="38"/>
      <c r="AA207" s="13"/>
      <c r="AB207" s="38" t="str">
        <f t="shared" si="20"/>
        <v/>
      </c>
      <c r="AD207" s="38"/>
      <c r="AE207" s="38"/>
      <c r="AF207" s="38"/>
      <c r="AG207" s="13"/>
      <c r="AH207" s="38" t="str">
        <f t="shared" si="21"/>
        <v/>
      </c>
    </row>
    <row r="208" spans="1:34" x14ac:dyDescent="0.25">
      <c r="A208" s="1">
        <f>IFERROR(IF(A207=Onderwerpen!$C$23+19,"",A207+1),"")</f>
        <v>200</v>
      </c>
      <c r="B208" s="1" t="str">
        <f>IF(C208&lt;=Onderwerpen!$C$4,Onderwerpen!$A$4,IF(C208&lt;=Onderwerpen!$C$5,Onderwerpen!$A$5,IF(C208&lt;=Onderwerpen!$C$6,Onderwerpen!$A$6,IF(C208&lt;=Onderwerpen!$C$7,Onderwerpen!$A$7,IF(C208&lt;=Onderwerpen!$C$8,Onderwerpen!$A$8,IF(C208&lt;=Onderwerpen!$C$9,Onderwerpen!$A$9,IF(C208&lt;=Onderwerpen!C$10,Onderwerpen!$A$10,IF(C208&lt;=Onderwerpen!C$11,Onderwerpen!$A$11,IF(C208&lt;=Onderwerpen!C$12,Onderwerpen!$A$12,IF(C208&lt;=Onderwerpen!C$13,Onderwerpen!$A$13,IF(C208&lt;=Onderwerpen!$C$14,Onderwerpen!$A$14,IF(C208&lt;=Onderwerpen!$C$15,Onderwerpen!$A$15,IF(C208&lt;=Onderwerpen!$C$16,Onderwerpen!$A$16,IF(C208&lt;=Onderwerpen!$C$17,Onderwerpen!$A$17,IF(C208&lt;=Onderwerpen!$C$18,Onderwerpen!$A$18,IF(C208&lt;=Onderwerpen!$C$19,Onderwerpen!$A$19,IF(C208&lt;=Onderwerpen!$C$20,Onderwerpen!$A$20,IF(C208&lt;=Onderwerpen!$C$21,Onderwerpen!$A$21,IF(C208&lt;=Onderwerpen!$C$22,Onderwerpen!$A$22,IF(C208&lt;=Onderwerpen!$C$23,Onderwerpen!$A$22,""))))))))))))))))))))</f>
        <v>18 Arbeidsongevallen</v>
      </c>
      <c r="C208" s="7">
        <f>IF(Onderwerpen!$B$4+1=A208,Onderwerpen!$A$5,IF(SUM(Onderwerpen!$B$4:$B$5)+2=A208,Onderwerpen!$A$6,IF(SUM(Onderwerpen!$B$4:$B$6)+3=A208,Onderwerpen!$A$7,IF(SUM(Onderwerpen!$B$4:$B$7)+4=A208,Onderwerpen!$A$8,IF(SUM(Onderwerpen!$B$4:$B$8)+5=A208,Onderwerpen!$A$9,IF(SUM(Onderwerpen!$B$4:$B$9)+6=A208,Onderwerpen!$A$10,IF(SUM(Onderwerpen!$B$4:$B$10)+7=A208,Onderwerpen!$A$11,IF(SUM(Onderwerpen!$B$4:$B$11)+8=A208,Onderwerpen!$A$12,IF(SUM(Onderwerpen!$B$4:$B$12)+9=A208,Onderwerpen!$A$13,IF(SUM(Onderwerpen!$B$4:$B$13)+10=A208,Onderwerpen!$A$14,IF(SUM(Onderwerpen!$B$4:$B$14)+11=A208,Onderwerpen!$A$15,IF(SUM(Onderwerpen!$B$4:$B$15)+12=A208,Onderwerpen!$A$16,IF(SUM(Onderwerpen!$B$4:$B$16)+13=A208,Onderwerpen!$A$17,IF(SUM(Onderwerpen!$B$4:$B$17)+14=A208,Onderwerpen!$A$18,IF(SUM(Onderwerpen!$B$4:$B$18)+15=A208,Onderwerpen!$A$19,IF(SUM(Onderwerpen!$B$4:$B$19)+16=A208,Onderwerpen!$A$20,IF(SUM(Onderwerpen!$B$4:$B$20)+17=A208,Onderwerpen!$A$21,IF(SUM(Onderwerpen!$B$4:$B$21)+18=A208,Onderwerpen!$A$22,IF(SUM(Onderwerpen!$B$4:$B$22)+19=A208,Onderwerpen!$A$23,IFERROR((IF(A208&lt;Onderwerpen!$D$4,A208,IF(AND(A208&gt;Onderwerpen!$D$4,A208&lt;Onderwerpen!$D$5),A208-1,IF(AND(A208&gt;Onderwerpen!$D$5,A208&lt;Onderwerpen!$D$6),A208-2,IF(AND(A208&gt;Onderwerpen!$D$6,A208&lt;Onderwerpen!$D$7),A208-3,IF(AND(A208&gt;Onderwerpen!$D$7,A208&lt;Onderwerpen!$D$8),A208-4,IF(AND(A208&gt;Onderwerpen!$D$8,A208&lt;Onderwerpen!$D$9),A208-5,IF(AND(A208&gt;Onderwerpen!$D$9,A208&lt;Onderwerpen!$D$10),A208-6,IF(AND(A208&gt;Onderwerpen!$D$10,A208&lt;Onderwerpen!$D$11),A208-7,IF(AND(A208&gt;Onderwerpen!$D$11,A208&lt;Onderwerpen!$D$12),A208-8,IF(AND(A208&gt;Onderwerpen!$D$12,A208&lt;Onderwerpen!$D$13),A208-9,IF(AND(A208&gt;Onderwerpen!$D$13,A208&lt;Onderwerpen!$D$14),A208-10,IF(AND(A208&gt;Onderwerpen!$D$14,A208&lt;Onderwerpen!$D$15),A208-11,IF(AND(A208&gt;Onderwerpen!$D$15,A208&lt;Onderwerpen!$D$16),A208-12,IF(AND(A208&gt;Onderwerpen!$D$16,A208&lt;Onderwerpen!$D$17),A208-13,IF(AND(A208&gt;Onderwerpen!$D$17,A208&lt;Onderwerpen!$D$18),A208-14,IF(AND(A208&gt;Onderwerpen!$D$18,A208&lt;Onderwerpen!$D$19),A208-15,IF(AND(A208&gt;Onderwerpen!$D$19,A208&lt;Onderwerpen!$D$20),A208-16,IF(AND(A208&gt;Onderwerpen!$D$20,A208&lt;Onderwerpen!$D$21),A208-17,IF(AND(A208&gt;Onderwerpen!$D$21,A208&lt;Onderwerpen!$D$22),A208-18,IF(A208&gt;Onderwerpen!$D$22,A208-19,"X"))))))))))))))))))))),""))))))))))))))))))))</f>
        <v>183</v>
      </c>
      <c r="D208" s="83" t="str">
        <f>IF(B208="",""&amp;C208,LEFT(B208, FIND(" ",B208)-1) &amp; "."&amp;COUNTIF($B$8:B208,B208))</f>
        <v>18.3</v>
      </c>
      <c r="E208" s="33"/>
      <c r="F208" s="12"/>
      <c r="G208" s="12"/>
      <c r="H208" s="12"/>
      <c r="I208" s="13"/>
      <c r="J208" s="37" t="str">
        <f t="shared" si="17"/>
        <v/>
      </c>
      <c r="L208" s="12"/>
      <c r="M208" s="12"/>
      <c r="N208" s="12"/>
      <c r="O208" s="13"/>
      <c r="P208" s="39" t="str">
        <f t="shared" si="18"/>
        <v/>
      </c>
      <c r="R208" s="12"/>
      <c r="S208" s="12"/>
      <c r="T208" s="12"/>
      <c r="U208" s="13"/>
      <c r="V208" s="38" t="str">
        <f t="shared" si="19"/>
        <v/>
      </c>
      <c r="X208" s="38"/>
      <c r="Y208" s="38"/>
      <c r="Z208" s="38"/>
      <c r="AA208" s="13"/>
      <c r="AB208" s="38" t="str">
        <f t="shared" si="20"/>
        <v/>
      </c>
      <c r="AD208" s="38"/>
      <c r="AE208" s="38"/>
      <c r="AF208" s="38"/>
      <c r="AG208" s="13"/>
      <c r="AH208" s="38" t="str">
        <f t="shared" si="21"/>
        <v/>
      </c>
    </row>
    <row r="209" spans="1:34" x14ac:dyDescent="0.25">
      <c r="A209" s="1">
        <f>IFERROR(IF(A208=Onderwerpen!$C$23+19,"",A208+1),"")</f>
        <v>201</v>
      </c>
      <c r="B209" s="1" t="str">
        <f>IF(C209&lt;=Onderwerpen!$C$4,Onderwerpen!$A$4,IF(C209&lt;=Onderwerpen!$C$5,Onderwerpen!$A$5,IF(C209&lt;=Onderwerpen!$C$6,Onderwerpen!$A$6,IF(C209&lt;=Onderwerpen!$C$7,Onderwerpen!$A$7,IF(C209&lt;=Onderwerpen!$C$8,Onderwerpen!$A$8,IF(C209&lt;=Onderwerpen!$C$9,Onderwerpen!$A$9,IF(C209&lt;=Onderwerpen!C$10,Onderwerpen!$A$10,IF(C209&lt;=Onderwerpen!C$11,Onderwerpen!$A$11,IF(C209&lt;=Onderwerpen!C$12,Onderwerpen!$A$12,IF(C209&lt;=Onderwerpen!C$13,Onderwerpen!$A$13,IF(C209&lt;=Onderwerpen!$C$14,Onderwerpen!$A$14,IF(C209&lt;=Onderwerpen!$C$15,Onderwerpen!$A$15,IF(C209&lt;=Onderwerpen!$C$16,Onderwerpen!$A$16,IF(C209&lt;=Onderwerpen!$C$17,Onderwerpen!$A$17,IF(C209&lt;=Onderwerpen!$C$18,Onderwerpen!$A$18,IF(C209&lt;=Onderwerpen!$C$19,Onderwerpen!$A$19,IF(C209&lt;=Onderwerpen!$C$20,Onderwerpen!$A$20,IF(C209&lt;=Onderwerpen!$C$21,Onderwerpen!$A$21,IF(C209&lt;=Onderwerpen!$C$22,Onderwerpen!$A$22,IF(C209&lt;=Onderwerpen!$C$23,Onderwerpen!$A$22,""))))))))))))))))))))</f>
        <v>18 Arbeidsongevallen</v>
      </c>
      <c r="C209" s="7">
        <f>IF(Onderwerpen!$B$4+1=A209,Onderwerpen!$A$5,IF(SUM(Onderwerpen!$B$4:$B$5)+2=A209,Onderwerpen!$A$6,IF(SUM(Onderwerpen!$B$4:$B$6)+3=A209,Onderwerpen!$A$7,IF(SUM(Onderwerpen!$B$4:$B$7)+4=A209,Onderwerpen!$A$8,IF(SUM(Onderwerpen!$B$4:$B$8)+5=A209,Onderwerpen!$A$9,IF(SUM(Onderwerpen!$B$4:$B$9)+6=A209,Onderwerpen!$A$10,IF(SUM(Onderwerpen!$B$4:$B$10)+7=A209,Onderwerpen!$A$11,IF(SUM(Onderwerpen!$B$4:$B$11)+8=A209,Onderwerpen!$A$12,IF(SUM(Onderwerpen!$B$4:$B$12)+9=A209,Onderwerpen!$A$13,IF(SUM(Onderwerpen!$B$4:$B$13)+10=A209,Onderwerpen!$A$14,IF(SUM(Onderwerpen!$B$4:$B$14)+11=A209,Onderwerpen!$A$15,IF(SUM(Onderwerpen!$B$4:$B$15)+12=A209,Onderwerpen!$A$16,IF(SUM(Onderwerpen!$B$4:$B$16)+13=A209,Onderwerpen!$A$17,IF(SUM(Onderwerpen!$B$4:$B$17)+14=A209,Onderwerpen!$A$18,IF(SUM(Onderwerpen!$B$4:$B$18)+15=A209,Onderwerpen!$A$19,IF(SUM(Onderwerpen!$B$4:$B$19)+16=A209,Onderwerpen!$A$20,IF(SUM(Onderwerpen!$B$4:$B$20)+17=A209,Onderwerpen!$A$21,IF(SUM(Onderwerpen!$B$4:$B$21)+18=A209,Onderwerpen!$A$22,IF(SUM(Onderwerpen!$B$4:$B$22)+19=A209,Onderwerpen!$A$23,IFERROR((IF(A209&lt;Onderwerpen!$D$4,A209,IF(AND(A209&gt;Onderwerpen!$D$4,A209&lt;Onderwerpen!$D$5),A209-1,IF(AND(A209&gt;Onderwerpen!$D$5,A209&lt;Onderwerpen!$D$6),A209-2,IF(AND(A209&gt;Onderwerpen!$D$6,A209&lt;Onderwerpen!$D$7),A209-3,IF(AND(A209&gt;Onderwerpen!$D$7,A209&lt;Onderwerpen!$D$8),A209-4,IF(AND(A209&gt;Onderwerpen!$D$8,A209&lt;Onderwerpen!$D$9),A209-5,IF(AND(A209&gt;Onderwerpen!$D$9,A209&lt;Onderwerpen!$D$10),A209-6,IF(AND(A209&gt;Onderwerpen!$D$10,A209&lt;Onderwerpen!$D$11),A209-7,IF(AND(A209&gt;Onderwerpen!$D$11,A209&lt;Onderwerpen!$D$12),A209-8,IF(AND(A209&gt;Onderwerpen!$D$12,A209&lt;Onderwerpen!$D$13),A209-9,IF(AND(A209&gt;Onderwerpen!$D$13,A209&lt;Onderwerpen!$D$14),A209-10,IF(AND(A209&gt;Onderwerpen!$D$14,A209&lt;Onderwerpen!$D$15),A209-11,IF(AND(A209&gt;Onderwerpen!$D$15,A209&lt;Onderwerpen!$D$16),A209-12,IF(AND(A209&gt;Onderwerpen!$D$16,A209&lt;Onderwerpen!$D$17),A209-13,IF(AND(A209&gt;Onderwerpen!$D$17,A209&lt;Onderwerpen!$D$18),A209-14,IF(AND(A209&gt;Onderwerpen!$D$18,A209&lt;Onderwerpen!$D$19),A209-15,IF(AND(A209&gt;Onderwerpen!$D$19,A209&lt;Onderwerpen!$D$20),A209-16,IF(AND(A209&gt;Onderwerpen!$D$20,A209&lt;Onderwerpen!$D$21),A209-17,IF(AND(A209&gt;Onderwerpen!$D$21,A209&lt;Onderwerpen!$D$22),A209-18,IF(A209&gt;Onderwerpen!$D$22,A209-19,"X"))))))))))))))))))))),""))))))))))))))))))))</f>
        <v>184</v>
      </c>
      <c r="D209" s="83" t="str">
        <f>IF(B209="",""&amp;C209,LEFT(B209, FIND(" ",B209)-1) &amp; "."&amp;COUNTIF($B$8:B209,B209))</f>
        <v>18.4</v>
      </c>
      <c r="E209" s="33"/>
      <c r="F209" s="12"/>
      <c r="G209" s="12"/>
      <c r="H209" s="12"/>
      <c r="I209" s="13"/>
      <c r="J209" s="37" t="str">
        <f t="shared" si="17"/>
        <v/>
      </c>
      <c r="L209" s="12"/>
      <c r="M209" s="12"/>
      <c r="N209" s="12"/>
      <c r="O209" s="13"/>
      <c r="P209" s="39" t="str">
        <f t="shared" si="18"/>
        <v/>
      </c>
      <c r="R209" s="12"/>
      <c r="S209" s="12"/>
      <c r="T209" s="12"/>
      <c r="U209" s="13"/>
      <c r="V209" s="38" t="str">
        <f t="shared" si="19"/>
        <v/>
      </c>
      <c r="X209" s="38"/>
      <c r="Y209" s="38"/>
      <c r="Z209" s="38"/>
      <c r="AA209" s="13"/>
      <c r="AB209" s="38" t="str">
        <f t="shared" si="20"/>
        <v/>
      </c>
      <c r="AD209" s="38"/>
      <c r="AE209" s="38"/>
      <c r="AF209" s="38"/>
      <c r="AG209" s="13"/>
      <c r="AH209" s="38" t="str">
        <f t="shared" si="21"/>
        <v/>
      </c>
    </row>
    <row r="210" spans="1:34" x14ac:dyDescent="0.25">
      <c r="A210" s="1">
        <f>IFERROR(IF(A209=Onderwerpen!$C$23+19,"",A209+1),"")</f>
        <v>202</v>
      </c>
      <c r="B210" s="1" t="str">
        <f>IF(C210&lt;=Onderwerpen!$C$4,Onderwerpen!$A$4,IF(C210&lt;=Onderwerpen!$C$5,Onderwerpen!$A$5,IF(C210&lt;=Onderwerpen!$C$6,Onderwerpen!$A$6,IF(C210&lt;=Onderwerpen!$C$7,Onderwerpen!$A$7,IF(C210&lt;=Onderwerpen!$C$8,Onderwerpen!$A$8,IF(C210&lt;=Onderwerpen!$C$9,Onderwerpen!$A$9,IF(C210&lt;=Onderwerpen!C$10,Onderwerpen!$A$10,IF(C210&lt;=Onderwerpen!C$11,Onderwerpen!$A$11,IF(C210&lt;=Onderwerpen!C$12,Onderwerpen!$A$12,IF(C210&lt;=Onderwerpen!C$13,Onderwerpen!$A$13,IF(C210&lt;=Onderwerpen!$C$14,Onderwerpen!$A$14,IF(C210&lt;=Onderwerpen!$C$15,Onderwerpen!$A$15,IF(C210&lt;=Onderwerpen!$C$16,Onderwerpen!$A$16,IF(C210&lt;=Onderwerpen!$C$17,Onderwerpen!$A$17,IF(C210&lt;=Onderwerpen!$C$18,Onderwerpen!$A$18,IF(C210&lt;=Onderwerpen!$C$19,Onderwerpen!$A$19,IF(C210&lt;=Onderwerpen!$C$20,Onderwerpen!$A$20,IF(C210&lt;=Onderwerpen!$C$21,Onderwerpen!$A$21,IF(C210&lt;=Onderwerpen!$C$22,Onderwerpen!$A$22,IF(C210&lt;=Onderwerpen!$C$23,Onderwerpen!$A$22,""))))))))))))))))))))</f>
        <v>18 Arbeidsongevallen</v>
      </c>
      <c r="C210" s="7">
        <f>IF(Onderwerpen!$B$4+1=A210,Onderwerpen!$A$5,IF(SUM(Onderwerpen!$B$4:$B$5)+2=A210,Onderwerpen!$A$6,IF(SUM(Onderwerpen!$B$4:$B$6)+3=A210,Onderwerpen!$A$7,IF(SUM(Onderwerpen!$B$4:$B$7)+4=A210,Onderwerpen!$A$8,IF(SUM(Onderwerpen!$B$4:$B$8)+5=A210,Onderwerpen!$A$9,IF(SUM(Onderwerpen!$B$4:$B$9)+6=A210,Onderwerpen!$A$10,IF(SUM(Onderwerpen!$B$4:$B$10)+7=A210,Onderwerpen!$A$11,IF(SUM(Onderwerpen!$B$4:$B$11)+8=A210,Onderwerpen!$A$12,IF(SUM(Onderwerpen!$B$4:$B$12)+9=A210,Onderwerpen!$A$13,IF(SUM(Onderwerpen!$B$4:$B$13)+10=A210,Onderwerpen!$A$14,IF(SUM(Onderwerpen!$B$4:$B$14)+11=A210,Onderwerpen!$A$15,IF(SUM(Onderwerpen!$B$4:$B$15)+12=A210,Onderwerpen!$A$16,IF(SUM(Onderwerpen!$B$4:$B$16)+13=A210,Onderwerpen!$A$17,IF(SUM(Onderwerpen!$B$4:$B$17)+14=A210,Onderwerpen!$A$18,IF(SUM(Onderwerpen!$B$4:$B$18)+15=A210,Onderwerpen!$A$19,IF(SUM(Onderwerpen!$B$4:$B$19)+16=A210,Onderwerpen!$A$20,IF(SUM(Onderwerpen!$B$4:$B$20)+17=A210,Onderwerpen!$A$21,IF(SUM(Onderwerpen!$B$4:$B$21)+18=A210,Onderwerpen!$A$22,IF(SUM(Onderwerpen!$B$4:$B$22)+19=A210,Onderwerpen!$A$23,IFERROR((IF(A210&lt;Onderwerpen!$D$4,A210,IF(AND(A210&gt;Onderwerpen!$D$4,A210&lt;Onderwerpen!$D$5),A210-1,IF(AND(A210&gt;Onderwerpen!$D$5,A210&lt;Onderwerpen!$D$6),A210-2,IF(AND(A210&gt;Onderwerpen!$D$6,A210&lt;Onderwerpen!$D$7),A210-3,IF(AND(A210&gt;Onderwerpen!$D$7,A210&lt;Onderwerpen!$D$8),A210-4,IF(AND(A210&gt;Onderwerpen!$D$8,A210&lt;Onderwerpen!$D$9),A210-5,IF(AND(A210&gt;Onderwerpen!$D$9,A210&lt;Onderwerpen!$D$10),A210-6,IF(AND(A210&gt;Onderwerpen!$D$10,A210&lt;Onderwerpen!$D$11),A210-7,IF(AND(A210&gt;Onderwerpen!$D$11,A210&lt;Onderwerpen!$D$12),A210-8,IF(AND(A210&gt;Onderwerpen!$D$12,A210&lt;Onderwerpen!$D$13),A210-9,IF(AND(A210&gt;Onderwerpen!$D$13,A210&lt;Onderwerpen!$D$14),A210-10,IF(AND(A210&gt;Onderwerpen!$D$14,A210&lt;Onderwerpen!$D$15),A210-11,IF(AND(A210&gt;Onderwerpen!$D$15,A210&lt;Onderwerpen!$D$16),A210-12,IF(AND(A210&gt;Onderwerpen!$D$16,A210&lt;Onderwerpen!$D$17),A210-13,IF(AND(A210&gt;Onderwerpen!$D$17,A210&lt;Onderwerpen!$D$18),A210-14,IF(AND(A210&gt;Onderwerpen!$D$18,A210&lt;Onderwerpen!$D$19),A210-15,IF(AND(A210&gt;Onderwerpen!$D$19,A210&lt;Onderwerpen!$D$20),A210-16,IF(AND(A210&gt;Onderwerpen!$D$20,A210&lt;Onderwerpen!$D$21),A210-17,IF(AND(A210&gt;Onderwerpen!$D$21,A210&lt;Onderwerpen!$D$22),A210-18,IF(A210&gt;Onderwerpen!$D$22,A210-19,"X"))))))))))))))))))))),""))))))))))))))))))))</f>
        <v>185</v>
      </c>
      <c r="D210" s="83" t="str">
        <f>IF(B210="",""&amp;C210,LEFT(B210, FIND(" ",B210)-1) &amp; "."&amp;COUNTIF($B$8:B210,B210))</f>
        <v>18.5</v>
      </c>
      <c r="E210" s="33"/>
      <c r="F210" s="12"/>
      <c r="G210" s="12"/>
      <c r="H210" s="12"/>
      <c r="I210" s="13"/>
      <c r="J210" s="37" t="str">
        <f t="shared" si="17"/>
        <v/>
      </c>
      <c r="L210" s="12"/>
      <c r="M210" s="12"/>
      <c r="N210" s="12"/>
      <c r="O210" s="13"/>
      <c r="P210" s="39" t="str">
        <f t="shared" si="18"/>
        <v/>
      </c>
      <c r="R210" s="12"/>
      <c r="S210" s="12"/>
      <c r="T210" s="12"/>
      <c r="U210" s="13"/>
      <c r="V210" s="38" t="str">
        <f t="shared" si="19"/>
        <v/>
      </c>
      <c r="X210" s="38"/>
      <c r="Y210" s="38"/>
      <c r="Z210" s="38"/>
      <c r="AA210" s="13"/>
      <c r="AB210" s="38" t="str">
        <f t="shared" si="20"/>
        <v/>
      </c>
      <c r="AD210" s="38"/>
      <c r="AE210" s="38"/>
      <c r="AF210" s="38"/>
      <c r="AG210" s="13"/>
      <c r="AH210" s="38" t="str">
        <f t="shared" si="21"/>
        <v/>
      </c>
    </row>
    <row r="211" spans="1:34" x14ac:dyDescent="0.25">
      <c r="A211" s="1">
        <f>IFERROR(IF(A210=Onderwerpen!$C$23+19,"",A210+1),"")</f>
        <v>203</v>
      </c>
      <c r="B211" s="1" t="str">
        <f>IF(C211&lt;=Onderwerpen!$C$4,Onderwerpen!$A$4,IF(C211&lt;=Onderwerpen!$C$5,Onderwerpen!$A$5,IF(C211&lt;=Onderwerpen!$C$6,Onderwerpen!$A$6,IF(C211&lt;=Onderwerpen!$C$7,Onderwerpen!$A$7,IF(C211&lt;=Onderwerpen!$C$8,Onderwerpen!$A$8,IF(C211&lt;=Onderwerpen!$C$9,Onderwerpen!$A$9,IF(C211&lt;=Onderwerpen!C$10,Onderwerpen!$A$10,IF(C211&lt;=Onderwerpen!C$11,Onderwerpen!$A$11,IF(C211&lt;=Onderwerpen!C$12,Onderwerpen!$A$12,IF(C211&lt;=Onderwerpen!C$13,Onderwerpen!$A$13,IF(C211&lt;=Onderwerpen!$C$14,Onderwerpen!$A$14,IF(C211&lt;=Onderwerpen!$C$15,Onderwerpen!$A$15,IF(C211&lt;=Onderwerpen!$C$16,Onderwerpen!$A$16,IF(C211&lt;=Onderwerpen!$C$17,Onderwerpen!$A$17,IF(C211&lt;=Onderwerpen!$C$18,Onderwerpen!$A$18,IF(C211&lt;=Onderwerpen!$C$19,Onderwerpen!$A$19,IF(C211&lt;=Onderwerpen!$C$20,Onderwerpen!$A$20,IF(C211&lt;=Onderwerpen!$C$21,Onderwerpen!$A$21,IF(C211&lt;=Onderwerpen!$C$22,Onderwerpen!$A$22,IF(C211&lt;=Onderwerpen!$C$23,Onderwerpen!$A$22,""))))))))))))))))))))</f>
        <v/>
      </c>
      <c r="C211" s="7" t="str">
        <f>IF(Onderwerpen!$B$4+1=A211,Onderwerpen!$A$5,IF(SUM(Onderwerpen!$B$4:$B$5)+2=A211,Onderwerpen!$A$6,IF(SUM(Onderwerpen!$B$4:$B$6)+3=A211,Onderwerpen!$A$7,IF(SUM(Onderwerpen!$B$4:$B$7)+4=A211,Onderwerpen!$A$8,IF(SUM(Onderwerpen!$B$4:$B$8)+5=A211,Onderwerpen!$A$9,IF(SUM(Onderwerpen!$B$4:$B$9)+6=A211,Onderwerpen!$A$10,IF(SUM(Onderwerpen!$B$4:$B$10)+7=A211,Onderwerpen!$A$11,IF(SUM(Onderwerpen!$B$4:$B$11)+8=A211,Onderwerpen!$A$12,IF(SUM(Onderwerpen!$B$4:$B$12)+9=A211,Onderwerpen!$A$13,IF(SUM(Onderwerpen!$B$4:$B$13)+10=A211,Onderwerpen!$A$14,IF(SUM(Onderwerpen!$B$4:$B$14)+11=A211,Onderwerpen!$A$15,IF(SUM(Onderwerpen!$B$4:$B$15)+12=A211,Onderwerpen!$A$16,IF(SUM(Onderwerpen!$B$4:$B$16)+13=A211,Onderwerpen!$A$17,IF(SUM(Onderwerpen!$B$4:$B$17)+14=A211,Onderwerpen!$A$18,IF(SUM(Onderwerpen!$B$4:$B$18)+15=A211,Onderwerpen!$A$19,IF(SUM(Onderwerpen!$B$4:$B$19)+16=A211,Onderwerpen!$A$20,IF(SUM(Onderwerpen!$B$4:$B$20)+17=A211,Onderwerpen!$A$21,IF(SUM(Onderwerpen!$B$4:$B$21)+18=A211,Onderwerpen!$A$22,IF(SUM(Onderwerpen!$B$4:$B$22)+19=A211,Onderwerpen!$A$23,IFERROR((IF(A211&lt;Onderwerpen!$D$4,A211,IF(AND(A211&gt;Onderwerpen!$D$4,A211&lt;Onderwerpen!$D$5),A211-1,IF(AND(A211&gt;Onderwerpen!$D$5,A211&lt;Onderwerpen!$D$6),A211-2,IF(AND(A211&gt;Onderwerpen!$D$6,A211&lt;Onderwerpen!$D$7),A211-3,IF(AND(A211&gt;Onderwerpen!$D$7,A211&lt;Onderwerpen!$D$8),A211-4,IF(AND(A211&gt;Onderwerpen!$D$8,A211&lt;Onderwerpen!$D$9),A211-5,IF(AND(A211&gt;Onderwerpen!$D$9,A211&lt;Onderwerpen!$D$10),A211-6,IF(AND(A211&gt;Onderwerpen!$D$10,A211&lt;Onderwerpen!$D$11),A211-7,IF(AND(A211&gt;Onderwerpen!$D$11,A211&lt;Onderwerpen!$D$12),A211-8,IF(AND(A211&gt;Onderwerpen!$D$12,A211&lt;Onderwerpen!$D$13),A211-9,IF(AND(A211&gt;Onderwerpen!$D$13,A211&lt;Onderwerpen!$D$14),A211-10,IF(AND(A211&gt;Onderwerpen!$D$14,A211&lt;Onderwerpen!$D$15),A211-11,IF(AND(A211&gt;Onderwerpen!$D$15,A211&lt;Onderwerpen!$D$16),A211-12,IF(AND(A211&gt;Onderwerpen!$D$16,A211&lt;Onderwerpen!$D$17),A211-13,IF(AND(A211&gt;Onderwerpen!$D$17,A211&lt;Onderwerpen!$D$18),A211-14,IF(AND(A211&gt;Onderwerpen!$D$18,A211&lt;Onderwerpen!$D$19),A211-15,IF(AND(A211&gt;Onderwerpen!$D$19,A211&lt;Onderwerpen!$D$20),A211-16,IF(AND(A211&gt;Onderwerpen!$D$20,A211&lt;Onderwerpen!$D$21),A211-17,IF(AND(A211&gt;Onderwerpen!$D$21,A211&lt;Onderwerpen!$D$22),A211-18,IF(A211&gt;Onderwerpen!$D$22,A211-19,"X"))))))))))))))))))))),""))))))))))))))))))))</f>
        <v>x</v>
      </c>
      <c r="D211" s="83" t="str">
        <f>IF(B211="",""&amp;C211,LEFT(B211, FIND(" ",B211)-1) &amp; "."&amp;COUNTIF($B$8:B211,B211))</f>
        <v>x</v>
      </c>
      <c r="E211" s="33"/>
      <c r="F211" s="12"/>
      <c r="G211" s="12"/>
      <c r="H211" s="12"/>
      <c r="I211" s="13"/>
      <c r="J211" s="37" t="str">
        <f t="shared" si="17"/>
        <v/>
      </c>
      <c r="L211" s="12"/>
      <c r="M211" s="12"/>
      <c r="N211" s="12"/>
      <c r="O211" s="13"/>
      <c r="P211" s="39" t="str">
        <f t="shared" si="18"/>
        <v/>
      </c>
      <c r="R211" s="12"/>
      <c r="S211" s="12"/>
      <c r="T211" s="12"/>
      <c r="U211" s="13"/>
      <c r="V211" s="38" t="str">
        <f t="shared" si="19"/>
        <v/>
      </c>
      <c r="X211" s="38"/>
      <c r="Y211" s="38"/>
      <c r="Z211" s="38"/>
      <c r="AA211" s="13"/>
      <c r="AB211" s="38" t="str">
        <f t="shared" si="20"/>
        <v/>
      </c>
      <c r="AD211" s="38"/>
      <c r="AE211" s="38"/>
      <c r="AF211" s="38"/>
      <c r="AG211" s="13"/>
      <c r="AH211" s="38" t="str">
        <f t="shared" si="21"/>
        <v/>
      </c>
    </row>
    <row r="212" spans="1:34" x14ac:dyDescent="0.25">
      <c r="A212" s="1">
        <f>IFERROR(IF(A211=Onderwerpen!$C$23+19,"",A211+1),"")</f>
        <v>204</v>
      </c>
      <c r="B212" s="1" t="str">
        <f>IF(C212&lt;=Onderwerpen!$C$4,Onderwerpen!$A$4,IF(C212&lt;=Onderwerpen!$C$5,Onderwerpen!$A$5,IF(C212&lt;=Onderwerpen!$C$6,Onderwerpen!$A$6,IF(C212&lt;=Onderwerpen!$C$7,Onderwerpen!$A$7,IF(C212&lt;=Onderwerpen!$C$8,Onderwerpen!$A$8,IF(C212&lt;=Onderwerpen!$C$9,Onderwerpen!$A$9,IF(C212&lt;=Onderwerpen!C$10,Onderwerpen!$A$10,IF(C212&lt;=Onderwerpen!C$11,Onderwerpen!$A$11,IF(C212&lt;=Onderwerpen!C$12,Onderwerpen!$A$12,IF(C212&lt;=Onderwerpen!C$13,Onderwerpen!$A$13,IF(C212&lt;=Onderwerpen!$C$14,Onderwerpen!$A$14,IF(C212&lt;=Onderwerpen!$C$15,Onderwerpen!$A$15,IF(C212&lt;=Onderwerpen!$C$16,Onderwerpen!$A$16,IF(C212&lt;=Onderwerpen!$C$17,Onderwerpen!$A$17,IF(C212&lt;=Onderwerpen!$C$18,Onderwerpen!$A$18,IF(C212&lt;=Onderwerpen!$C$19,Onderwerpen!$A$19,IF(C212&lt;=Onderwerpen!$C$20,Onderwerpen!$A$20,IF(C212&lt;=Onderwerpen!$C$21,Onderwerpen!$A$21,IF(C212&lt;=Onderwerpen!$C$22,Onderwerpen!$A$22,IF(C212&lt;=Onderwerpen!$C$23,Onderwerpen!$A$22,""))))))))))))))))))))</f>
        <v/>
      </c>
      <c r="C212" s="7" t="str">
        <f>IF(Onderwerpen!$B$4+1=A212,Onderwerpen!$A$5,IF(SUM(Onderwerpen!$B$4:$B$5)+2=A212,Onderwerpen!$A$6,IF(SUM(Onderwerpen!$B$4:$B$6)+3=A212,Onderwerpen!$A$7,IF(SUM(Onderwerpen!$B$4:$B$7)+4=A212,Onderwerpen!$A$8,IF(SUM(Onderwerpen!$B$4:$B$8)+5=A212,Onderwerpen!$A$9,IF(SUM(Onderwerpen!$B$4:$B$9)+6=A212,Onderwerpen!$A$10,IF(SUM(Onderwerpen!$B$4:$B$10)+7=A212,Onderwerpen!$A$11,IF(SUM(Onderwerpen!$B$4:$B$11)+8=A212,Onderwerpen!$A$12,IF(SUM(Onderwerpen!$B$4:$B$12)+9=A212,Onderwerpen!$A$13,IF(SUM(Onderwerpen!$B$4:$B$13)+10=A212,Onderwerpen!$A$14,IF(SUM(Onderwerpen!$B$4:$B$14)+11=A212,Onderwerpen!$A$15,IF(SUM(Onderwerpen!$B$4:$B$15)+12=A212,Onderwerpen!$A$16,IF(SUM(Onderwerpen!$B$4:$B$16)+13=A212,Onderwerpen!$A$17,IF(SUM(Onderwerpen!$B$4:$B$17)+14=A212,Onderwerpen!$A$18,IF(SUM(Onderwerpen!$B$4:$B$18)+15=A212,Onderwerpen!$A$19,IF(SUM(Onderwerpen!$B$4:$B$19)+16=A212,Onderwerpen!$A$20,IF(SUM(Onderwerpen!$B$4:$B$20)+17=A212,Onderwerpen!$A$21,IF(SUM(Onderwerpen!$B$4:$B$21)+18=A212,Onderwerpen!$A$22,IF(SUM(Onderwerpen!$B$4:$B$22)+19=A212,Onderwerpen!$A$23,IFERROR((IF(A212&lt;Onderwerpen!$D$4,A212,IF(AND(A212&gt;Onderwerpen!$D$4,A212&lt;Onderwerpen!$D$5),A212-1,IF(AND(A212&gt;Onderwerpen!$D$5,A212&lt;Onderwerpen!$D$6),A212-2,IF(AND(A212&gt;Onderwerpen!$D$6,A212&lt;Onderwerpen!$D$7),A212-3,IF(AND(A212&gt;Onderwerpen!$D$7,A212&lt;Onderwerpen!$D$8),A212-4,IF(AND(A212&gt;Onderwerpen!$D$8,A212&lt;Onderwerpen!$D$9),A212-5,IF(AND(A212&gt;Onderwerpen!$D$9,A212&lt;Onderwerpen!$D$10),A212-6,IF(AND(A212&gt;Onderwerpen!$D$10,A212&lt;Onderwerpen!$D$11),A212-7,IF(AND(A212&gt;Onderwerpen!$D$11,A212&lt;Onderwerpen!$D$12),A212-8,IF(AND(A212&gt;Onderwerpen!$D$12,A212&lt;Onderwerpen!$D$13),A212-9,IF(AND(A212&gt;Onderwerpen!$D$13,A212&lt;Onderwerpen!$D$14),A212-10,IF(AND(A212&gt;Onderwerpen!$D$14,A212&lt;Onderwerpen!$D$15),A212-11,IF(AND(A212&gt;Onderwerpen!$D$15,A212&lt;Onderwerpen!$D$16),A212-12,IF(AND(A212&gt;Onderwerpen!$D$16,A212&lt;Onderwerpen!$D$17),A212-13,IF(AND(A212&gt;Onderwerpen!$D$17,A212&lt;Onderwerpen!$D$18),A212-14,IF(AND(A212&gt;Onderwerpen!$D$18,A212&lt;Onderwerpen!$D$19),A212-15,IF(AND(A212&gt;Onderwerpen!$D$19,A212&lt;Onderwerpen!$D$20),A212-16,IF(AND(A212&gt;Onderwerpen!$D$20,A212&lt;Onderwerpen!$D$21),A212-17,IF(AND(A212&gt;Onderwerpen!$D$21,A212&lt;Onderwerpen!$D$22),A212-18,IF(A212&gt;Onderwerpen!$D$22,A212-19,"X"))))))))))))))))))))),""))))))))))))))))))))</f>
        <v>x</v>
      </c>
      <c r="D212" s="83" t="str">
        <f>IF(B212="",""&amp;C212,LEFT(B212, FIND(" ",B212)-1) &amp; "."&amp;COUNTIF($B$8:B212,B212))</f>
        <v>x</v>
      </c>
      <c r="E212" s="33"/>
      <c r="F212" s="12"/>
      <c r="G212" s="12"/>
      <c r="H212" s="12"/>
      <c r="I212" s="13"/>
      <c r="J212" s="37" t="str">
        <f t="shared" si="17"/>
        <v/>
      </c>
      <c r="L212" s="12"/>
      <c r="M212" s="12"/>
      <c r="N212" s="12"/>
      <c r="O212" s="13"/>
      <c r="P212" s="39" t="str">
        <f t="shared" si="18"/>
        <v/>
      </c>
      <c r="R212" s="12"/>
      <c r="S212" s="12"/>
      <c r="T212" s="12"/>
      <c r="U212" s="13"/>
      <c r="V212" s="38" t="str">
        <f t="shared" si="19"/>
        <v/>
      </c>
      <c r="X212" s="38"/>
      <c r="Y212" s="38"/>
      <c r="Z212" s="38"/>
      <c r="AA212" s="13"/>
      <c r="AB212" s="38" t="str">
        <f t="shared" si="20"/>
        <v/>
      </c>
      <c r="AD212" s="38"/>
      <c r="AE212" s="38"/>
      <c r="AF212" s="38"/>
      <c r="AG212" s="13"/>
      <c r="AH212" s="38" t="str">
        <f t="shared" si="21"/>
        <v/>
      </c>
    </row>
    <row r="213" spans="1:34" x14ac:dyDescent="0.25">
      <c r="A213" s="1" t="str">
        <f>IFERROR(IF(A212=Onderwerpen!$C$23+19,"",A212+1),"")</f>
        <v/>
      </c>
      <c r="B213" s="1" t="str">
        <f>IF(C213&lt;=Onderwerpen!$C$4,Onderwerpen!$A$4,IF(C213&lt;=Onderwerpen!$C$5,Onderwerpen!$A$5,IF(C213&lt;=Onderwerpen!$C$6,Onderwerpen!$A$6,IF(C213&lt;=Onderwerpen!$C$7,Onderwerpen!$A$7,IF(C213&lt;=Onderwerpen!$C$8,Onderwerpen!$A$8,IF(C213&lt;=Onderwerpen!$C$9,Onderwerpen!$A$9,IF(C213&lt;=Onderwerpen!C$10,Onderwerpen!$A$10,IF(C213&lt;=Onderwerpen!C$11,Onderwerpen!$A$11,IF(C213&lt;=Onderwerpen!C$12,Onderwerpen!$A$12,IF(C213&lt;=Onderwerpen!C$13,Onderwerpen!$A$13,IF(C213&lt;=Onderwerpen!$C$14,Onderwerpen!$A$14,IF(C213&lt;=Onderwerpen!$C$15,Onderwerpen!$A$15,IF(C213&lt;=Onderwerpen!$C$16,Onderwerpen!$A$16,IF(C213&lt;=Onderwerpen!$C$17,Onderwerpen!$A$17,IF(C213&lt;=Onderwerpen!$C$18,Onderwerpen!$A$18,IF(C213&lt;=Onderwerpen!$C$19,Onderwerpen!$A$19,IF(C213&lt;=Onderwerpen!$C$20,Onderwerpen!$A$20,IF(C213&lt;=Onderwerpen!$C$21,Onderwerpen!$A$21,IF(C213&lt;=Onderwerpen!$C$22,Onderwerpen!$A$22,IF(C213&lt;=Onderwerpen!$C$23,Onderwerpen!$A$22,""))))))))))))))))))))</f>
        <v/>
      </c>
      <c r="C213" s="7" t="str">
        <f>IF(Onderwerpen!$B$4+1=A213,Onderwerpen!$A$5,IF(SUM(Onderwerpen!$B$4:$B$5)+2=A213,Onderwerpen!$A$6,IF(SUM(Onderwerpen!$B$4:$B$6)+3=A213,Onderwerpen!$A$7,IF(SUM(Onderwerpen!$B$4:$B$7)+4=A213,Onderwerpen!$A$8,IF(SUM(Onderwerpen!$B$4:$B$8)+5=A213,Onderwerpen!$A$9,IF(SUM(Onderwerpen!$B$4:$B$9)+6=A213,Onderwerpen!$A$10,IF(SUM(Onderwerpen!$B$4:$B$10)+7=A213,Onderwerpen!$A$11,IF(SUM(Onderwerpen!$B$4:$B$11)+8=A213,Onderwerpen!$A$12,IF(SUM(Onderwerpen!$B$4:$B$12)+9=A213,Onderwerpen!$A$13,IF(SUM(Onderwerpen!$B$4:$B$13)+10=A213,Onderwerpen!$A$14,IF(SUM(Onderwerpen!$B$4:$B$14)+11=A213,Onderwerpen!$A$15,IF(SUM(Onderwerpen!$B$4:$B$15)+12=A213,Onderwerpen!$A$16,IF(SUM(Onderwerpen!$B$4:$B$16)+13=A213,Onderwerpen!$A$17,IF(SUM(Onderwerpen!$B$4:$B$17)+14=A213,Onderwerpen!$A$18,IF(SUM(Onderwerpen!$B$4:$B$18)+15=A213,Onderwerpen!$A$19,IF(SUM(Onderwerpen!$B$4:$B$19)+16=A213,Onderwerpen!$A$20,IF(SUM(Onderwerpen!$B$4:$B$20)+17=A213,Onderwerpen!$A$21,IF(SUM(Onderwerpen!$B$4:$B$21)+18=A213,Onderwerpen!$A$22,IF(SUM(Onderwerpen!$B$4:$B$22)+19=A213,Onderwerpen!$A$23,IFERROR((IF(A213&lt;Onderwerpen!$D$4,A213,IF(AND(A213&gt;Onderwerpen!$D$4,A213&lt;Onderwerpen!$D$5),A213-1,IF(AND(A213&gt;Onderwerpen!$D$5,A213&lt;Onderwerpen!$D$6),A213-2,IF(AND(A213&gt;Onderwerpen!$D$6,A213&lt;Onderwerpen!$D$7),A213-3,IF(AND(A213&gt;Onderwerpen!$D$7,A213&lt;Onderwerpen!$D$8),A213-4,IF(AND(A213&gt;Onderwerpen!$D$8,A213&lt;Onderwerpen!$D$9),A213-5,IF(AND(A213&gt;Onderwerpen!$D$9,A213&lt;Onderwerpen!$D$10),A213-6,IF(AND(A213&gt;Onderwerpen!$D$10,A213&lt;Onderwerpen!$D$11),A213-7,IF(AND(A213&gt;Onderwerpen!$D$11,A213&lt;Onderwerpen!$D$12),A213-8,IF(AND(A213&gt;Onderwerpen!$D$12,A213&lt;Onderwerpen!$D$13),A213-9,IF(AND(A213&gt;Onderwerpen!$D$13,A213&lt;Onderwerpen!$D$14),A213-10,IF(AND(A213&gt;Onderwerpen!$D$14,A213&lt;Onderwerpen!$D$15),A213-11,IF(AND(A213&gt;Onderwerpen!$D$15,A213&lt;Onderwerpen!$D$16),A213-12,IF(AND(A213&gt;Onderwerpen!$D$16,A213&lt;Onderwerpen!$D$17),A213-13,IF(AND(A213&gt;Onderwerpen!$D$17,A213&lt;Onderwerpen!$D$18),A213-14,IF(AND(A213&gt;Onderwerpen!$D$18,A213&lt;Onderwerpen!$D$19),A213-15,IF(AND(A213&gt;Onderwerpen!$D$19,A213&lt;Onderwerpen!$D$20),A213-16,IF(AND(A213&gt;Onderwerpen!$D$20,A213&lt;Onderwerpen!$D$21),A213-17,IF(AND(A213&gt;Onderwerpen!$D$21,A213&lt;Onderwerpen!$D$22),A213-18,IF(A213&gt;Onderwerpen!$D$22,A213-19,"X"))))))))))))))))))))),""))))))))))))))))))))</f>
        <v/>
      </c>
      <c r="D213" s="83" t="str">
        <f>IF(B213="",""&amp;C213,LEFT(B213, FIND(" ",B213)-1) &amp; "."&amp;COUNTIF($B$8:B213,B213))</f>
        <v/>
      </c>
      <c r="E213" s="33"/>
      <c r="F213" s="12"/>
      <c r="G213" s="12"/>
      <c r="H213" s="12"/>
      <c r="I213" s="13"/>
      <c r="J213" s="37" t="str">
        <f t="shared" si="17"/>
        <v/>
      </c>
      <c r="L213" s="12"/>
      <c r="M213" s="12"/>
      <c r="N213" s="12"/>
      <c r="O213" s="13"/>
      <c r="P213" s="39" t="str">
        <f t="shared" si="18"/>
        <v/>
      </c>
      <c r="R213" s="12"/>
      <c r="S213" s="12"/>
      <c r="T213" s="12"/>
      <c r="U213" s="13"/>
      <c r="V213" s="38" t="str">
        <f t="shared" si="19"/>
        <v/>
      </c>
      <c r="X213" s="38"/>
      <c r="Y213" s="38"/>
      <c r="Z213" s="38"/>
      <c r="AA213" s="13"/>
      <c r="AB213" s="38" t="str">
        <f t="shared" si="20"/>
        <v/>
      </c>
      <c r="AD213" s="38"/>
      <c r="AE213" s="38"/>
      <c r="AF213" s="38"/>
      <c r="AG213" s="13"/>
      <c r="AH213" s="38" t="str">
        <f t="shared" si="21"/>
        <v/>
      </c>
    </row>
    <row r="214" spans="1:34" x14ac:dyDescent="0.25">
      <c r="A214" s="1" t="str">
        <f>IFERROR(IF(A213=Onderwerpen!$C$23+19,"",A213+1),"")</f>
        <v/>
      </c>
      <c r="B214" s="1" t="str">
        <f>IF(C214&lt;=Onderwerpen!$C$4,Onderwerpen!$A$4,IF(C214&lt;=Onderwerpen!$C$5,Onderwerpen!$A$5,IF(C214&lt;=Onderwerpen!$C$6,Onderwerpen!$A$6,IF(C214&lt;=Onderwerpen!$C$7,Onderwerpen!$A$7,IF(C214&lt;=Onderwerpen!$C$8,Onderwerpen!$A$8,IF(C214&lt;=Onderwerpen!$C$9,Onderwerpen!$A$9,IF(C214&lt;=Onderwerpen!C$10,Onderwerpen!$A$10,IF(C214&lt;=Onderwerpen!C$11,Onderwerpen!$A$11,IF(C214&lt;=Onderwerpen!C$12,Onderwerpen!$A$12,IF(C214&lt;=Onderwerpen!C$13,Onderwerpen!$A$13,IF(C214&lt;=Onderwerpen!$C$14,Onderwerpen!$A$14,IF(C214&lt;=Onderwerpen!$C$15,Onderwerpen!$A$15,IF(C214&lt;=Onderwerpen!$C$16,Onderwerpen!$A$16,IF(C214&lt;=Onderwerpen!$C$17,Onderwerpen!$A$17,IF(C214&lt;=Onderwerpen!$C$18,Onderwerpen!$A$18,IF(C214&lt;=Onderwerpen!$C$19,Onderwerpen!$A$19,IF(C214&lt;=Onderwerpen!$C$20,Onderwerpen!$A$20,IF(C214&lt;=Onderwerpen!$C$21,Onderwerpen!$A$21,IF(C214&lt;=Onderwerpen!$C$22,Onderwerpen!$A$22,IF(C214&lt;=Onderwerpen!$C$23,Onderwerpen!$A$22,""))))))))))))))))))))</f>
        <v/>
      </c>
      <c r="C214" s="7" t="str">
        <f>IF(Onderwerpen!$B$4+1=A214,Onderwerpen!$A$5,IF(SUM(Onderwerpen!$B$4:$B$5)+2=A214,Onderwerpen!$A$6,IF(SUM(Onderwerpen!$B$4:$B$6)+3=A214,Onderwerpen!$A$7,IF(SUM(Onderwerpen!$B$4:$B$7)+4=A214,Onderwerpen!$A$8,IF(SUM(Onderwerpen!$B$4:$B$8)+5=A214,Onderwerpen!$A$9,IF(SUM(Onderwerpen!$B$4:$B$9)+6=A214,Onderwerpen!$A$10,IF(SUM(Onderwerpen!$B$4:$B$10)+7=A214,Onderwerpen!$A$11,IF(SUM(Onderwerpen!$B$4:$B$11)+8=A214,Onderwerpen!$A$12,IF(SUM(Onderwerpen!$B$4:$B$12)+9=A214,Onderwerpen!$A$13,IF(SUM(Onderwerpen!$B$4:$B$13)+10=A214,Onderwerpen!$A$14,IF(SUM(Onderwerpen!$B$4:$B$14)+11=A214,Onderwerpen!$A$15,IF(SUM(Onderwerpen!$B$4:$B$15)+12=A214,Onderwerpen!$A$16,IF(SUM(Onderwerpen!$B$4:$B$16)+13=A214,Onderwerpen!$A$17,IF(SUM(Onderwerpen!$B$4:$B$17)+14=A214,Onderwerpen!$A$18,IF(SUM(Onderwerpen!$B$4:$B$18)+15=A214,Onderwerpen!$A$19,IF(SUM(Onderwerpen!$B$4:$B$19)+16=A214,Onderwerpen!$A$20,IF(SUM(Onderwerpen!$B$4:$B$20)+17=A214,Onderwerpen!$A$21,IF(SUM(Onderwerpen!$B$4:$B$21)+18=A214,Onderwerpen!$A$22,IF(SUM(Onderwerpen!$B$4:$B$22)+19=A214,Onderwerpen!$A$23,IFERROR((IF(A214&lt;Onderwerpen!$D$4,A214,IF(AND(A214&gt;Onderwerpen!$D$4,A214&lt;Onderwerpen!$D$5),A214-1,IF(AND(A214&gt;Onderwerpen!$D$5,A214&lt;Onderwerpen!$D$6),A214-2,IF(AND(A214&gt;Onderwerpen!$D$6,A214&lt;Onderwerpen!$D$7),A214-3,IF(AND(A214&gt;Onderwerpen!$D$7,A214&lt;Onderwerpen!$D$8),A214-4,IF(AND(A214&gt;Onderwerpen!$D$8,A214&lt;Onderwerpen!$D$9),A214-5,IF(AND(A214&gt;Onderwerpen!$D$9,A214&lt;Onderwerpen!$D$10),A214-6,IF(AND(A214&gt;Onderwerpen!$D$10,A214&lt;Onderwerpen!$D$11),A214-7,IF(AND(A214&gt;Onderwerpen!$D$11,A214&lt;Onderwerpen!$D$12),A214-8,IF(AND(A214&gt;Onderwerpen!$D$12,A214&lt;Onderwerpen!$D$13),A214-9,IF(AND(A214&gt;Onderwerpen!$D$13,A214&lt;Onderwerpen!$D$14),A214-10,IF(AND(A214&gt;Onderwerpen!$D$14,A214&lt;Onderwerpen!$D$15),A214-11,IF(AND(A214&gt;Onderwerpen!$D$15,A214&lt;Onderwerpen!$D$16),A214-12,IF(AND(A214&gt;Onderwerpen!$D$16,A214&lt;Onderwerpen!$D$17),A214-13,IF(AND(A214&gt;Onderwerpen!$D$17,A214&lt;Onderwerpen!$D$18),A214-14,IF(AND(A214&gt;Onderwerpen!$D$18,A214&lt;Onderwerpen!$D$19),A214-15,IF(AND(A214&gt;Onderwerpen!$D$19,A214&lt;Onderwerpen!$D$20),A214-16,IF(AND(A214&gt;Onderwerpen!$D$20,A214&lt;Onderwerpen!$D$21),A214-17,IF(AND(A214&gt;Onderwerpen!$D$21,A214&lt;Onderwerpen!$D$22),A214-18,IF(A214&gt;Onderwerpen!$D$22,A214-19,"X"))))))))))))))))))))),""))))))))))))))))))))</f>
        <v/>
      </c>
      <c r="D214" s="83" t="str">
        <f>IF(B214="",""&amp;C214,LEFT(B214, FIND(" ",B214)-1) &amp; "."&amp;COUNTIF($B$8:B214,B214))</f>
        <v/>
      </c>
      <c r="E214" s="33"/>
      <c r="F214" s="12"/>
      <c r="G214" s="12"/>
      <c r="H214" s="12"/>
      <c r="I214" s="13"/>
      <c r="J214" s="37" t="str">
        <f t="shared" si="17"/>
        <v/>
      </c>
      <c r="L214" s="12"/>
      <c r="M214" s="12"/>
      <c r="N214" s="12"/>
      <c r="O214" s="13"/>
      <c r="P214" s="39" t="str">
        <f t="shared" si="18"/>
        <v/>
      </c>
      <c r="R214" s="12"/>
      <c r="S214" s="12"/>
      <c r="T214" s="12"/>
      <c r="U214" s="13"/>
      <c r="V214" s="38" t="str">
        <f t="shared" si="19"/>
        <v/>
      </c>
      <c r="X214" s="38"/>
      <c r="Y214" s="38"/>
      <c r="Z214" s="38"/>
      <c r="AA214" s="13"/>
      <c r="AB214" s="38" t="str">
        <f t="shared" si="20"/>
        <v/>
      </c>
      <c r="AD214" s="38"/>
      <c r="AE214" s="38"/>
      <c r="AF214" s="38"/>
      <c r="AG214" s="13"/>
      <c r="AH214" s="38" t="str">
        <f t="shared" si="21"/>
        <v/>
      </c>
    </row>
    <row r="215" spans="1:34" x14ac:dyDescent="0.25">
      <c r="A215" s="1" t="str">
        <f>IFERROR(IF(A214=Onderwerpen!$C$23+19,"",A214+1),"")</f>
        <v/>
      </c>
      <c r="B215" s="1" t="str">
        <f>IF(C215&lt;=Onderwerpen!$C$4,Onderwerpen!$A$4,IF(C215&lt;=Onderwerpen!$C$5,Onderwerpen!$A$5,IF(C215&lt;=Onderwerpen!$C$6,Onderwerpen!$A$6,IF(C215&lt;=Onderwerpen!$C$7,Onderwerpen!$A$7,IF(C215&lt;=Onderwerpen!$C$8,Onderwerpen!$A$8,IF(C215&lt;=Onderwerpen!$C$9,Onderwerpen!$A$9,IF(C215&lt;=Onderwerpen!C$10,Onderwerpen!$A$10,IF(C215&lt;=Onderwerpen!C$11,Onderwerpen!$A$11,IF(C215&lt;=Onderwerpen!C$12,Onderwerpen!$A$12,IF(C215&lt;=Onderwerpen!C$13,Onderwerpen!$A$13,IF(C215&lt;=Onderwerpen!$C$14,Onderwerpen!$A$14,IF(C215&lt;=Onderwerpen!$C$15,Onderwerpen!$A$15,IF(C215&lt;=Onderwerpen!$C$16,Onderwerpen!$A$16,IF(C215&lt;=Onderwerpen!$C$17,Onderwerpen!$A$17,IF(C215&lt;=Onderwerpen!$C$18,Onderwerpen!$A$18,IF(C215&lt;=Onderwerpen!$C$19,Onderwerpen!$A$19,IF(C215&lt;=Onderwerpen!$C$20,Onderwerpen!$A$20,IF(C215&lt;=Onderwerpen!$C$21,Onderwerpen!$A$21,IF(C215&lt;=Onderwerpen!$C$22,Onderwerpen!$A$22,IF(C215&lt;=Onderwerpen!$C$23,Onderwerpen!$A$22,""))))))))))))))))))))</f>
        <v/>
      </c>
      <c r="C215" s="7" t="str">
        <f>IF(Onderwerpen!$B$4+1=A215,Onderwerpen!$A$5,IF(SUM(Onderwerpen!$B$4:$B$5)+2=A215,Onderwerpen!$A$6,IF(SUM(Onderwerpen!$B$4:$B$6)+3=A215,Onderwerpen!$A$7,IF(SUM(Onderwerpen!$B$4:$B$7)+4=A215,Onderwerpen!$A$8,IF(SUM(Onderwerpen!$B$4:$B$8)+5=A215,Onderwerpen!$A$9,IF(SUM(Onderwerpen!$B$4:$B$9)+6=A215,Onderwerpen!$A$10,IF(SUM(Onderwerpen!$B$4:$B$10)+7=A215,Onderwerpen!$A$11,IF(SUM(Onderwerpen!$B$4:$B$11)+8=A215,Onderwerpen!$A$12,IF(SUM(Onderwerpen!$B$4:$B$12)+9=A215,Onderwerpen!$A$13,IF(SUM(Onderwerpen!$B$4:$B$13)+10=A215,Onderwerpen!$A$14,IF(SUM(Onderwerpen!$B$4:$B$14)+11=A215,Onderwerpen!$A$15,IF(SUM(Onderwerpen!$B$4:$B$15)+12=A215,Onderwerpen!$A$16,IF(SUM(Onderwerpen!$B$4:$B$16)+13=A215,Onderwerpen!$A$17,IF(SUM(Onderwerpen!$B$4:$B$17)+14=A215,Onderwerpen!$A$18,IF(SUM(Onderwerpen!$B$4:$B$18)+15=A215,Onderwerpen!$A$19,IF(SUM(Onderwerpen!$B$4:$B$19)+16=A215,Onderwerpen!$A$20,IF(SUM(Onderwerpen!$B$4:$B$20)+17=A215,Onderwerpen!$A$21,IF(SUM(Onderwerpen!$B$4:$B$21)+18=A215,Onderwerpen!$A$22,IF(SUM(Onderwerpen!$B$4:$B$22)+19=A215,Onderwerpen!$A$23,IFERROR((IF(A215&lt;Onderwerpen!$D$4,A215,IF(AND(A215&gt;Onderwerpen!$D$4,A215&lt;Onderwerpen!$D$5),A215-1,IF(AND(A215&gt;Onderwerpen!$D$5,A215&lt;Onderwerpen!$D$6),A215-2,IF(AND(A215&gt;Onderwerpen!$D$6,A215&lt;Onderwerpen!$D$7),A215-3,IF(AND(A215&gt;Onderwerpen!$D$7,A215&lt;Onderwerpen!$D$8),A215-4,IF(AND(A215&gt;Onderwerpen!$D$8,A215&lt;Onderwerpen!$D$9),A215-5,IF(AND(A215&gt;Onderwerpen!$D$9,A215&lt;Onderwerpen!$D$10),A215-6,IF(AND(A215&gt;Onderwerpen!$D$10,A215&lt;Onderwerpen!$D$11),A215-7,IF(AND(A215&gt;Onderwerpen!$D$11,A215&lt;Onderwerpen!$D$12),A215-8,IF(AND(A215&gt;Onderwerpen!$D$12,A215&lt;Onderwerpen!$D$13),A215-9,IF(AND(A215&gt;Onderwerpen!$D$13,A215&lt;Onderwerpen!$D$14),A215-10,IF(AND(A215&gt;Onderwerpen!$D$14,A215&lt;Onderwerpen!$D$15),A215-11,IF(AND(A215&gt;Onderwerpen!$D$15,A215&lt;Onderwerpen!$D$16),A215-12,IF(AND(A215&gt;Onderwerpen!$D$16,A215&lt;Onderwerpen!$D$17),A215-13,IF(AND(A215&gt;Onderwerpen!$D$17,A215&lt;Onderwerpen!$D$18),A215-14,IF(AND(A215&gt;Onderwerpen!$D$18,A215&lt;Onderwerpen!$D$19),A215-15,IF(AND(A215&gt;Onderwerpen!$D$19,A215&lt;Onderwerpen!$D$20),A215-16,IF(AND(A215&gt;Onderwerpen!$D$20,A215&lt;Onderwerpen!$D$21),A215-17,IF(AND(A215&gt;Onderwerpen!$D$21,A215&lt;Onderwerpen!$D$22),A215-18,IF(A215&gt;Onderwerpen!$D$22,A215-19,"X"))))))))))))))))))))),""))))))))))))))))))))</f>
        <v/>
      </c>
      <c r="D215" s="83" t="str">
        <f>IF(B215="",""&amp;C215,LEFT(B215, FIND(" ",B215)-1) &amp; "."&amp;COUNTIF($B$8:B215,B215))</f>
        <v/>
      </c>
      <c r="E215" s="33"/>
      <c r="F215" s="12"/>
      <c r="G215" s="12"/>
      <c r="H215" s="12"/>
      <c r="I215" s="13"/>
      <c r="J215" s="37" t="str">
        <f t="shared" si="17"/>
        <v/>
      </c>
      <c r="L215" s="12"/>
      <c r="M215" s="12"/>
      <c r="N215" s="12"/>
      <c r="O215" s="13"/>
      <c r="P215" s="39" t="str">
        <f t="shared" si="18"/>
        <v/>
      </c>
      <c r="R215" s="12"/>
      <c r="S215" s="12"/>
      <c r="T215" s="12"/>
      <c r="U215" s="13"/>
      <c r="V215" s="38" t="str">
        <f t="shared" si="19"/>
        <v/>
      </c>
      <c r="X215" s="38"/>
      <c r="Y215" s="38"/>
      <c r="Z215" s="38"/>
      <c r="AA215" s="13"/>
      <c r="AB215" s="38" t="str">
        <f t="shared" si="20"/>
        <v/>
      </c>
      <c r="AD215" s="38"/>
      <c r="AE215" s="38"/>
      <c r="AF215" s="38"/>
      <c r="AG215" s="13"/>
      <c r="AH215" s="38" t="str">
        <f t="shared" si="21"/>
        <v/>
      </c>
    </row>
    <row r="216" spans="1:34" x14ac:dyDescent="0.25">
      <c r="A216" s="1" t="str">
        <f>IFERROR(IF(A215=Onderwerpen!$C$23+19,"",A215+1),"")</f>
        <v/>
      </c>
      <c r="B216" s="1" t="str">
        <f>IF(C216&lt;=Onderwerpen!$C$4,Onderwerpen!$A$4,IF(C216&lt;=Onderwerpen!$C$5,Onderwerpen!$A$5,IF(C216&lt;=Onderwerpen!$C$6,Onderwerpen!$A$6,IF(C216&lt;=Onderwerpen!$C$7,Onderwerpen!$A$7,IF(C216&lt;=Onderwerpen!$C$8,Onderwerpen!$A$8,IF(C216&lt;=Onderwerpen!$C$9,Onderwerpen!$A$9,IF(C216&lt;=Onderwerpen!C$10,Onderwerpen!$A$10,IF(C216&lt;=Onderwerpen!C$11,Onderwerpen!$A$11,IF(C216&lt;=Onderwerpen!C$12,Onderwerpen!$A$12,IF(C216&lt;=Onderwerpen!C$13,Onderwerpen!$A$13,IF(C216&lt;=Onderwerpen!$C$14,Onderwerpen!$A$14,IF(C216&lt;=Onderwerpen!$C$15,Onderwerpen!$A$15,IF(C216&lt;=Onderwerpen!$C$16,Onderwerpen!$A$16,IF(C216&lt;=Onderwerpen!$C$17,Onderwerpen!$A$17,IF(C216&lt;=Onderwerpen!$C$18,Onderwerpen!$A$18,IF(C216&lt;=Onderwerpen!$C$19,Onderwerpen!$A$19,IF(C216&lt;=Onderwerpen!$C$20,Onderwerpen!$A$20,IF(C216&lt;=Onderwerpen!$C$21,Onderwerpen!$A$21,IF(C216&lt;=Onderwerpen!$C$22,Onderwerpen!$A$22,IF(C216&lt;=Onderwerpen!$C$23,Onderwerpen!$A$22,""))))))))))))))))))))</f>
        <v/>
      </c>
      <c r="C216" s="7" t="str">
        <f>IF(Onderwerpen!$B$4+1=A216,Onderwerpen!$A$5,IF(SUM(Onderwerpen!$B$4:$B$5)+2=A216,Onderwerpen!$A$6,IF(SUM(Onderwerpen!$B$4:$B$6)+3=A216,Onderwerpen!$A$7,IF(SUM(Onderwerpen!$B$4:$B$7)+4=A216,Onderwerpen!$A$8,IF(SUM(Onderwerpen!$B$4:$B$8)+5=A216,Onderwerpen!$A$9,IF(SUM(Onderwerpen!$B$4:$B$9)+6=A216,Onderwerpen!$A$10,IF(SUM(Onderwerpen!$B$4:$B$10)+7=A216,Onderwerpen!$A$11,IF(SUM(Onderwerpen!$B$4:$B$11)+8=A216,Onderwerpen!$A$12,IF(SUM(Onderwerpen!$B$4:$B$12)+9=A216,Onderwerpen!$A$13,IF(SUM(Onderwerpen!$B$4:$B$13)+10=A216,Onderwerpen!$A$14,IF(SUM(Onderwerpen!$B$4:$B$14)+11=A216,Onderwerpen!$A$15,IF(SUM(Onderwerpen!$B$4:$B$15)+12=A216,Onderwerpen!$A$16,IF(SUM(Onderwerpen!$B$4:$B$16)+13=A216,Onderwerpen!$A$17,IF(SUM(Onderwerpen!$B$4:$B$17)+14=A216,Onderwerpen!$A$18,IF(SUM(Onderwerpen!$B$4:$B$18)+15=A216,Onderwerpen!$A$19,IF(SUM(Onderwerpen!$B$4:$B$19)+16=A216,Onderwerpen!$A$20,IF(SUM(Onderwerpen!$B$4:$B$20)+17=A216,Onderwerpen!$A$21,IF(SUM(Onderwerpen!$B$4:$B$21)+18=A216,Onderwerpen!$A$22,IF(SUM(Onderwerpen!$B$4:$B$22)+19=A216,Onderwerpen!$A$23,IFERROR((IF(A216&lt;Onderwerpen!$D$4,A216,IF(AND(A216&gt;Onderwerpen!$D$4,A216&lt;Onderwerpen!$D$5),A216-1,IF(AND(A216&gt;Onderwerpen!$D$5,A216&lt;Onderwerpen!$D$6),A216-2,IF(AND(A216&gt;Onderwerpen!$D$6,A216&lt;Onderwerpen!$D$7),A216-3,IF(AND(A216&gt;Onderwerpen!$D$7,A216&lt;Onderwerpen!$D$8),A216-4,IF(AND(A216&gt;Onderwerpen!$D$8,A216&lt;Onderwerpen!$D$9),A216-5,IF(AND(A216&gt;Onderwerpen!$D$9,A216&lt;Onderwerpen!$D$10),A216-6,IF(AND(A216&gt;Onderwerpen!$D$10,A216&lt;Onderwerpen!$D$11),A216-7,IF(AND(A216&gt;Onderwerpen!$D$11,A216&lt;Onderwerpen!$D$12),A216-8,IF(AND(A216&gt;Onderwerpen!$D$12,A216&lt;Onderwerpen!$D$13),A216-9,IF(AND(A216&gt;Onderwerpen!$D$13,A216&lt;Onderwerpen!$D$14),A216-10,IF(AND(A216&gt;Onderwerpen!$D$14,A216&lt;Onderwerpen!$D$15),A216-11,IF(AND(A216&gt;Onderwerpen!$D$15,A216&lt;Onderwerpen!$D$16),A216-12,IF(AND(A216&gt;Onderwerpen!$D$16,A216&lt;Onderwerpen!$D$17),A216-13,IF(AND(A216&gt;Onderwerpen!$D$17,A216&lt;Onderwerpen!$D$18),A216-14,IF(AND(A216&gt;Onderwerpen!$D$18,A216&lt;Onderwerpen!$D$19),A216-15,IF(AND(A216&gt;Onderwerpen!$D$19,A216&lt;Onderwerpen!$D$20),A216-16,IF(AND(A216&gt;Onderwerpen!$D$20,A216&lt;Onderwerpen!$D$21),A216-17,IF(AND(A216&gt;Onderwerpen!$D$21,A216&lt;Onderwerpen!$D$22),A216-18,IF(A216&gt;Onderwerpen!$D$22,A216-19,"X"))))))))))))))))))))),""))))))))))))))))))))</f>
        <v/>
      </c>
      <c r="D216" s="83" t="str">
        <f>IF(B216="",""&amp;C216,LEFT(B216, FIND(" ",B216)-1) &amp; "."&amp;COUNTIF($B$8:B216,B216))</f>
        <v/>
      </c>
      <c r="E216" s="33"/>
      <c r="F216" s="12"/>
      <c r="G216" s="12"/>
      <c r="H216" s="12"/>
      <c r="I216" s="13"/>
      <c r="J216" s="37" t="str">
        <f t="shared" si="17"/>
        <v/>
      </c>
      <c r="L216" s="12"/>
      <c r="M216" s="12"/>
      <c r="N216" s="12"/>
      <c r="O216" s="13"/>
      <c r="P216" s="39" t="str">
        <f t="shared" si="18"/>
        <v/>
      </c>
      <c r="R216" s="12"/>
      <c r="S216" s="12"/>
      <c r="T216" s="12"/>
      <c r="U216" s="13"/>
      <c r="V216" s="38" t="str">
        <f t="shared" si="19"/>
        <v/>
      </c>
      <c r="X216" s="38"/>
      <c r="Y216" s="38"/>
      <c r="Z216" s="38"/>
      <c r="AA216" s="13"/>
      <c r="AB216" s="38" t="str">
        <f t="shared" si="20"/>
        <v/>
      </c>
      <c r="AD216" s="38"/>
      <c r="AE216" s="38"/>
      <c r="AF216" s="38"/>
      <c r="AG216" s="13"/>
      <c r="AH216" s="38" t="str">
        <f t="shared" si="21"/>
        <v/>
      </c>
    </row>
    <row r="217" spans="1:34" x14ac:dyDescent="0.25">
      <c r="A217" s="1" t="str">
        <f>IFERROR(IF(A216=Onderwerpen!$C$23+19,"",A216+1),"")</f>
        <v/>
      </c>
      <c r="B217" s="1" t="str">
        <f>IF(C217&lt;=Onderwerpen!$C$4,Onderwerpen!$A$4,IF(C217&lt;=Onderwerpen!$C$5,Onderwerpen!$A$5,IF(C217&lt;=Onderwerpen!$C$6,Onderwerpen!$A$6,IF(C217&lt;=Onderwerpen!$C$7,Onderwerpen!$A$7,IF(C217&lt;=Onderwerpen!$C$8,Onderwerpen!$A$8,IF(C217&lt;=Onderwerpen!$C$9,Onderwerpen!$A$9,IF(C217&lt;=Onderwerpen!C$10,Onderwerpen!$A$10,IF(C217&lt;=Onderwerpen!C$11,Onderwerpen!$A$11,IF(C217&lt;=Onderwerpen!C$12,Onderwerpen!$A$12,IF(C217&lt;=Onderwerpen!C$13,Onderwerpen!$A$13,IF(C217&lt;=Onderwerpen!$C$14,Onderwerpen!$A$14,IF(C217&lt;=Onderwerpen!$C$15,Onderwerpen!$A$15,IF(C217&lt;=Onderwerpen!$C$16,Onderwerpen!$A$16,IF(C217&lt;=Onderwerpen!$C$17,Onderwerpen!$A$17,IF(C217&lt;=Onderwerpen!$C$18,Onderwerpen!$A$18,IF(C217&lt;=Onderwerpen!$C$19,Onderwerpen!$A$19,IF(C217&lt;=Onderwerpen!$C$20,Onderwerpen!$A$20,IF(C217&lt;=Onderwerpen!$C$21,Onderwerpen!$A$21,IF(C217&lt;=Onderwerpen!$C$22,Onderwerpen!$A$22,IF(C217&lt;=Onderwerpen!$C$23,Onderwerpen!$A$22,""))))))))))))))))))))</f>
        <v/>
      </c>
      <c r="C217" s="7" t="str">
        <f>IF(Onderwerpen!$B$4+1=A217,Onderwerpen!$A$5,IF(SUM(Onderwerpen!$B$4:$B$5)+2=A217,Onderwerpen!$A$6,IF(SUM(Onderwerpen!$B$4:$B$6)+3=A217,Onderwerpen!$A$7,IF(SUM(Onderwerpen!$B$4:$B$7)+4=A217,Onderwerpen!$A$8,IF(SUM(Onderwerpen!$B$4:$B$8)+5=A217,Onderwerpen!$A$9,IF(SUM(Onderwerpen!$B$4:$B$9)+6=A217,Onderwerpen!$A$10,IF(SUM(Onderwerpen!$B$4:$B$10)+7=A217,Onderwerpen!$A$11,IF(SUM(Onderwerpen!$B$4:$B$11)+8=A217,Onderwerpen!$A$12,IF(SUM(Onderwerpen!$B$4:$B$12)+9=A217,Onderwerpen!$A$13,IF(SUM(Onderwerpen!$B$4:$B$13)+10=A217,Onderwerpen!$A$14,IF(SUM(Onderwerpen!$B$4:$B$14)+11=A217,Onderwerpen!$A$15,IF(SUM(Onderwerpen!$B$4:$B$15)+12=A217,Onderwerpen!$A$16,IF(SUM(Onderwerpen!$B$4:$B$16)+13=A217,Onderwerpen!$A$17,IF(SUM(Onderwerpen!$B$4:$B$17)+14=A217,Onderwerpen!$A$18,IF(SUM(Onderwerpen!$B$4:$B$18)+15=A217,Onderwerpen!$A$19,IF(SUM(Onderwerpen!$B$4:$B$19)+16=A217,Onderwerpen!$A$20,IF(SUM(Onderwerpen!$B$4:$B$20)+17=A217,Onderwerpen!$A$21,IF(SUM(Onderwerpen!$B$4:$B$21)+18=A217,Onderwerpen!$A$22,IF(SUM(Onderwerpen!$B$4:$B$22)+19=A217,Onderwerpen!$A$23,IFERROR((IF(A217&lt;Onderwerpen!$D$4,A217,IF(AND(A217&gt;Onderwerpen!$D$4,A217&lt;Onderwerpen!$D$5),A217-1,IF(AND(A217&gt;Onderwerpen!$D$5,A217&lt;Onderwerpen!$D$6),A217-2,IF(AND(A217&gt;Onderwerpen!$D$6,A217&lt;Onderwerpen!$D$7),A217-3,IF(AND(A217&gt;Onderwerpen!$D$7,A217&lt;Onderwerpen!$D$8),A217-4,IF(AND(A217&gt;Onderwerpen!$D$8,A217&lt;Onderwerpen!$D$9),A217-5,IF(AND(A217&gt;Onderwerpen!$D$9,A217&lt;Onderwerpen!$D$10),A217-6,IF(AND(A217&gt;Onderwerpen!$D$10,A217&lt;Onderwerpen!$D$11),A217-7,IF(AND(A217&gt;Onderwerpen!$D$11,A217&lt;Onderwerpen!$D$12),A217-8,IF(AND(A217&gt;Onderwerpen!$D$12,A217&lt;Onderwerpen!$D$13),A217-9,IF(AND(A217&gt;Onderwerpen!$D$13,A217&lt;Onderwerpen!$D$14),A217-10,IF(AND(A217&gt;Onderwerpen!$D$14,A217&lt;Onderwerpen!$D$15),A217-11,IF(AND(A217&gt;Onderwerpen!$D$15,A217&lt;Onderwerpen!$D$16),A217-12,IF(AND(A217&gt;Onderwerpen!$D$16,A217&lt;Onderwerpen!$D$17),A217-13,IF(AND(A217&gt;Onderwerpen!$D$17,A217&lt;Onderwerpen!$D$18),A217-14,IF(AND(A217&gt;Onderwerpen!$D$18,A217&lt;Onderwerpen!$D$19),A217-15,IF(AND(A217&gt;Onderwerpen!$D$19,A217&lt;Onderwerpen!$D$20),A217-16,IF(AND(A217&gt;Onderwerpen!$D$20,A217&lt;Onderwerpen!$D$21),A217-17,IF(AND(A217&gt;Onderwerpen!$D$21,A217&lt;Onderwerpen!$D$22),A217-18,IF(A217&gt;Onderwerpen!$D$22,A217-19,"X"))))))))))))))))))))),""))))))))))))))))))))</f>
        <v/>
      </c>
      <c r="D217" s="83" t="str">
        <f>IF(B217="",""&amp;C217,LEFT(B217, FIND(" ",B217)-1) &amp; "."&amp;COUNTIF($B$8:B217,B217))</f>
        <v/>
      </c>
      <c r="E217" s="33"/>
      <c r="F217" s="12"/>
      <c r="G217" s="12"/>
      <c r="H217" s="12"/>
      <c r="I217" s="13"/>
      <c r="J217" s="37" t="str">
        <f t="shared" si="17"/>
        <v/>
      </c>
      <c r="L217" s="12"/>
      <c r="M217" s="12"/>
      <c r="N217" s="12"/>
      <c r="O217" s="13"/>
      <c r="P217" s="39" t="str">
        <f t="shared" si="18"/>
        <v/>
      </c>
      <c r="R217" s="12"/>
      <c r="S217" s="12"/>
      <c r="T217" s="12"/>
      <c r="U217" s="13"/>
      <c r="V217" s="38" t="str">
        <f t="shared" si="19"/>
        <v/>
      </c>
      <c r="X217" s="38"/>
      <c r="Y217" s="38"/>
      <c r="Z217" s="38"/>
      <c r="AA217" s="13"/>
      <c r="AB217" s="38" t="str">
        <f t="shared" si="20"/>
        <v/>
      </c>
      <c r="AD217" s="38"/>
      <c r="AE217" s="38"/>
      <c r="AF217" s="38"/>
      <c r="AG217" s="13"/>
      <c r="AH217" s="38" t="str">
        <f t="shared" si="21"/>
        <v/>
      </c>
    </row>
    <row r="218" spans="1:34" x14ac:dyDescent="0.25">
      <c r="A218" s="1" t="str">
        <f>IFERROR(IF(A217=Onderwerpen!$C$23+19,"",A217+1),"")</f>
        <v/>
      </c>
      <c r="B218" s="1" t="str">
        <f>IF(C218&lt;=Onderwerpen!$C$4,Onderwerpen!$A$4,IF(C218&lt;=Onderwerpen!$C$5,Onderwerpen!$A$5,IF(C218&lt;=Onderwerpen!$C$6,Onderwerpen!$A$6,IF(C218&lt;=Onderwerpen!$C$7,Onderwerpen!$A$7,IF(C218&lt;=Onderwerpen!$C$8,Onderwerpen!$A$8,IF(C218&lt;=Onderwerpen!$C$9,Onderwerpen!$A$9,IF(C218&lt;=Onderwerpen!C$10,Onderwerpen!$A$10,IF(C218&lt;=Onderwerpen!C$11,Onderwerpen!$A$11,IF(C218&lt;=Onderwerpen!C$12,Onderwerpen!$A$12,IF(C218&lt;=Onderwerpen!C$13,Onderwerpen!$A$13,IF(C218&lt;=Onderwerpen!$C$14,Onderwerpen!$A$14,IF(C218&lt;=Onderwerpen!$C$15,Onderwerpen!$A$15,IF(C218&lt;=Onderwerpen!$C$16,Onderwerpen!$A$16,IF(C218&lt;=Onderwerpen!$C$17,Onderwerpen!$A$17,IF(C218&lt;=Onderwerpen!$C$18,Onderwerpen!$A$18,IF(C218&lt;=Onderwerpen!$C$19,Onderwerpen!$A$19,IF(C218&lt;=Onderwerpen!$C$20,Onderwerpen!$A$20,IF(C218&lt;=Onderwerpen!$C$21,Onderwerpen!$A$21,IF(C218&lt;=Onderwerpen!$C$22,Onderwerpen!$A$22,IF(C218&lt;=Onderwerpen!$C$23,Onderwerpen!$A$22,""))))))))))))))))))))</f>
        <v/>
      </c>
      <c r="C218" s="7" t="str">
        <f>IF(Onderwerpen!$B$4+1=A218,Onderwerpen!$A$5,IF(SUM(Onderwerpen!$B$4:$B$5)+2=A218,Onderwerpen!$A$6,IF(SUM(Onderwerpen!$B$4:$B$6)+3=A218,Onderwerpen!$A$7,IF(SUM(Onderwerpen!$B$4:$B$7)+4=A218,Onderwerpen!$A$8,IF(SUM(Onderwerpen!$B$4:$B$8)+5=A218,Onderwerpen!$A$9,IF(SUM(Onderwerpen!$B$4:$B$9)+6=A218,Onderwerpen!$A$10,IF(SUM(Onderwerpen!$B$4:$B$10)+7=A218,Onderwerpen!$A$11,IF(SUM(Onderwerpen!$B$4:$B$11)+8=A218,Onderwerpen!$A$12,IF(SUM(Onderwerpen!$B$4:$B$12)+9=A218,Onderwerpen!$A$13,IF(SUM(Onderwerpen!$B$4:$B$13)+10=A218,Onderwerpen!$A$14,IF(SUM(Onderwerpen!$B$4:$B$14)+11=A218,Onderwerpen!$A$15,IF(SUM(Onderwerpen!$B$4:$B$15)+12=A218,Onderwerpen!$A$16,IF(SUM(Onderwerpen!$B$4:$B$16)+13=A218,Onderwerpen!$A$17,IF(SUM(Onderwerpen!$B$4:$B$17)+14=A218,Onderwerpen!$A$18,IF(SUM(Onderwerpen!$B$4:$B$18)+15=A218,Onderwerpen!$A$19,IF(SUM(Onderwerpen!$B$4:$B$19)+16=A218,Onderwerpen!$A$20,IF(SUM(Onderwerpen!$B$4:$B$20)+17=A218,Onderwerpen!$A$21,IF(SUM(Onderwerpen!$B$4:$B$21)+18=A218,Onderwerpen!$A$22,IF(SUM(Onderwerpen!$B$4:$B$22)+19=A218,Onderwerpen!$A$23,IFERROR((IF(A218&lt;Onderwerpen!$D$4,A218,IF(AND(A218&gt;Onderwerpen!$D$4,A218&lt;Onderwerpen!$D$5),A218-1,IF(AND(A218&gt;Onderwerpen!$D$5,A218&lt;Onderwerpen!$D$6),A218-2,IF(AND(A218&gt;Onderwerpen!$D$6,A218&lt;Onderwerpen!$D$7),A218-3,IF(AND(A218&gt;Onderwerpen!$D$7,A218&lt;Onderwerpen!$D$8),A218-4,IF(AND(A218&gt;Onderwerpen!$D$8,A218&lt;Onderwerpen!$D$9),A218-5,IF(AND(A218&gt;Onderwerpen!$D$9,A218&lt;Onderwerpen!$D$10),A218-6,IF(AND(A218&gt;Onderwerpen!$D$10,A218&lt;Onderwerpen!$D$11),A218-7,IF(AND(A218&gt;Onderwerpen!$D$11,A218&lt;Onderwerpen!$D$12),A218-8,IF(AND(A218&gt;Onderwerpen!$D$12,A218&lt;Onderwerpen!$D$13),A218-9,IF(AND(A218&gt;Onderwerpen!$D$13,A218&lt;Onderwerpen!$D$14),A218-10,IF(AND(A218&gt;Onderwerpen!$D$14,A218&lt;Onderwerpen!$D$15),A218-11,IF(AND(A218&gt;Onderwerpen!$D$15,A218&lt;Onderwerpen!$D$16),A218-12,IF(AND(A218&gt;Onderwerpen!$D$16,A218&lt;Onderwerpen!$D$17),A218-13,IF(AND(A218&gt;Onderwerpen!$D$17,A218&lt;Onderwerpen!$D$18),A218-14,IF(AND(A218&gt;Onderwerpen!$D$18,A218&lt;Onderwerpen!$D$19),A218-15,IF(AND(A218&gt;Onderwerpen!$D$19,A218&lt;Onderwerpen!$D$20),A218-16,IF(AND(A218&gt;Onderwerpen!$D$20,A218&lt;Onderwerpen!$D$21),A218-17,IF(AND(A218&gt;Onderwerpen!$D$21,A218&lt;Onderwerpen!$D$22),A218-18,IF(A218&gt;Onderwerpen!$D$22,A218-19,"X"))))))))))))))))))))),""))))))))))))))))))))</f>
        <v/>
      </c>
      <c r="D218" s="83" t="str">
        <f>IF(B218="",""&amp;C218,LEFT(B218, FIND(" ",B218)-1) &amp; "."&amp;COUNTIF($B$8:B218,B218))</f>
        <v/>
      </c>
      <c r="E218" s="33"/>
      <c r="F218" s="12"/>
      <c r="G218" s="12"/>
      <c r="H218" s="12"/>
      <c r="I218" s="13"/>
      <c r="J218" s="37" t="str">
        <f t="shared" si="17"/>
        <v/>
      </c>
      <c r="L218" s="12"/>
      <c r="M218" s="12"/>
      <c r="N218" s="12"/>
      <c r="O218" s="13"/>
      <c r="P218" s="39" t="str">
        <f t="shared" si="18"/>
        <v/>
      </c>
      <c r="R218" s="12"/>
      <c r="S218" s="12"/>
      <c r="T218" s="12"/>
      <c r="U218" s="13"/>
      <c r="V218" s="38" t="str">
        <f t="shared" si="19"/>
        <v/>
      </c>
      <c r="X218" s="38"/>
      <c r="Y218" s="38"/>
      <c r="Z218" s="38"/>
      <c r="AA218" s="13"/>
      <c r="AB218" s="38" t="str">
        <f t="shared" si="20"/>
        <v/>
      </c>
      <c r="AD218" s="38"/>
      <c r="AE218" s="38"/>
      <c r="AF218" s="38"/>
      <c r="AG218" s="13"/>
      <c r="AH218" s="38" t="str">
        <f t="shared" si="21"/>
        <v/>
      </c>
    </row>
    <row r="219" spans="1:34" x14ac:dyDescent="0.25">
      <c r="A219" s="1" t="str">
        <f>IFERROR(IF(A218=Onderwerpen!$C$23+19,"",A218+1),"")</f>
        <v/>
      </c>
      <c r="B219" s="1" t="str">
        <f>IF(C219&lt;=Onderwerpen!$C$4,Onderwerpen!$A$4,IF(C219&lt;=Onderwerpen!$C$5,Onderwerpen!$A$5,IF(C219&lt;=Onderwerpen!$C$6,Onderwerpen!$A$6,IF(C219&lt;=Onderwerpen!$C$7,Onderwerpen!$A$7,IF(C219&lt;=Onderwerpen!$C$8,Onderwerpen!$A$8,IF(C219&lt;=Onderwerpen!$C$9,Onderwerpen!$A$9,IF(C219&lt;=Onderwerpen!C$10,Onderwerpen!$A$10,IF(C219&lt;=Onderwerpen!C$11,Onderwerpen!$A$11,IF(C219&lt;=Onderwerpen!C$12,Onderwerpen!$A$12,IF(C219&lt;=Onderwerpen!C$13,Onderwerpen!$A$13,IF(C219&lt;=Onderwerpen!$C$14,Onderwerpen!$A$14,IF(C219&lt;=Onderwerpen!$C$15,Onderwerpen!$A$15,IF(C219&lt;=Onderwerpen!$C$16,Onderwerpen!$A$16,IF(C219&lt;=Onderwerpen!$C$17,Onderwerpen!$A$17,IF(C219&lt;=Onderwerpen!$C$18,Onderwerpen!$A$18,IF(C219&lt;=Onderwerpen!$C$19,Onderwerpen!$A$19,IF(C219&lt;=Onderwerpen!$C$20,Onderwerpen!$A$20,IF(C219&lt;=Onderwerpen!$C$21,Onderwerpen!$A$21,IF(C219&lt;=Onderwerpen!$C$22,Onderwerpen!$A$22,IF(C219&lt;=Onderwerpen!$C$23,Onderwerpen!$A$22,""))))))))))))))))))))</f>
        <v/>
      </c>
      <c r="C219" s="7" t="str">
        <f>IF(Onderwerpen!$B$4+1=A219,Onderwerpen!$A$5,IF(SUM(Onderwerpen!$B$4:$B$5)+2=A219,Onderwerpen!$A$6,IF(SUM(Onderwerpen!$B$4:$B$6)+3=A219,Onderwerpen!$A$7,IF(SUM(Onderwerpen!$B$4:$B$7)+4=A219,Onderwerpen!$A$8,IF(SUM(Onderwerpen!$B$4:$B$8)+5=A219,Onderwerpen!$A$9,IF(SUM(Onderwerpen!$B$4:$B$9)+6=A219,Onderwerpen!$A$10,IF(SUM(Onderwerpen!$B$4:$B$10)+7=A219,Onderwerpen!$A$11,IF(SUM(Onderwerpen!$B$4:$B$11)+8=A219,Onderwerpen!$A$12,IF(SUM(Onderwerpen!$B$4:$B$12)+9=A219,Onderwerpen!$A$13,IF(SUM(Onderwerpen!$B$4:$B$13)+10=A219,Onderwerpen!$A$14,IF(SUM(Onderwerpen!$B$4:$B$14)+11=A219,Onderwerpen!$A$15,IF(SUM(Onderwerpen!$B$4:$B$15)+12=A219,Onderwerpen!$A$16,IF(SUM(Onderwerpen!$B$4:$B$16)+13=A219,Onderwerpen!$A$17,IF(SUM(Onderwerpen!$B$4:$B$17)+14=A219,Onderwerpen!$A$18,IF(SUM(Onderwerpen!$B$4:$B$18)+15=A219,Onderwerpen!$A$19,IF(SUM(Onderwerpen!$B$4:$B$19)+16=A219,Onderwerpen!$A$20,IF(SUM(Onderwerpen!$B$4:$B$20)+17=A219,Onderwerpen!$A$21,IF(SUM(Onderwerpen!$B$4:$B$21)+18=A219,Onderwerpen!$A$22,IF(SUM(Onderwerpen!$B$4:$B$22)+19=A219,Onderwerpen!$A$23,IFERROR((IF(A219&lt;Onderwerpen!$D$4,A219,IF(AND(A219&gt;Onderwerpen!$D$4,A219&lt;Onderwerpen!$D$5),A219-1,IF(AND(A219&gt;Onderwerpen!$D$5,A219&lt;Onderwerpen!$D$6),A219-2,IF(AND(A219&gt;Onderwerpen!$D$6,A219&lt;Onderwerpen!$D$7),A219-3,IF(AND(A219&gt;Onderwerpen!$D$7,A219&lt;Onderwerpen!$D$8),A219-4,IF(AND(A219&gt;Onderwerpen!$D$8,A219&lt;Onderwerpen!$D$9),A219-5,IF(AND(A219&gt;Onderwerpen!$D$9,A219&lt;Onderwerpen!$D$10),A219-6,IF(AND(A219&gt;Onderwerpen!$D$10,A219&lt;Onderwerpen!$D$11),A219-7,IF(AND(A219&gt;Onderwerpen!$D$11,A219&lt;Onderwerpen!$D$12),A219-8,IF(AND(A219&gt;Onderwerpen!$D$12,A219&lt;Onderwerpen!$D$13),A219-9,IF(AND(A219&gt;Onderwerpen!$D$13,A219&lt;Onderwerpen!$D$14),A219-10,IF(AND(A219&gt;Onderwerpen!$D$14,A219&lt;Onderwerpen!$D$15),A219-11,IF(AND(A219&gt;Onderwerpen!$D$15,A219&lt;Onderwerpen!$D$16),A219-12,IF(AND(A219&gt;Onderwerpen!$D$16,A219&lt;Onderwerpen!$D$17),A219-13,IF(AND(A219&gt;Onderwerpen!$D$17,A219&lt;Onderwerpen!$D$18),A219-14,IF(AND(A219&gt;Onderwerpen!$D$18,A219&lt;Onderwerpen!$D$19),A219-15,IF(AND(A219&gt;Onderwerpen!$D$19,A219&lt;Onderwerpen!$D$20),A219-16,IF(AND(A219&gt;Onderwerpen!$D$20,A219&lt;Onderwerpen!$D$21),A219-17,IF(AND(A219&gt;Onderwerpen!$D$21,A219&lt;Onderwerpen!$D$22),A219-18,IF(A219&gt;Onderwerpen!$D$22,A219-19,"X"))))))))))))))))))))),""))))))))))))))))))))</f>
        <v/>
      </c>
      <c r="D219" s="83" t="str">
        <f>IF(B219="",""&amp;C219,LEFT(B219, FIND(" ",B219)-1) &amp; "."&amp;COUNTIF($B$8:B219,B219))</f>
        <v/>
      </c>
      <c r="E219" s="33"/>
      <c r="F219" s="12"/>
      <c r="G219" s="12"/>
      <c r="H219" s="12"/>
      <c r="I219" s="13"/>
      <c r="J219" s="37" t="str">
        <f t="shared" si="17"/>
        <v/>
      </c>
      <c r="L219" s="12"/>
      <c r="M219" s="12"/>
      <c r="N219" s="12"/>
      <c r="O219" s="13"/>
      <c r="P219" s="39" t="str">
        <f t="shared" si="18"/>
        <v/>
      </c>
      <c r="R219" s="12"/>
      <c r="S219" s="12"/>
      <c r="T219" s="12"/>
      <c r="U219" s="13"/>
      <c r="V219" s="38" t="str">
        <f t="shared" si="19"/>
        <v/>
      </c>
      <c r="X219" s="38"/>
      <c r="Y219" s="38"/>
      <c r="Z219" s="38"/>
      <c r="AA219" s="13"/>
      <c r="AB219" s="38" t="str">
        <f t="shared" si="20"/>
        <v/>
      </c>
      <c r="AD219" s="38"/>
      <c r="AE219" s="38"/>
      <c r="AF219" s="38"/>
      <c r="AG219" s="13"/>
      <c r="AH219" s="38" t="str">
        <f t="shared" si="21"/>
        <v/>
      </c>
    </row>
    <row r="220" spans="1:34" x14ac:dyDescent="0.25">
      <c r="A220" s="1" t="str">
        <f>IFERROR(IF(A219=Onderwerpen!$C$23+19,"",A219+1),"")</f>
        <v/>
      </c>
      <c r="B220" s="1" t="str">
        <f>IF(C220&lt;=Onderwerpen!$C$4,Onderwerpen!$A$4,IF(C220&lt;=Onderwerpen!$C$5,Onderwerpen!$A$5,IF(C220&lt;=Onderwerpen!$C$6,Onderwerpen!$A$6,IF(C220&lt;=Onderwerpen!$C$7,Onderwerpen!$A$7,IF(C220&lt;=Onderwerpen!$C$8,Onderwerpen!$A$8,IF(C220&lt;=Onderwerpen!$C$9,Onderwerpen!$A$9,IF(C220&lt;=Onderwerpen!C$10,Onderwerpen!$A$10,IF(C220&lt;=Onderwerpen!C$11,Onderwerpen!$A$11,IF(C220&lt;=Onderwerpen!C$12,Onderwerpen!$A$12,IF(C220&lt;=Onderwerpen!C$13,Onderwerpen!$A$13,IF(C220&lt;=Onderwerpen!$C$14,Onderwerpen!$A$14,IF(C220&lt;=Onderwerpen!$C$15,Onderwerpen!$A$15,IF(C220&lt;=Onderwerpen!$C$16,Onderwerpen!$A$16,IF(C220&lt;=Onderwerpen!$C$17,Onderwerpen!$A$17,IF(C220&lt;=Onderwerpen!$C$18,Onderwerpen!$A$18,IF(C220&lt;=Onderwerpen!$C$19,Onderwerpen!$A$19,IF(C220&lt;=Onderwerpen!$C$20,Onderwerpen!$A$20,IF(C220&lt;=Onderwerpen!$C$21,Onderwerpen!$A$21,IF(C220&lt;=Onderwerpen!$C$22,Onderwerpen!$A$22,IF(C220&lt;=Onderwerpen!$C$23,Onderwerpen!$A$22,""))))))))))))))))))))</f>
        <v/>
      </c>
      <c r="C220" s="7" t="str">
        <f>IF(Onderwerpen!$B$4+1=A220,Onderwerpen!$A$5,IF(SUM(Onderwerpen!$B$4:$B$5)+2=A220,Onderwerpen!$A$6,IF(SUM(Onderwerpen!$B$4:$B$6)+3=A220,Onderwerpen!$A$7,IF(SUM(Onderwerpen!$B$4:$B$7)+4=A220,Onderwerpen!$A$8,IF(SUM(Onderwerpen!$B$4:$B$8)+5=A220,Onderwerpen!$A$9,IF(SUM(Onderwerpen!$B$4:$B$9)+6=A220,Onderwerpen!$A$10,IF(SUM(Onderwerpen!$B$4:$B$10)+7=A220,Onderwerpen!$A$11,IF(SUM(Onderwerpen!$B$4:$B$11)+8=A220,Onderwerpen!$A$12,IF(SUM(Onderwerpen!$B$4:$B$12)+9=A220,Onderwerpen!$A$13,IF(SUM(Onderwerpen!$B$4:$B$13)+10=A220,Onderwerpen!$A$14,IF(SUM(Onderwerpen!$B$4:$B$14)+11=A220,Onderwerpen!$A$15,IF(SUM(Onderwerpen!$B$4:$B$15)+12=A220,Onderwerpen!$A$16,IF(SUM(Onderwerpen!$B$4:$B$16)+13=A220,Onderwerpen!$A$17,IF(SUM(Onderwerpen!$B$4:$B$17)+14=A220,Onderwerpen!$A$18,IF(SUM(Onderwerpen!$B$4:$B$18)+15=A220,Onderwerpen!$A$19,IF(SUM(Onderwerpen!$B$4:$B$19)+16=A220,Onderwerpen!$A$20,IF(SUM(Onderwerpen!$B$4:$B$20)+17=A220,Onderwerpen!$A$21,IF(SUM(Onderwerpen!$B$4:$B$21)+18=A220,Onderwerpen!$A$22,IF(SUM(Onderwerpen!$B$4:$B$22)+19=A220,Onderwerpen!$A$23,IFERROR((IF(A220&lt;Onderwerpen!$D$4,A220,IF(AND(A220&gt;Onderwerpen!$D$4,A220&lt;Onderwerpen!$D$5),A220-1,IF(AND(A220&gt;Onderwerpen!$D$5,A220&lt;Onderwerpen!$D$6),A220-2,IF(AND(A220&gt;Onderwerpen!$D$6,A220&lt;Onderwerpen!$D$7),A220-3,IF(AND(A220&gt;Onderwerpen!$D$7,A220&lt;Onderwerpen!$D$8),A220-4,IF(AND(A220&gt;Onderwerpen!$D$8,A220&lt;Onderwerpen!$D$9),A220-5,IF(AND(A220&gt;Onderwerpen!$D$9,A220&lt;Onderwerpen!$D$10),A220-6,IF(AND(A220&gt;Onderwerpen!$D$10,A220&lt;Onderwerpen!$D$11),A220-7,IF(AND(A220&gt;Onderwerpen!$D$11,A220&lt;Onderwerpen!$D$12),A220-8,IF(AND(A220&gt;Onderwerpen!$D$12,A220&lt;Onderwerpen!$D$13),A220-9,IF(AND(A220&gt;Onderwerpen!$D$13,A220&lt;Onderwerpen!$D$14),A220-10,IF(AND(A220&gt;Onderwerpen!$D$14,A220&lt;Onderwerpen!$D$15),A220-11,IF(AND(A220&gt;Onderwerpen!$D$15,A220&lt;Onderwerpen!$D$16),A220-12,IF(AND(A220&gt;Onderwerpen!$D$16,A220&lt;Onderwerpen!$D$17),A220-13,IF(AND(A220&gt;Onderwerpen!$D$17,A220&lt;Onderwerpen!$D$18),A220-14,IF(AND(A220&gt;Onderwerpen!$D$18,A220&lt;Onderwerpen!$D$19),A220-15,IF(AND(A220&gt;Onderwerpen!$D$19,A220&lt;Onderwerpen!$D$20),A220-16,IF(AND(A220&gt;Onderwerpen!$D$20,A220&lt;Onderwerpen!$D$21),A220-17,IF(AND(A220&gt;Onderwerpen!$D$21,A220&lt;Onderwerpen!$D$22),A220-18,IF(A220&gt;Onderwerpen!$D$22,A220-19,"X"))))))))))))))))))))),""))))))))))))))))))))</f>
        <v/>
      </c>
      <c r="D220" s="83" t="str">
        <f>IF(B220="",""&amp;C220,LEFT(B220, FIND(" ",B220)-1) &amp; "."&amp;COUNTIF($B$8:B220,B220))</f>
        <v/>
      </c>
      <c r="E220" s="33"/>
      <c r="F220" s="12"/>
      <c r="G220" s="12"/>
      <c r="H220" s="12"/>
      <c r="I220" s="13"/>
      <c r="J220" s="37" t="str">
        <f t="shared" si="17"/>
        <v/>
      </c>
      <c r="L220" s="12"/>
      <c r="M220" s="12"/>
      <c r="N220" s="12"/>
      <c r="O220" s="13"/>
      <c r="P220" s="39" t="str">
        <f t="shared" si="18"/>
        <v/>
      </c>
      <c r="R220" s="12"/>
      <c r="S220" s="12"/>
      <c r="T220" s="12"/>
      <c r="U220" s="13"/>
      <c r="V220" s="38" t="str">
        <f t="shared" si="19"/>
        <v/>
      </c>
      <c r="X220" s="38"/>
      <c r="Y220" s="38"/>
      <c r="Z220" s="38"/>
      <c r="AA220" s="13"/>
      <c r="AB220" s="38" t="str">
        <f t="shared" si="20"/>
        <v/>
      </c>
      <c r="AD220" s="38"/>
      <c r="AE220" s="38"/>
      <c r="AF220" s="38"/>
      <c r="AG220" s="13"/>
      <c r="AH220" s="38" t="str">
        <f t="shared" si="21"/>
        <v/>
      </c>
    </row>
    <row r="221" spans="1:34" x14ac:dyDescent="0.25">
      <c r="A221" s="1" t="str">
        <f>IFERROR(IF(A220=Onderwerpen!$C$23+19,"",A220+1),"")</f>
        <v/>
      </c>
      <c r="B221" s="1" t="str">
        <f>IF(C221&lt;=Onderwerpen!$C$4,Onderwerpen!$A$4,IF(C221&lt;=Onderwerpen!$C$5,Onderwerpen!$A$5,IF(C221&lt;=Onderwerpen!$C$6,Onderwerpen!$A$6,IF(C221&lt;=Onderwerpen!$C$7,Onderwerpen!$A$7,IF(C221&lt;=Onderwerpen!$C$8,Onderwerpen!$A$8,IF(C221&lt;=Onderwerpen!$C$9,Onderwerpen!$A$9,IF(C221&lt;=Onderwerpen!C$10,Onderwerpen!$A$10,IF(C221&lt;=Onderwerpen!C$11,Onderwerpen!$A$11,IF(C221&lt;=Onderwerpen!C$12,Onderwerpen!$A$12,IF(C221&lt;=Onderwerpen!C$13,Onderwerpen!$A$13,IF(C221&lt;=Onderwerpen!$C$14,Onderwerpen!$A$14,IF(C221&lt;=Onderwerpen!$C$15,Onderwerpen!$A$15,IF(C221&lt;=Onderwerpen!$C$16,Onderwerpen!$A$16,IF(C221&lt;=Onderwerpen!$C$17,Onderwerpen!$A$17,IF(C221&lt;=Onderwerpen!$C$18,Onderwerpen!$A$18,IF(C221&lt;=Onderwerpen!$C$19,Onderwerpen!$A$19,IF(C221&lt;=Onderwerpen!$C$20,Onderwerpen!$A$20,IF(C221&lt;=Onderwerpen!$C$21,Onderwerpen!$A$21,IF(C221&lt;=Onderwerpen!$C$22,Onderwerpen!$A$22,IF(C221&lt;=Onderwerpen!$C$23,Onderwerpen!$A$22,""))))))))))))))))))))</f>
        <v/>
      </c>
      <c r="C221" s="7" t="str">
        <f>IF(Onderwerpen!$B$4+1=A221,Onderwerpen!$A$5,IF(SUM(Onderwerpen!$B$4:$B$5)+2=A221,Onderwerpen!$A$6,IF(SUM(Onderwerpen!$B$4:$B$6)+3=A221,Onderwerpen!$A$7,IF(SUM(Onderwerpen!$B$4:$B$7)+4=A221,Onderwerpen!$A$8,IF(SUM(Onderwerpen!$B$4:$B$8)+5=A221,Onderwerpen!$A$9,IF(SUM(Onderwerpen!$B$4:$B$9)+6=A221,Onderwerpen!$A$10,IF(SUM(Onderwerpen!$B$4:$B$10)+7=A221,Onderwerpen!$A$11,IF(SUM(Onderwerpen!$B$4:$B$11)+8=A221,Onderwerpen!$A$12,IF(SUM(Onderwerpen!$B$4:$B$12)+9=A221,Onderwerpen!$A$13,IF(SUM(Onderwerpen!$B$4:$B$13)+10=A221,Onderwerpen!$A$14,IF(SUM(Onderwerpen!$B$4:$B$14)+11=A221,Onderwerpen!$A$15,IF(SUM(Onderwerpen!$B$4:$B$15)+12=A221,Onderwerpen!$A$16,IF(SUM(Onderwerpen!$B$4:$B$16)+13=A221,Onderwerpen!$A$17,IF(SUM(Onderwerpen!$B$4:$B$17)+14=A221,Onderwerpen!$A$18,IF(SUM(Onderwerpen!$B$4:$B$18)+15=A221,Onderwerpen!$A$19,IF(SUM(Onderwerpen!$B$4:$B$19)+16=A221,Onderwerpen!$A$20,IF(SUM(Onderwerpen!$B$4:$B$20)+17=A221,Onderwerpen!$A$21,IF(SUM(Onderwerpen!$B$4:$B$21)+18=A221,Onderwerpen!$A$22,IF(SUM(Onderwerpen!$B$4:$B$22)+19=A221,Onderwerpen!$A$23,IFERROR((IF(A221&lt;Onderwerpen!$D$4,A221,IF(AND(A221&gt;Onderwerpen!$D$4,A221&lt;Onderwerpen!$D$5),A221-1,IF(AND(A221&gt;Onderwerpen!$D$5,A221&lt;Onderwerpen!$D$6),A221-2,IF(AND(A221&gt;Onderwerpen!$D$6,A221&lt;Onderwerpen!$D$7),A221-3,IF(AND(A221&gt;Onderwerpen!$D$7,A221&lt;Onderwerpen!$D$8),A221-4,IF(AND(A221&gt;Onderwerpen!$D$8,A221&lt;Onderwerpen!$D$9),A221-5,IF(AND(A221&gt;Onderwerpen!$D$9,A221&lt;Onderwerpen!$D$10),A221-6,IF(AND(A221&gt;Onderwerpen!$D$10,A221&lt;Onderwerpen!$D$11),A221-7,IF(AND(A221&gt;Onderwerpen!$D$11,A221&lt;Onderwerpen!$D$12),A221-8,IF(AND(A221&gt;Onderwerpen!$D$12,A221&lt;Onderwerpen!$D$13),A221-9,IF(AND(A221&gt;Onderwerpen!$D$13,A221&lt;Onderwerpen!$D$14),A221-10,IF(AND(A221&gt;Onderwerpen!$D$14,A221&lt;Onderwerpen!$D$15),A221-11,IF(AND(A221&gt;Onderwerpen!$D$15,A221&lt;Onderwerpen!$D$16),A221-12,IF(AND(A221&gt;Onderwerpen!$D$16,A221&lt;Onderwerpen!$D$17),A221-13,IF(AND(A221&gt;Onderwerpen!$D$17,A221&lt;Onderwerpen!$D$18),A221-14,IF(AND(A221&gt;Onderwerpen!$D$18,A221&lt;Onderwerpen!$D$19),A221-15,IF(AND(A221&gt;Onderwerpen!$D$19,A221&lt;Onderwerpen!$D$20),A221-16,IF(AND(A221&gt;Onderwerpen!$D$20,A221&lt;Onderwerpen!$D$21),A221-17,IF(AND(A221&gt;Onderwerpen!$D$21,A221&lt;Onderwerpen!$D$22),A221-18,IF(A221&gt;Onderwerpen!$D$22,A221-19,"X"))))))))))))))))))))),""))))))))))))))))))))</f>
        <v/>
      </c>
      <c r="D221" s="83" t="str">
        <f>IF(B221="",""&amp;C221,LEFT(B221, FIND(" ",B221)-1) &amp; "."&amp;COUNTIF($B$8:B221,B221))</f>
        <v/>
      </c>
      <c r="E221" s="33"/>
      <c r="F221" s="12"/>
      <c r="G221" s="12"/>
      <c r="H221" s="12"/>
      <c r="I221" s="13"/>
      <c r="J221" s="37" t="str">
        <f t="shared" si="17"/>
        <v/>
      </c>
      <c r="L221" s="12"/>
      <c r="M221" s="12"/>
      <c r="N221" s="12"/>
      <c r="O221" s="13"/>
      <c r="P221" s="39" t="str">
        <f t="shared" si="18"/>
        <v/>
      </c>
      <c r="R221" s="12"/>
      <c r="S221" s="12"/>
      <c r="T221" s="12"/>
      <c r="U221" s="13"/>
      <c r="V221" s="38" t="str">
        <f t="shared" si="19"/>
        <v/>
      </c>
      <c r="X221" s="38"/>
      <c r="Y221" s="38"/>
      <c r="Z221" s="38"/>
      <c r="AA221" s="13"/>
      <c r="AB221" s="38" t="str">
        <f t="shared" si="20"/>
        <v/>
      </c>
      <c r="AD221" s="38"/>
      <c r="AE221" s="38"/>
      <c r="AF221" s="38"/>
      <c r="AG221" s="13"/>
      <c r="AH221" s="38" t="str">
        <f t="shared" si="21"/>
        <v/>
      </c>
    </row>
    <row r="222" spans="1:34" x14ac:dyDescent="0.25">
      <c r="A222" s="1" t="str">
        <f>IFERROR(IF(A221=Onderwerpen!$C$23+19,"",A221+1),"")</f>
        <v/>
      </c>
      <c r="B222" s="1" t="str">
        <f>IF(C222&lt;=Onderwerpen!$C$4,Onderwerpen!$A$4,IF(C222&lt;=Onderwerpen!$C$5,Onderwerpen!$A$5,IF(C222&lt;=Onderwerpen!$C$6,Onderwerpen!$A$6,IF(C222&lt;=Onderwerpen!$C$7,Onderwerpen!$A$7,IF(C222&lt;=Onderwerpen!$C$8,Onderwerpen!$A$8,IF(C222&lt;=Onderwerpen!$C$9,Onderwerpen!$A$9,IF(C222&lt;=Onderwerpen!C$10,Onderwerpen!$A$10,IF(C222&lt;=Onderwerpen!C$11,Onderwerpen!$A$11,IF(C222&lt;=Onderwerpen!C$12,Onderwerpen!$A$12,IF(C222&lt;=Onderwerpen!C$13,Onderwerpen!$A$13,IF(C222&lt;=Onderwerpen!$C$14,Onderwerpen!$A$14,IF(C222&lt;=Onderwerpen!$C$15,Onderwerpen!$A$15,IF(C222&lt;=Onderwerpen!$C$16,Onderwerpen!$A$16,IF(C222&lt;=Onderwerpen!$C$17,Onderwerpen!$A$17,IF(C222&lt;=Onderwerpen!$C$18,Onderwerpen!$A$18,IF(C222&lt;=Onderwerpen!$C$19,Onderwerpen!$A$19,IF(C222&lt;=Onderwerpen!$C$20,Onderwerpen!$A$20,IF(C222&lt;=Onderwerpen!$C$21,Onderwerpen!$A$21,IF(C222&lt;=Onderwerpen!$C$22,Onderwerpen!$A$22,IF(C222&lt;=Onderwerpen!$C$23,Onderwerpen!$A$22,""))))))))))))))))))))</f>
        <v/>
      </c>
      <c r="C222" s="7" t="str">
        <f>IF(Onderwerpen!$B$4+1=A222,Onderwerpen!$A$5,IF(SUM(Onderwerpen!$B$4:$B$5)+2=A222,Onderwerpen!$A$6,IF(SUM(Onderwerpen!$B$4:$B$6)+3=A222,Onderwerpen!$A$7,IF(SUM(Onderwerpen!$B$4:$B$7)+4=A222,Onderwerpen!$A$8,IF(SUM(Onderwerpen!$B$4:$B$8)+5=A222,Onderwerpen!$A$9,IF(SUM(Onderwerpen!$B$4:$B$9)+6=A222,Onderwerpen!$A$10,IF(SUM(Onderwerpen!$B$4:$B$10)+7=A222,Onderwerpen!$A$11,IF(SUM(Onderwerpen!$B$4:$B$11)+8=A222,Onderwerpen!$A$12,IF(SUM(Onderwerpen!$B$4:$B$12)+9=A222,Onderwerpen!$A$13,IF(SUM(Onderwerpen!$B$4:$B$13)+10=A222,Onderwerpen!$A$14,IF(SUM(Onderwerpen!$B$4:$B$14)+11=A222,Onderwerpen!$A$15,IF(SUM(Onderwerpen!$B$4:$B$15)+12=A222,Onderwerpen!$A$16,IF(SUM(Onderwerpen!$B$4:$B$16)+13=A222,Onderwerpen!$A$17,IF(SUM(Onderwerpen!$B$4:$B$17)+14=A222,Onderwerpen!$A$18,IF(SUM(Onderwerpen!$B$4:$B$18)+15=A222,Onderwerpen!$A$19,IF(SUM(Onderwerpen!$B$4:$B$19)+16=A222,Onderwerpen!$A$20,IF(SUM(Onderwerpen!$B$4:$B$20)+17=A222,Onderwerpen!$A$21,IF(SUM(Onderwerpen!$B$4:$B$21)+18=A222,Onderwerpen!$A$22,IF(SUM(Onderwerpen!$B$4:$B$22)+19=A222,Onderwerpen!$A$23,IFERROR((IF(A222&lt;Onderwerpen!$D$4,A222,IF(AND(A222&gt;Onderwerpen!$D$4,A222&lt;Onderwerpen!$D$5),A222-1,IF(AND(A222&gt;Onderwerpen!$D$5,A222&lt;Onderwerpen!$D$6),A222-2,IF(AND(A222&gt;Onderwerpen!$D$6,A222&lt;Onderwerpen!$D$7),A222-3,IF(AND(A222&gt;Onderwerpen!$D$7,A222&lt;Onderwerpen!$D$8),A222-4,IF(AND(A222&gt;Onderwerpen!$D$8,A222&lt;Onderwerpen!$D$9),A222-5,IF(AND(A222&gt;Onderwerpen!$D$9,A222&lt;Onderwerpen!$D$10),A222-6,IF(AND(A222&gt;Onderwerpen!$D$10,A222&lt;Onderwerpen!$D$11),A222-7,IF(AND(A222&gt;Onderwerpen!$D$11,A222&lt;Onderwerpen!$D$12),A222-8,IF(AND(A222&gt;Onderwerpen!$D$12,A222&lt;Onderwerpen!$D$13),A222-9,IF(AND(A222&gt;Onderwerpen!$D$13,A222&lt;Onderwerpen!$D$14),A222-10,IF(AND(A222&gt;Onderwerpen!$D$14,A222&lt;Onderwerpen!$D$15),A222-11,IF(AND(A222&gt;Onderwerpen!$D$15,A222&lt;Onderwerpen!$D$16),A222-12,IF(AND(A222&gt;Onderwerpen!$D$16,A222&lt;Onderwerpen!$D$17),A222-13,IF(AND(A222&gt;Onderwerpen!$D$17,A222&lt;Onderwerpen!$D$18),A222-14,IF(AND(A222&gt;Onderwerpen!$D$18,A222&lt;Onderwerpen!$D$19),A222-15,IF(AND(A222&gt;Onderwerpen!$D$19,A222&lt;Onderwerpen!$D$20),A222-16,IF(AND(A222&gt;Onderwerpen!$D$20,A222&lt;Onderwerpen!$D$21),A222-17,IF(AND(A222&gt;Onderwerpen!$D$21,A222&lt;Onderwerpen!$D$22),A222-18,IF(A222&gt;Onderwerpen!$D$22,A222-19,"X"))))))))))))))))))))),""))))))))))))))))))))</f>
        <v/>
      </c>
      <c r="D222" s="83" t="str">
        <f>IF(B222="",""&amp;C222,LEFT(B222, FIND(" ",B222)-1) &amp; "."&amp;COUNTIF($B$8:B222,B222))</f>
        <v/>
      </c>
      <c r="E222" s="33"/>
      <c r="F222" s="12"/>
      <c r="G222" s="12"/>
      <c r="H222" s="12"/>
      <c r="I222" s="13"/>
      <c r="J222" s="37" t="str">
        <f t="shared" si="17"/>
        <v/>
      </c>
      <c r="L222" s="12"/>
      <c r="M222" s="12"/>
      <c r="N222" s="12"/>
      <c r="O222" s="13"/>
      <c r="P222" s="39" t="str">
        <f t="shared" si="18"/>
        <v/>
      </c>
      <c r="R222" s="12"/>
      <c r="S222" s="12"/>
      <c r="T222" s="12"/>
      <c r="U222" s="13"/>
      <c r="V222" s="38" t="str">
        <f t="shared" si="19"/>
        <v/>
      </c>
      <c r="X222" s="38"/>
      <c r="Y222" s="38"/>
      <c r="Z222" s="38"/>
      <c r="AA222" s="13"/>
      <c r="AB222" s="38" t="str">
        <f t="shared" si="20"/>
        <v/>
      </c>
      <c r="AD222" s="38"/>
      <c r="AE222" s="38"/>
      <c r="AF222" s="38"/>
      <c r="AG222" s="13"/>
      <c r="AH222" s="38" t="str">
        <f t="shared" si="21"/>
        <v/>
      </c>
    </row>
    <row r="223" spans="1:34" x14ac:dyDescent="0.25">
      <c r="A223" s="1" t="str">
        <f>IFERROR(IF(A222=Onderwerpen!$C$23+19,"",A222+1),"")</f>
        <v/>
      </c>
      <c r="B223" s="1" t="str">
        <f>IF(C223&lt;=Onderwerpen!$C$4,Onderwerpen!$A$4,IF(C223&lt;=Onderwerpen!$C$5,Onderwerpen!$A$5,IF(C223&lt;=Onderwerpen!$C$6,Onderwerpen!$A$6,IF(C223&lt;=Onderwerpen!$C$7,Onderwerpen!$A$7,IF(C223&lt;=Onderwerpen!$C$8,Onderwerpen!$A$8,IF(C223&lt;=Onderwerpen!$C$9,Onderwerpen!$A$9,IF(C223&lt;=Onderwerpen!C$10,Onderwerpen!$A$10,IF(C223&lt;=Onderwerpen!C$11,Onderwerpen!$A$11,IF(C223&lt;=Onderwerpen!C$12,Onderwerpen!$A$12,IF(C223&lt;=Onderwerpen!C$13,Onderwerpen!$A$13,IF(C223&lt;=Onderwerpen!$C$14,Onderwerpen!$A$14,IF(C223&lt;=Onderwerpen!$C$15,Onderwerpen!$A$15,IF(C223&lt;=Onderwerpen!$C$16,Onderwerpen!$A$16,IF(C223&lt;=Onderwerpen!$C$17,Onderwerpen!$A$17,IF(C223&lt;=Onderwerpen!$C$18,Onderwerpen!$A$18,IF(C223&lt;=Onderwerpen!$C$19,Onderwerpen!$A$19,IF(C223&lt;=Onderwerpen!$C$20,Onderwerpen!$A$20,IF(C223&lt;=Onderwerpen!$C$21,Onderwerpen!$A$21,IF(C223&lt;=Onderwerpen!$C$22,Onderwerpen!$A$22,IF(C223&lt;=Onderwerpen!$C$23,Onderwerpen!$A$22,""))))))))))))))))))))</f>
        <v/>
      </c>
      <c r="C223" s="7" t="str">
        <f>IF(Onderwerpen!$B$4+1=A223,Onderwerpen!$A$5,IF(SUM(Onderwerpen!$B$4:$B$5)+2=A223,Onderwerpen!$A$6,IF(SUM(Onderwerpen!$B$4:$B$6)+3=A223,Onderwerpen!$A$7,IF(SUM(Onderwerpen!$B$4:$B$7)+4=A223,Onderwerpen!$A$8,IF(SUM(Onderwerpen!$B$4:$B$8)+5=A223,Onderwerpen!$A$9,IF(SUM(Onderwerpen!$B$4:$B$9)+6=A223,Onderwerpen!$A$10,IF(SUM(Onderwerpen!$B$4:$B$10)+7=A223,Onderwerpen!$A$11,IF(SUM(Onderwerpen!$B$4:$B$11)+8=A223,Onderwerpen!$A$12,IF(SUM(Onderwerpen!$B$4:$B$12)+9=A223,Onderwerpen!$A$13,IF(SUM(Onderwerpen!$B$4:$B$13)+10=A223,Onderwerpen!$A$14,IF(SUM(Onderwerpen!$B$4:$B$14)+11=A223,Onderwerpen!$A$15,IF(SUM(Onderwerpen!$B$4:$B$15)+12=A223,Onderwerpen!$A$16,IF(SUM(Onderwerpen!$B$4:$B$16)+13=A223,Onderwerpen!$A$17,IF(SUM(Onderwerpen!$B$4:$B$17)+14=A223,Onderwerpen!$A$18,IF(SUM(Onderwerpen!$B$4:$B$18)+15=A223,Onderwerpen!$A$19,IF(SUM(Onderwerpen!$B$4:$B$19)+16=A223,Onderwerpen!$A$20,IF(SUM(Onderwerpen!$B$4:$B$20)+17=A223,Onderwerpen!$A$21,IF(SUM(Onderwerpen!$B$4:$B$21)+18=A223,Onderwerpen!$A$22,IF(SUM(Onderwerpen!$B$4:$B$22)+19=A223,Onderwerpen!$A$23,IFERROR((IF(A223&lt;Onderwerpen!$D$4,A223,IF(AND(A223&gt;Onderwerpen!$D$4,A223&lt;Onderwerpen!$D$5),A223-1,IF(AND(A223&gt;Onderwerpen!$D$5,A223&lt;Onderwerpen!$D$6),A223-2,IF(AND(A223&gt;Onderwerpen!$D$6,A223&lt;Onderwerpen!$D$7),A223-3,IF(AND(A223&gt;Onderwerpen!$D$7,A223&lt;Onderwerpen!$D$8),A223-4,IF(AND(A223&gt;Onderwerpen!$D$8,A223&lt;Onderwerpen!$D$9),A223-5,IF(AND(A223&gt;Onderwerpen!$D$9,A223&lt;Onderwerpen!$D$10),A223-6,IF(AND(A223&gt;Onderwerpen!$D$10,A223&lt;Onderwerpen!$D$11),A223-7,IF(AND(A223&gt;Onderwerpen!$D$11,A223&lt;Onderwerpen!$D$12),A223-8,IF(AND(A223&gt;Onderwerpen!$D$12,A223&lt;Onderwerpen!$D$13),A223-9,IF(AND(A223&gt;Onderwerpen!$D$13,A223&lt;Onderwerpen!$D$14),A223-10,IF(AND(A223&gt;Onderwerpen!$D$14,A223&lt;Onderwerpen!$D$15),A223-11,IF(AND(A223&gt;Onderwerpen!$D$15,A223&lt;Onderwerpen!$D$16),A223-12,IF(AND(A223&gt;Onderwerpen!$D$16,A223&lt;Onderwerpen!$D$17),A223-13,IF(AND(A223&gt;Onderwerpen!$D$17,A223&lt;Onderwerpen!$D$18),A223-14,IF(AND(A223&gt;Onderwerpen!$D$18,A223&lt;Onderwerpen!$D$19),A223-15,IF(AND(A223&gt;Onderwerpen!$D$19,A223&lt;Onderwerpen!$D$20),A223-16,IF(AND(A223&gt;Onderwerpen!$D$20,A223&lt;Onderwerpen!$D$21),A223-17,IF(AND(A223&gt;Onderwerpen!$D$21,A223&lt;Onderwerpen!$D$22),A223-18,IF(A223&gt;Onderwerpen!$D$22,A223-19,"X"))))))))))))))))))))),""))))))))))))))))))))</f>
        <v/>
      </c>
      <c r="D223" s="83" t="str">
        <f>IF(B223="",""&amp;C223,LEFT(B223, FIND(" ",B223)-1) &amp; "."&amp;COUNTIF($B$8:B223,B223))</f>
        <v/>
      </c>
      <c r="E223" s="33"/>
      <c r="F223" s="12"/>
      <c r="G223" s="12"/>
      <c r="H223" s="12"/>
      <c r="I223" s="13"/>
      <c r="J223" s="37" t="str">
        <f t="shared" si="17"/>
        <v/>
      </c>
      <c r="L223" s="12"/>
      <c r="M223" s="12"/>
      <c r="N223" s="12"/>
      <c r="O223" s="13"/>
      <c r="P223" s="39" t="str">
        <f t="shared" si="18"/>
        <v/>
      </c>
      <c r="R223" s="12"/>
      <c r="S223" s="12"/>
      <c r="T223" s="12"/>
      <c r="U223" s="13"/>
      <c r="V223" s="38" t="str">
        <f t="shared" si="19"/>
        <v/>
      </c>
      <c r="X223" s="38"/>
      <c r="Y223" s="38"/>
      <c r="Z223" s="38"/>
      <c r="AA223" s="13"/>
      <c r="AB223" s="38" t="str">
        <f t="shared" si="20"/>
        <v/>
      </c>
      <c r="AD223" s="38"/>
      <c r="AE223" s="38"/>
      <c r="AF223" s="38"/>
      <c r="AG223" s="13"/>
      <c r="AH223" s="38" t="str">
        <f t="shared" si="21"/>
        <v/>
      </c>
    </row>
    <row r="224" spans="1:34" x14ac:dyDescent="0.25">
      <c r="A224" s="1" t="str">
        <f>IFERROR(IF(A223=Onderwerpen!$C$23+19,"",A223+1),"")</f>
        <v/>
      </c>
      <c r="B224" s="1" t="str">
        <f>IF(C224&lt;=Onderwerpen!$C$4,Onderwerpen!$A$4,IF(C224&lt;=Onderwerpen!$C$5,Onderwerpen!$A$5,IF(C224&lt;=Onderwerpen!$C$6,Onderwerpen!$A$6,IF(C224&lt;=Onderwerpen!$C$7,Onderwerpen!$A$7,IF(C224&lt;=Onderwerpen!$C$8,Onderwerpen!$A$8,IF(C224&lt;=Onderwerpen!$C$9,Onderwerpen!$A$9,IF(C224&lt;=Onderwerpen!C$10,Onderwerpen!$A$10,IF(C224&lt;=Onderwerpen!C$11,Onderwerpen!$A$11,IF(C224&lt;=Onderwerpen!C$12,Onderwerpen!$A$12,IF(C224&lt;=Onderwerpen!C$13,Onderwerpen!$A$13,IF(C224&lt;=Onderwerpen!$C$14,Onderwerpen!$A$14,IF(C224&lt;=Onderwerpen!$C$15,Onderwerpen!$A$15,IF(C224&lt;=Onderwerpen!$C$16,Onderwerpen!$A$16,IF(C224&lt;=Onderwerpen!$C$17,Onderwerpen!$A$17,IF(C224&lt;=Onderwerpen!$C$18,Onderwerpen!$A$18,IF(C224&lt;=Onderwerpen!$C$19,Onderwerpen!$A$19,IF(C224&lt;=Onderwerpen!$C$20,Onderwerpen!$A$20,IF(C224&lt;=Onderwerpen!$C$21,Onderwerpen!$A$21,IF(C224&lt;=Onderwerpen!$C$22,Onderwerpen!$A$22,IF(C224&lt;=Onderwerpen!$C$23,Onderwerpen!$A$22,""))))))))))))))))))))</f>
        <v/>
      </c>
      <c r="C224" s="7" t="str">
        <f>IF(Onderwerpen!$B$4+1=A224,Onderwerpen!$A$5,IF(SUM(Onderwerpen!$B$4:$B$5)+2=A224,Onderwerpen!$A$6,IF(SUM(Onderwerpen!$B$4:$B$6)+3=A224,Onderwerpen!$A$7,IF(SUM(Onderwerpen!$B$4:$B$7)+4=A224,Onderwerpen!$A$8,IF(SUM(Onderwerpen!$B$4:$B$8)+5=A224,Onderwerpen!$A$9,IF(SUM(Onderwerpen!$B$4:$B$9)+6=A224,Onderwerpen!$A$10,IF(SUM(Onderwerpen!$B$4:$B$10)+7=A224,Onderwerpen!$A$11,IF(SUM(Onderwerpen!$B$4:$B$11)+8=A224,Onderwerpen!$A$12,IF(SUM(Onderwerpen!$B$4:$B$12)+9=A224,Onderwerpen!$A$13,IF(SUM(Onderwerpen!$B$4:$B$13)+10=A224,Onderwerpen!$A$14,IF(SUM(Onderwerpen!$B$4:$B$14)+11=A224,Onderwerpen!$A$15,IF(SUM(Onderwerpen!$B$4:$B$15)+12=A224,Onderwerpen!$A$16,IF(SUM(Onderwerpen!$B$4:$B$16)+13=A224,Onderwerpen!$A$17,IF(SUM(Onderwerpen!$B$4:$B$17)+14=A224,Onderwerpen!$A$18,IF(SUM(Onderwerpen!$B$4:$B$18)+15=A224,Onderwerpen!$A$19,IF(SUM(Onderwerpen!$B$4:$B$19)+16=A224,Onderwerpen!$A$20,IF(SUM(Onderwerpen!$B$4:$B$20)+17=A224,Onderwerpen!$A$21,IF(SUM(Onderwerpen!$B$4:$B$21)+18=A224,Onderwerpen!$A$22,IF(SUM(Onderwerpen!$B$4:$B$22)+19=A224,Onderwerpen!$A$23,IFERROR((IF(A224&lt;Onderwerpen!$D$4,A224,IF(AND(A224&gt;Onderwerpen!$D$4,A224&lt;Onderwerpen!$D$5),A224-1,IF(AND(A224&gt;Onderwerpen!$D$5,A224&lt;Onderwerpen!$D$6),A224-2,IF(AND(A224&gt;Onderwerpen!$D$6,A224&lt;Onderwerpen!$D$7),A224-3,IF(AND(A224&gt;Onderwerpen!$D$7,A224&lt;Onderwerpen!$D$8),A224-4,IF(AND(A224&gt;Onderwerpen!$D$8,A224&lt;Onderwerpen!$D$9),A224-5,IF(AND(A224&gt;Onderwerpen!$D$9,A224&lt;Onderwerpen!$D$10),A224-6,IF(AND(A224&gt;Onderwerpen!$D$10,A224&lt;Onderwerpen!$D$11),A224-7,IF(AND(A224&gt;Onderwerpen!$D$11,A224&lt;Onderwerpen!$D$12),A224-8,IF(AND(A224&gt;Onderwerpen!$D$12,A224&lt;Onderwerpen!$D$13),A224-9,IF(AND(A224&gt;Onderwerpen!$D$13,A224&lt;Onderwerpen!$D$14),A224-10,IF(AND(A224&gt;Onderwerpen!$D$14,A224&lt;Onderwerpen!$D$15),A224-11,IF(AND(A224&gt;Onderwerpen!$D$15,A224&lt;Onderwerpen!$D$16),A224-12,IF(AND(A224&gt;Onderwerpen!$D$16,A224&lt;Onderwerpen!$D$17),A224-13,IF(AND(A224&gt;Onderwerpen!$D$17,A224&lt;Onderwerpen!$D$18),A224-14,IF(AND(A224&gt;Onderwerpen!$D$18,A224&lt;Onderwerpen!$D$19),A224-15,IF(AND(A224&gt;Onderwerpen!$D$19,A224&lt;Onderwerpen!$D$20),A224-16,IF(AND(A224&gt;Onderwerpen!$D$20,A224&lt;Onderwerpen!$D$21),A224-17,IF(AND(A224&gt;Onderwerpen!$D$21,A224&lt;Onderwerpen!$D$22),A224-18,IF(A224&gt;Onderwerpen!$D$22,A224-19,"X"))))))))))))))))))))),""))))))))))))))))))))</f>
        <v/>
      </c>
      <c r="D224" s="83" t="str">
        <f>IF(B224="",""&amp;C224,LEFT(B224, FIND(" ",B224)-1) &amp; "."&amp;COUNTIF($B$8:B224,B224))</f>
        <v/>
      </c>
      <c r="E224" s="33"/>
      <c r="F224" s="12"/>
      <c r="G224" s="12"/>
      <c r="H224" s="12"/>
      <c r="I224" s="13"/>
      <c r="J224" s="37" t="str">
        <f t="shared" si="17"/>
        <v/>
      </c>
      <c r="L224" s="12"/>
      <c r="M224" s="12"/>
      <c r="N224" s="12"/>
      <c r="O224" s="13"/>
      <c r="P224" s="39" t="str">
        <f t="shared" si="18"/>
        <v/>
      </c>
      <c r="R224" s="12"/>
      <c r="S224" s="12"/>
      <c r="T224" s="12"/>
      <c r="U224" s="13"/>
      <c r="V224" s="38" t="str">
        <f t="shared" si="19"/>
        <v/>
      </c>
      <c r="X224" s="38"/>
      <c r="Y224" s="38"/>
      <c r="Z224" s="38"/>
      <c r="AA224" s="13"/>
      <c r="AB224" s="38" t="str">
        <f t="shared" si="20"/>
        <v/>
      </c>
      <c r="AD224" s="38"/>
      <c r="AE224" s="38"/>
      <c r="AF224" s="38"/>
      <c r="AG224" s="13"/>
      <c r="AH224" s="38" t="str">
        <f t="shared" si="21"/>
        <v/>
      </c>
    </row>
    <row r="225" spans="1:34" x14ac:dyDescent="0.25">
      <c r="A225" s="1" t="str">
        <f>IFERROR(IF(A224=Onderwerpen!$C$23+19,"",A224+1),"")</f>
        <v/>
      </c>
      <c r="B225" s="1" t="str">
        <f>IF(C225&lt;=Onderwerpen!$C$4,Onderwerpen!$A$4,IF(C225&lt;=Onderwerpen!$C$5,Onderwerpen!$A$5,IF(C225&lt;=Onderwerpen!$C$6,Onderwerpen!$A$6,IF(C225&lt;=Onderwerpen!$C$7,Onderwerpen!$A$7,IF(C225&lt;=Onderwerpen!$C$8,Onderwerpen!$A$8,IF(C225&lt;=Onderwerpen!$C$9,Onderwerpen!$A$9,IF(C225&lt;=Onderwerpen!C$10,Onderwerpen!$A$10,IF(C225&lt;=Onderwerpen!C$11,Onderwerpen!$A$11,IF(C225&lt;=Onderwerpen!C$12,Onderwerpen!$A$12,IF(C225&lt;=Onderwerpen!C$13,Onderwerpen!$A$13,IF(C225&lt;=Onderwerpen!$C$14,Onderwerpen!$A$14,IF(C225&lt;=Onderwerpen!$C$15,Onderwerpen!$A$15,IF(C225&lt;=Onderwerpen!$C$16,Onderwerpen!$A$16,IF(C225&lt;=Onderwerpen!$C$17,Onderwerpen!$A$17,IF(C225&lt;=Onderwerpen!$C$18,Onderwerpen!$A$18,IF(C225&lt;=Onderwerpen!$C$19,Onderwerpen!$A$19,IF(C225&lt;=Onderwerpen!$C$20,Onderwerpen!$A$20,IF(C225&lt;=Onderwerpen!$C$21,Onderwerpen!$A$21,IF(C225&lt;=Onderwerpen!$C$22,Onderwerpen!$A$22,IF(C225&lt;=Onderwerpen!$C$23,Onderwerpen!$A$22,""))))))))))))))))))))</f>
        <v/>
      </c>
      <c r="C225" s="7" t="str">
        <f>IF(Onderwerpen!$B$4+1=A225,Onderwerpen!$A$5,IF(SUM(Onderwerpen!$B$4:$B$5)+2=A225,Onderwerpen!$A$6,IF(SUM(Onderwerpen!$B$4:$B$6)+3=A225,Onderwerpen!$A$7,IF(SUM(Onderwerpen!$B$4:$B$7)+4=A225,Onderwerpen!$A$8,IF(SUM(Onderwerpen!$B$4:$B$8)+5=A225,Onderwerpen!$A$9,IF(SUM(Onderwerpen!$B$4:$B$9)+6=A225,Onderwerpen!$A$10,IF(SUM(Onderwerpen!$B$4:$B$10)+7=A225,Onderwerpen!$A$11,IF(SUM(Onderwerpen!$B$4:$B$11)+8=A225,Onderwerpen!$A$12,IF(SUM(Onderwerpen!$B$4:$B$12)+9=A225,Onderwerpen!$A$13,IF(SUM(Onderwerpen!$B$4:$B$13)+10=A225,Onderwerpen!$A$14,IF(SUM(Onderwerpen!$B$4:$B$14)+11=A225,Onderwerpen!$A$15,IF(SUM(Onderwerpen!$B$4:$B$15)+12=A225,Onderwerpen!$A$16,IF(SUM(Onderwerpen!$B$4:$B$16)+13=A225,Onderwerpen!$A$17,IF(SUM(Onderwerpen!$B$4:$B$17)+14=A225,Onderwerpen!$A$18,IF(SUM(Onderwerpen!$B$4:$B$18)+15=A225,Onderwerpen!$A$19,IF(SUM(Onderwerpen!$B$4:$B$19)+16=A225,Onderwerpen!$A$20,IF(SUM(Onderwerpen!$B$4:$B$20)+17=A225,Onderwerpen!$A$21,IF(SUM(Onderwerpen!$B$4:$B$21)+18=A225,Onderwerpen!$A$22,IF(SUM(Onderwerpen!$B$4:$B$22)+19=A225,Onderwerpen!$A$23,IFERROR((IF(A225&lt;Onderwerpen!$D$4,A225,IF(AND(A225&gt;Onderwerpen!$D$4,A225&lt;Onderwerpen!$D$5),A225-1,IF(AND(A225&gt;Onderwerpen!$D$5,A225&lt;Onderwerpen!$D$6),A225-2,IF(AND(A225&gt;Onderwerpen!$D$6,A225&lt;Onderwerpen!$D$7),A225-3,IF(AND(A225&gt;Onderwerpen!$D$7,A225&lt;Onderwerpen!$D$8),A225-4,IF(AND(A225&gt;Onderwerpen!$D$8,A225&lt;Onderwerpen!$D$9),A225-5,IF(AND(A225&gt;Onderwerpen!$D$9,A225&lt;Onderwerpen!$D$10),A225-6,IF(AND(A225&gt;Onderwerpen!$D$10,A225&lt;Onderwerpen!$D$11),A225-7,IF(AND(A225&gt;Onderwerpen!$D$11,A225&lt;Onderwerpen!$D$12),A225-8,IF(AND(A225&gt;Onderwerpen!$D$12,A225&lt;Onderwerpen!$D$13),A225-9,IF(AND(A225&gt;Onderwerpen!$D$13,A225&lt;Onderwerpen!$D$14),A225-10,IF(AND(A225&gt;Onderwerpen!$D$14,A225&lt;Onderwerpen!$D$15),A225-11,IF(AND(A225&gt;Onderwerpen!$D$15,A225&lt;Onderwerpen!$D$16),A225-12,IF(AND(A225&gt;Onderwerpen!$D$16,A225&lt;Onderwerpen!$D$17),A225-13,IF(AND(A225&gt;Onderwerpen!$D$17,A225&lt;Onderwerpen!$D$18),A225-14,IF(AND(A225&gt;Onderwerpen!$D$18,A225&lt;Onderwerpen!$D$19),A225-15,IF(AND(A225&gt;Onderwerpen!$D$19,A225&lt;Onderwerpen!$D$20),A225-16,IF(AND(A225&gt;Onderwerpen!$D$20,A225&lt;Onderwerpen!$D$21),A225-17,IF(AND(A225&gt;Onderwerpen!$D$21,A225&lt;Onderwerpen!$D$22),A225-18,IF(A225&gt;Onderwerpen!$D$22,A225-19,"X"))))))))))))))))))))),""))))))))))))))))))))</f>
        <v/>
      </c>
      <c r="D225" s="83" t="str">
        <f>IF(B225="",""&amp;C225,LEFT(B225, FIND(" ",B225)-1) &amp; "."&amp;COUNTIF($B$8:B225,B225))</f>
        <v/>
      </c>
      <c r="E225" s="33"/>
      <c r="F225" s="12"/>
      <c r="G225" s="12"/>
      <c r="H225" s="12"/>
      <c r="I225" s="13"/>
      <c r="J225" s="37" t="str">
        <f t="shared" si="17"/>
        <v/>
      </c>
      <c r="L225" s="12"/>
      <c r="M225" s="12"/>
      <c r="N225" s="12"/>
      <c r="O225" s="13"/>
      <c r="P225" s="39" t="str">
        <f t="shared" si="18"/>
        <v/>
      </c>
      <c r="R225" s="12"/>
      <c r="S225" s="12"/>
      <c r="T225" s="12"/>
      <c r="U225" s="13"/>
      <c r="V225" s="38" t="str">
        <f t="shared" si="19"/>
        <v/>
      </c>
      <c r="X225" s="38"/>
      <c r="Y225" s="38"/>
      <c r="Z225" s="38"/>
      <c r="AA225" s="13"/>
      <c r="AB225" s="38" t="str">
        <f t="shared" si="20"/>
        <v/>
      </c>
      <c r="AD225" s="38"/>
      <c r="AE225" s="38"/>
      <c r="AF225" s="38"/>
      <c r="AG225" s="13"/>
      <c r="AH225" s="38" t="str">
        <f t="shared" si="21"/>
        <v/>
      </c>
    </row>
    <row r="226" spans="1:34" x14ac:dyDescent="0.25">
      <c r="A226" s="1" t="str">
        <f>IFERROR(IF(A225=Onderwerpen!$C$23+19,"",A225+1),"")</f>
        <v/>
      </c>
      <c r="B226" s="1" t="str">
        <f>IF(C226&lt;=Onderwerpen!$C$4,Onderwerpen!$A$4,IF(C226&lt;=Onderwerpen!$C$5,Onderwerpen!$A$5,IF(C226&lt;=Onderwerpen!$C$6,Onderwerpen!$A$6,IF(C226&lt;=Onderwerpen!$C$7,Onderwerpen!$A$7,IF(C226&lt;=Onderwerpen!$C$8,Onderwerpen!$A$8,IF(C226&lt;=Onderwerpen!$C$9,Onderwerpen!$A$9,IF(C226&lt;=Onderwerpen!C$10,Onderwerpen!$A$10,IF(C226&lt;=Onderwerpen!C$11,Onderwerpen!$A$11,IF(C226&lt;=Onderwerpen!C$12,Onderwerpen!$A$12,IF(C226&lt;=Onderwerpen!C$13,Onderwerpen!$A$13,IF(C226&lt;=Onderwerpen!$C$14,Onderwerpen!$A$14,IF(C226&lt;=Onderwerpen!$C$15,Onderwerpen!$A$15,IF(C226&lt;=Onderwerpen!$C$16,Onderwerpen!$A$16,IF(C226&lt;=Onderwerpen!$C$17,Onderwerpen!$A$17,IF(C226&lt;=Onderwerpen!$C$18,Onderwerpen!$A$18,IF(C226&lt;=Onderwerpen!$C$19,Onderwerpen!$A$19,IF(C226&lt;=Onderwerpen!$C$20,Onderwerpen!$A$20,IF(C226&lt;=Onderwerpen!$C$21,Onderwerpen!$A$21,IF(C226&lt;=Onderwerpen!$C$22,Onderwerpen!$A$22,IF(C226&lt;=Onderwerpen!$C$23,Onderwerpen!$A$22,""))))))))))))))))))))</f>
        <v/>
      </c>
      <c r="C226" s="7" t="str">
        <f>IF(Onderwerpen!$B$4+1=A226,Onderwerpen!$A$5,IF(SUM(Onderwerpen!$B$4:$B$5)+2=A226,Onderwerpen!$A$6,IF(SUM(Onderwerpen!$B$4:$B$6)+3=A226,Onderwerpen!$A$7,IF(SUM(Onderwerpen!$B$4:$B$7)+4=A226,Onderwerpen!$A$8,IF(SUM(Onderwerpen!$B$4:$B$8)+5=A226,Onderwerpen!$A$9,IF(SUM(Onderwerpen!$B$4:$B$9)+6=A226,Onderwerpen!$A$10,IF(SUM(Onderwerpen!$B$4:$B$10)+7=A226,Onderwerpen!$A$11,IF(SUM(Onderwerpen!$B$4:$B$11)+8=A226,Onderwerpen!$A$12,IF(SUM(Onderwerpen!$B$4:$B$12)+9=A226,Onderwerpen!$A$13,IF(SUM(Onderwerpen!$B$4:$B$13)+10=A226,Onderwerpen!$A$14,IF(SUM(Onderwerpen!$B$4:$B$14)+11=A226,Onderwerpen!$A$15,IF(SUM(Onderwerpen!$B$4:$B$15)+12=A226,Onderwerpen!$A$16,IF(SUM(Onderwerpen!$B$4:$B$16)+13=A226,Onderwerpen!$A$17,IF(SUM(Onderwerpen!$B$4:$B$17)+14=A226,Onderwerpen!$A$18,IF(SUM(Onderwerpen!$B$4:$B$18)+15=A226,Onderwerpen!$A$19,IF(SUM(Onderwerpen!$B$4:$B$19)+16=A226,Onderwerpen!$A$20,IF(SUM(Onderwerpen!$B$4:$B$20)+17=A226,Onderwerpen!$A$21,IF(SUM(Onderwerpen!$B$4:$B$21)+18=A226,Onderwerpen!$A$22,IF(SUM(Onderwerpen!$B$4:$B$22)+19=A226,Onderwerpen!$A$23,IFERROR((IF(A226&lt;Onderwerpen!$D$4,A226,IF(AND(A226&gt;Onderwerpen!$D$4,A226&lt;Onderwerpen!$D$5),A226-1,IF(AND(A226&gt;Onderwerpen!$D$5,A226&lt;Onderwerpen!$D$6),A226-2,IF(AND(A226&gt;Onderwerpen!$D$6,A226&lt;Onderwerpen!$D$7),A226-3,IF(AND(A226&gt;Onderwerpen!$D$7,A226&lt;Onderwerpen!$D$8),A226-4,IF(AND(A226&gt;Onderwerpen!$D$8,A226&lt;Onderwerpen!$D$9),A226-5,IF(AND(A226&gt;Onderwerpen!$D$9,A226&lt;Onderwerpen!$D$10),A226-6,IF(AND(A226&gt;Onderwerpen!$D$10,A226&lt;Onderwerpen!$D$11),A226-7,IF(AND(A226&gt;Onderwerpen!$D$11,A226&lt;Onderwerpen!$D$12),A226-8,IF(AND(A226&gt;Onderwerpen!$D$12,A226&lt;Onderwerpen!$D$13),A226-9,IF(AND(A226&gt;Onderwerpen!$D$13,A226&lt;Onderwerpen!$D$14),A226-10,IF(AND(A226&gt;Onderwerpen!$D$14,A226&lt;Onderwerpen!$D$15),A226-11,IF(AND(A226&gt;Onderwerpen!$D$15,A226&lt;Onderwerpen!$D$16),A226-12,IF(AND(A226&gt;Onderwerpen!$D$16,A226&lt;Onderwerpen!$D$17),A226-13,IF(AND(A226&gt;Onderwerpen!$D$17,A226&lt;Onderwerpen!$D$18),A226-14,IF(AND(A226&gt;Onderwerpen!$D$18,A226&lt;Onderwerpen!$D$19),A226-15,IF(AND(A226&gt;Onderwerpen!$D$19,A226&lt;Onderwerpen!$D$20),A226-16,IF(AND(A226&gt;Onderwerpen!$D$20,A226&lt;Onderwerpen!$D$21),A226-17,IF(AND(A226&gt;Onderwerpen!$D$21,A226&lt;Onderwerpen!$D$22),A226-18,IF(A226&gt;Onderwerpen!$D$22,A226-19,"X"))))))))))))))))))))),""))))))))))))))))))))</f>
        <v/>
      </c>
      <c r="D226" s="83" t="str">
        <f>IF(B226="",""&amp;C226,LEFT(B226, FIND(" ",B226)-1) &amp; "."&amp;COUNTIF($B$8:B226,B226))</f>
        <v/>
      </c>
      <c r="E226" s="33"/>
      <c r="F226" s="12"/>
      <c r="G226" s="12"/>
      <c r="H226" s="12"/>
      <c r="I226" s="13"/>
      <c r="J226" s="37" t="str">
        <f t="shared" si="17"/>
        <v/>
      </c>
      <c r="L226" s="12"/>
      <c r="M226" s="12"/>
      <c r="N226" s="12"/>
      <c r="O226" s="13"/>
      <c r="P226" s="39" t="str">
        <f t="shared" si="18"/>
        <v/>
      </c>
      <c r="R226" s="12"/>
      <c r="S226" s="12"/>
      <c r="T226" s="12"/>
      <c r="U226" s="13"/>
      <c r="V226" s="38" t="str">
        <f t="shared" si="19"/>
        <v/>
      </c>
      <c r="X226" s="38"/>
      <c r="Y226" s="38"/>
      <c r="Z226" s="38"/>
      <c r="AA226" s="13"/>
      <c r="AB226" s="38" t="str">
        <f t="shared" si="20"/>
        <v/>
      </c>
      <c r="AD226" s="38"/>
      <c r="AE226" s="38"/>
      <c r="AF226" s="38"/>
      <c r="AG226" s="13"/>
      <c r="AH226" s="38" t="str">
        <f t="shared" si="21"/>
        <v/>
      </c>
    </row>
    <row r="227" spans="1:34" x14ac:dyDescent="0.25">
      <c r="A227" s="1" t="str">
        <f>IFERROR(IF(A226=Onderwerpen!$C$23+19,"",A226+1),"")</f>
        <v/>
      </c>
      <c r="B227" s="1" t="str">
        <f>IF(C227&lt;=Onderwerpen!$C$4,Onderwerpen!$A$4,IF(C227&lt;=Onderwerpen!$C$5,Onderwerpen!$A$5,IF(C227&lt;=Onderwerpen!$C$6,Onderwerpen!$A$6,IF(C227&lt;=Onderwerpen!$C$7,Onderwerpen!$A$7,IF(C227&lt;=Onderwerpen!$C$8,Onderwerpen!$A$8,IF(C227&lt;=Onderwerpen!$C$9,Onderwerpen!$A$9,IF(C227&lt;=Onderwerpen!C$10,Onderwerpen!$A$10,IF(C227&lt;=Onderwerpen!C$11,Onderwerpen!$A$11,IF(C227&lt;=Onderwerpen!C$12,Onderwerpen!$A$12,IF(C227&lt;=Onderwerpen!C$13,Onderwerpen!$A$13,IF(C227&lt;=Onderwerpen!$C$14,Onderwerpen!$A$14,IF(C227&lt;=Onderwerpen!$C$15,Onderwerpen!$A$15,IF(C227&lt;=Onderwerpen!$C$16,Onderwerpen!$A$16,IF(C227&lt;=Onderwerpen!$C$17,Onderwerpen!$A$17,IF(C227&lt;=Onderwerpen!$C$18,Onderwerpen!$A$18,IF(C227&lt;=Onderwerpen!$C$19,Onderwerpen!$A$19,IF(C227&lt;=Onderwerpen!$C$20,Onderwerpen!$A$20,IF(C227&lt;=Onderwerpen!$C$21,Onderwerpen!$A$21,IF(C227&lt;=Onderwerpen!$C$22,Onderwerpen!$A$22,IF(C227&lt;=Onderwerpen!$C$23,Onderwerpen!$A$22,""))))))))))))))))))))</f>
        <v/>
      </c>
      <c r="C227" s="7" t="str">
        <f>IF(Onderwerpen!$B$4+1=A227,Onderwerpen!$A$5,IF(SUM(Onderwerpen!$B$4:$B$5)+2=A227,Onderwerpen!$A$6,IF(SUM(Onderwerpen!$B$4:$B$6)+3=A227,Onderwerpen!$A$7,IF(SUM(Onderwerpen!$B$4:$B$7)+4=A227,Onderwerpen!$A$8,IF(SUM(Onderwerpen!$B$4:$B$8)+5=A227,Onderwerpen!$A$9,IF(SUM(Onderwerpen!$B$4:$B$9)+6=A227,Onderwerpen!$A$10,IF(SUM(Onderwerpen!$B$4:$B$10)+7=A227,Onderwerpen!$A$11,IF(SUM(Onderwerpen!$B$4:$B$11)+8=A227,Onderwerpen!$A$12,IF(SUM(Onderwerpen!$B$4:$B$12)+9=A227,Onderwerpen!$A$13,IF(SUM(Onderwerpen!$B$4:$B$13)+10=A227,Onderwerpen!$A$14,IF(SUM(Onderwerpen!$B$4:$B$14)+11=A227,Onderwerpen!$A$15,IF(SUM(Onderwerpen!$B$4:$B$15)+12=A227,Onderwerpen!$A$16,IF(SUM(Onderwerpen!$B$4:$B$16)+13=A227,Onderwerpen!$A$17,IF(SUM(Onderwerpen!$B$4:$B$17)+14=A227,Onderwerpen!$A$18,IF(SUM(Onderwerpen!$B$4:$B$18)+15=A227,Onderwerpen!$A$19,IF(SUM(Onderwerpen!$B$4:$B$19)+16=A227,Onderwerpen!$A$20,IF(SUM(Onderwerpen!$B$4:$B$20)+17=A227,Onderwerpen!$A$21,IF(SUM(Onderwerpen!$B$4:$B$21)+18=A227,Onderwerpen!$A$22,IF(SUM(Onderwerpen!$B$4:$B$22)+19=A227,Onderwerpen!$A$23,IFERROR((IF(A227&lt;Onderwerpen!$D$4,A227,IF(AND(A227&gt;Onderwerpen!$D$4,A227&lt;Onderwerpen!$D$5),A227-1,IF(AND(A227&gt;Onderwerpen!$D$5,A227&lt;Onderwerpen!$D$6),A227-2,IF(AND(A227&gt;Onderwerpen!$D$6,A227&lt;Onderwerpen!$D$7),A227-3,IF(AND(A227&gt;Onderwerpen!$D$7,A227&lt;Onderwerpen!$D$8),A227-4,IF(AND(A227&gt;Onderwerpen!$D$8,A227&lt;Onderwerpen!$D$9),A227-5,IF(AND(A227&gt;Onderwerpen!$D$9,A227&lt;Onderwerpen!$D$10),A227-6,IF(AND(A227&gt;Onderwerpen!$D$10,A227&lt;Onderwerpen!$D$11),A227-7,IF(AND(A227&gt;Onderwerpen!$D$11,A227&lt;Onderwerpen!$D$12),A227-8,IF(AND(A227&gt;Onderwerpen!$D$12,A227&lt;Onderwerpen!$D$13),A227-9,IF(AND(A227&gt;Onderwerpen!$D$13,A227&lt;Onderwerpen!$D$14),A227-10,IF(AND(A227&gt;Onderwerpen!$D$14,A227&lt;Onderwerpen!$D$15),A227-11,IF(AND(A227&gt;Onderwerpen!$D$15,A227&lt;Onderwerpen!$D$16),A227-12,IF(AND(A227&gt;Onderwerpen!$D$16,A227&lt;Onderwerpen!$D$17),A227-13,IF(AND(A227&gt;Onderwerpen!$D$17,A227&lt;Onderwerpen!$D$18),A227-14,IF(AND(A227&gt;Onderwerpen!$D$18,A227&lt;Onderwerpen!$D$19),A227-15,IF(AND(A227&gt;Onderwerpen!$D$19,A227&lt;Onderwerpen!$D$20),A227-16,IF(AND(A227&gt;Onderwerpen!$D$20,A227&lt;Onderwerpen!$D$21),A227-17,IF(AND(A227&gt;Onderwerpen!$D$21,A227&lt;Onderwerpen!$D$22),A227-18,IF(A227&gt;Onderwerpen!$D$22,A227-19,"X"))))))))))))))))))))),""))))))))))))))))))))</f>
        <v/>
      </c>
      <c r="D227" s="83" t="str">
        <f>IF(B227="",""&amp;C227,LEFT(B227, FIND(" ",B227)-1) &amp; "."&amp;COUNTIF($B$8:B227,B227))</f>
        <v/>
      </c>
      <c r="E227" s="33"/>
      <c r="F227" s="12"/>
      <c r="G227" s="12"/>
      <c r="H227" s="12"/>
      <c r="I227" s="13"/>
      <c r="J227" s="37" t="str">
        <f t="shared" si="17"/>
        <v/>
      </c>
      <c r="L227" s="12"/>
      <c r="M227" s="12"/>
      <c r="N227" s="12"/>
      <c r="O227" s="13"/>
      <c r="P227" s="39" t="str">
        <f t="shared" si="18"/>
        <v/>
      </c>
      <c r="R227" s="12"/>
      <c r="S227" s="12"/>
      <c r="T227" s="12"/>
      <c r="U227" s="13"/>
      <c r="V227" s="38" t="str">
        <f t="shared" si="19"/>
        <v/>
      </c>
      <c r="X227" s="38"/>
      <c r="Y227" s="38"/>
      <c r="Z227" s="38"/>
      <c r="AA227" s="13"/>
      <c r="AB227" s="38" t="str">
        <f t="shared" si="20"/>
        <v/>
      </c>
      <c r="AD227" s="38"/>
      <c r="AE227" s="38"/>
      <c r="AF227" s="38"/>
      <c r="AG227" s="13"/>
      <c r="AH227" s="38" t="str">
        <f t="shared" si="21"/>
        <v/>
      </c>
    </row>
    <row r="228" spans="1:34" x14ac:dyDescent="0.25">
      <c r="A228" s="1" t="str">
        <f>IFERROR(IF(A227=Onderwerpen!$C$23+19,"",A227+1),"")</f>
        <v/>
      </c>
      <c r="B228" s="1" t="str">
        <f>IF(C228&lt;=Onderwerpen!$C$4,Onderwerpen!$A$4,IF(C228&lt;=Onderwerpen!$C$5,Onderwerpen!$A$5,IF(C228&lt;=Onderwerpen!$C$6,Onderwerpen!$A$6,IF(C228&lt;=Onderwerpen!$C$7,Onderwerpen!$A$7,IF(C228&lt;=Onderwerpen!$C$8,Onderwerpen!$A$8,IF(C228&lt;=Onderwerpen!$C$9,Onderwerpen!$A$9,IF(C228&lt;=Onderwerpen!C$10,Onderwerpen!$A$10,IF(C228&lt;=Onderwerpen!C$11,Onderwerpen!$A$11,IF(C228&lt;=Onderwerpen!C$12,Onderwerpen!$A$12,IF(C228&lt;=Onderwerpen!C$13,Onderwerpen!$A$13,IF(C228&lt;=Onderwerpen!$C$14,Onderwerpen!$A$14,IF(C228&lt;=Onderwerpen!$C$15,Onderwerpen!$A$15,IF(C228&lt;=Onderwerpen!$C$16,Onderwerpen!$A$16,IF(C228&lt;=Onderwerpen!$C$17,Onderwerpen!$A$17,IF(C228&lt;=Onderwerpen!$C$18,Onderwerpen!$A$18,IF(C228&lt;=Onderwerpen!$C$19,Onderwerpen!$A$19,IF(C228&lt;=Onderwerpen!$C$20,Onderwerpen!$A$20,IF(C228&lt;=Onderwerpen!$C$21,Onderwerpen!$A$21,IF(C228&lt;=Onderwerpen!$C$22,Onderwerpen!$A$22,IF(C228&lt;=Onderwerpen!$C$23,Onderwerpen!$A$22,""))))))))))))))))))))</f>
        <v/>
      </c>
      <c r="C228" s="7" t="str">
        <f>IF(Onderwerpen!$B$4+1=A228,Onderwerpen!$A$5,IF(SUM(Onderwerpen!$B$4:$B$5)+2=A228,Onderwerpen!$A$6,IF(SUM(Onderwerpen!$B$4:$B$6)+3=A228,Onderwerpen!$A$7,IF(SUM(Onderwerpen!$B$4:$B$7)+4=A228,Onderwerpen!$A$8,IF(SUM(Onderwerpen!$B$4:$B$8)+5=A228,Onderwerpen!$A$9,IF(SUM(Onderwerpen!$B$4:$B$9)+6=A228,Onderwerpen!$A$10,IF(SUM(Onderwerpen!$B$4:$B$10)+7=A228,Onderwerpen!$A$11,IF(SUM(Onderwerpen!$B$4:$B$11)+8=A228,Onderwerpen!$A$12,IF(SUM(Onderwerpen!$B$4:$B$12)+9=A228,Onderwerpen!$A$13,IF(SUM(Onderwerpen!$B$4:$B$13)+10=A228,Onderwerpen!$A$14,IF(SUM(Onderwerpen!$B$4:$B$14)+11=A228,Onderwerpen!$A$15,IF(SUM(Onderwerpen!$B$4:$B$15)+12=A228,Onderwerpen!$A$16,IF(SUM(Onderwerpen!$B$4:$B$16)+13=A228,Onderwerpen!$A$17,IF(SUM(Onderwerpen!$B$4:$B$17)+14=A228,Onderwerpen!$A$18,IF(SUM(Onderwerpen!$B$4:$B$18)+15=A228,Onderwerpen!$A$19,IF(SUM(Onderwerpen!$B$4:$B$19)+16=A228,Onderwerpen!$A$20,IF(SUM(Onderwerpen!$B$4:$B$20)+17=A228,Onderwerpen!$A$21,IF(SUM(Onderwerpen!$B$4:$B$21)+18=A228,Onderwerpen!$A$22,IF(SUM(Onderwerpen!$B$4:$B$22)+19=A228,Onderwerpen!$A$23,IFERROR((IF(A228&lt;Onderwerpen!$D$4,A228,IF(AND(A228&gt;Onderwerpen!$D$4,A228&lt;Onderwerpen!$D$5),A228-1,IF(AND(A228&gt;Onderwerpen!$D$5,A228&lt;Onderwerpen!$D$6),A228-2,IF(AND(A228&gt;Onderwerpen!$D$6,A228&lt;Onderwerpen!$D$7),A228-3,IF(AND(A228&gt;Onderwerpen!$D$7,A228&lt;Onderwerpen!$D$8),A228-4,IF(AND(A228&gt;Onderwerpen!$D$8,A228&lt;Onderwerpen!$D$9),A228-5,IF(AND(A228&gt;Onderwerpen!$D$9,A228&lt;Onderwerpen!$D$10),A228-6,IF(AND(A228&gt;Onderwerpen!$D$10,A228&lt;Onderwerpen!$D$11),A228-7,IF(AND(A228&gt;Onderwerpen!$D$11,A228&lt;Onderwerpen!$D$12),A228-8,IF(AND(A228&gt;Onderwerpen!$D$12,A228&lt;Onderwerpen!$D$13),A228-9,IF(AND(A228&gt;Onderwerpen!$D$13,A228&lt;Onderwerpen!$D$14),A228-10,IF(AND(A228&gt;Onderwerpen!$D$14,A228&lt;Onderwerpen!$D$15),A228-11,IF(AND(A228&gt;Onderwerpen!$D$15,A228&lt;Onderwerpen!$D$16),A228-12,IF(AND(A228&gt;Onderwerpen!$D$16,A228&lt;Onderwerpen!$D$17),A228-13,IF(AND(A228&gt;Onderwerpen!$D$17,A228&lt;Onderwerpen!$D$18),A228-14,IF(AND(A228&gt;Onderwerpen!$D$18,A228&lt;Onderwerpen!$D$19),A228-15,IF(AND(A228&gt;Onderwerpen!$D$19,A228&lt;Onderwerpen!$D$20),A228-16,IF(AND(A228&gt;Onderwerpen!$D$20,A228&lt;Onderwerpen!$D$21),A228-17,IF(AND(A228&gt;Onderwerpen!$D$21,A228&lt;Onderwerpen!$D$22),A228-18,IF(A228&gt;Onderwerpen!$D$22,A228-19,"X"))))))))))))))))))))),""))))))))))))))))))))</f>
        <v/>
      </c>
      <c r="D228" s="83" t="str">
        <f>IF(B228="",""&amp;C228,LEFT(B228, FIND(" ",B228)-1) &amp; "."&amp;COUNTIF($B$8:B228,B228))</f>
        <v/>
      </c>
      <c r="E228" s="33"/>
      <c r="F228" s="12"/>
      <c r="G228" s="12"/>
      <c r="H228" s="12"/>
      <c r="I228" s="13"/>
      <c r="J228" s="37" t="str">
        <f t="shared" si="17"/>
        <v/>
      </c>
      <c r="L228" s="12"/>
      <c r="M228" s="12"/>
      <c r="N228" s="12"/>
      <c r="O228" s="13"/>
      <c r="P228" s="39" t="str">
        <f t="shared" si="18"/>
        <v/>
      </c>
      <c r="R228" s="12"/>
      <c r="S228" s="12"/>
      <c r="T228" s="12"/>
      <c r="U228" s="13"/>
      <c r="V228" s="38" t="str">
        <f t="shared" si="19"/>
        <v/>
      </c>
      <c r="X228" s="38"/>
      <c r="Y228" s="38"/>
      <c r="Z228" s="38"/>
      <c r="AA228" s="13"/>
      <c r="AB228" s="38" t="str">
        <f t="shared" si="20"/>
        <v/>
      </c>
      <c r="AD228" s="38"/>
      <c r="AE228" s="38"/>
      <c r="AF228" s="38"/>
      <c r="AG228" s="13"/>
      <c r="AH228" s="38" t="str">
        <f t="shared" si="21"/>
        <v/>
      </c>
    </row>
    <row r="229" spans="1:34" x14ac:dyDescent="0.25">
      <c r="A229" s="1" t="str">
        <f>IFERROR(IF(A228=Onderwerpen!$C$23+19,"",A228+1),"")</f>
        <v/>
      </c>
      <c r="B229" s="1" t="str">
        <f>IF(C229&lt;=Onderwerpen!$C$4,Onderwerpen!$A$4,IF(C229&lt;=Onderwerpen!$C$5,Onderwerpen!$A$5,IF(C229&lt;=Onderwerpen!$C$6,Onderwerpen!$A$6,IF(C229&lt;=Onderwerpen!$C$7,Onderwerpen!$A$7,IF(C229&lt;=Onderwerpen!$C$8,Onderwerpen!$A$8,IF(C229&lt;=Onderwerpen!$C$9,Onderwerpen!$A$9,IF(C229&lt;=Onderwerpen!C$10,Onderwerpen!$A$10,IF(C229&lt;=Onderwerpen!C$11,Onderwerpen!$A$11,IF(C229&lt;=Onderwerpen!C$12,Onderwerpen!$A$12,IF(C229&lt;=Onderwerpen!C$13,Onderwerpen!$A$13,IF(C229&lt;=Onderwerpen!$C$14,Onderwerpen!$A$14,IF(C229&lt;=Onderwerpen!$C$15,Onderwerpen!$A$15,IF(C229&lt;=Onderwerpen!$C$16,Onderwerpen!$A$16,IF(C229&lt;=Onderwerpen!$C$17,Onderwerpen!$A$17,IF(C229&lt;=Onderwerpen!$C$18,Onderwerpen!$A$18,IF(C229&lt;=Onderwerpen!$C$19,Onderwerpen!$A$19,IF(C229&lt;=Onderwerpen!$C$20,Onderwerpen!$A$20,IF(C229&lt;=Onderwerpen!$C$21,Onderwerpen!$A$21,IF(C229&lt;=Onderwerpen!$C$22,Onderwerpen!$A$22,IF(C229&lt;=Onderwerpen!$C$23,Onderwerpen!$A$22,""))))))))))))))))))))</f>
        <v/>
      </c>
      <c r="C229" s="7" t="str">
        <f>IF(Onderwerpen!$B$4+1=A229,Onderwerpen!$A$5,IF(SUM(Onderwerpen!$B$4:$B$5)+2=A229,Onderwerpen!$A$6,IF(SUM(Onderwerpen!$B$4:$B$6)+3=A229,Onderwerpen!$A$7,IF(SUM(Onderwerpen!$B$4:$B$7)+4=A229,Onderwerpen!$A$8,IF(SUM(Onderwerpen!$B$4:$B$8)+5=A229,Onderwerpen!$A$9,IF(SUM(Onderwerpen!$B$4:$B$9)+6=A229,Onderwerpen!$A$10,IF(SUM(Onderwerpen!$B$4:$B$10)+7=A229,Onderwerpen!$A$11,IF(SUM(Onderwerpen!$B$4:$B$11)+8=A229,Onderwerpen!$A$12,IF(SUM(Onderwerpen!$B$4:$B$12)+9=A229,Onderwerpen!$A$13,IF(SUM(Onderwerpen!$B$4:$B$13)+10=A229,Onderwerpen!$A$14,IF(SUM(Onderwerpen!$B$4:$B$14)+11=A229,Onderwerpen!$A$15,IF(SUM(Onderwerpen!$B$4:$B$15)+12=A229,Onderwerpen!$A$16,IF(SUM(Onderwerpen!$B$4:$B$16)+13=A229,Onderwerpen!$A$17,IF(SUM(Onderwerpen!$B$4:$B$17)+14=A229,Onderwerpen!$A$18,IF(SUM(Onderwerpen!$B$4:$B$18)+15=A229,Onderwerpen!$A$19,IF(SUM(Onderwerpen!$B$4:$B$19)+16=A229,Onderwerpen!$A$20,IF(SUM(Onderwerpen!$B$4:$B$20)+17=A229,Onderwerpen!$A$21,IF(SUM(Onderwerpen!$B$4:$B$21)+18=A229,Onderwerpen!$A$22,IF(SUM(Onderwerpen!$B$4:$B$22)+19=A229,Onderwerpen!$A$23,IFERROR((IF(A229&lt;Onderwerpen!$D$4,A229,IF(AND(A229&gt;Onderwerpen!$D$4,A229&lt;Onderwerpen!$D$5),A229-1,IF(AND(A229&gt;Onderwerpen!$D$5,A229&lt;Onderwerpen!$D$6),A229-2,IF(AND(A229&gt;Onderwerpen!$D$6,A229&lt;Onderwerpen!$D$7),A229-3,IF(AND(A229&gt;Onderwerpen!$D$7,A229&lt;Onderwerpen!$D$8),A229-4,IF(AND(A229&gt;Onderwerpen!$D$8,A229&lt;Onderwerpen!$D$9),A229-5,IF(AND(A229&gt;Onderwerpen!$D$9,A229&lt;Onderwerpen!$D$10),A229-6,IF(AND(A229&gt;Onderwerpen!$D$10,A229&lt;Onderwerpen!$D$11),A229-7,IF(AND(A229&gt;Onderwerpen!$D$11,A229&lt;Onderwerpen!$D$12),A229-8,IF(AND(A229&gt;Onderwerpen!$D$12,A229&lt;Onderwerpen!$D$13),A229-9,IF(AND(A229&gt;Onderwerpen!$D$13,A229&lt;Onderwerpen!$D$14),A229-10,IF(AND(A229&gt;Onderwerpen!$D$14,A229&lt;Onderwerpen!$D$15),A229-11,IF(AND(A229&gt;Onderwerpen!$D$15,A229&lt;Onderwerpen!$D$16),A229-12,IF(AND(A229&gt;Onderwerpen!$D$16,A229&lt;Onderwerpen!$D$17),A229-13,IF(AND(A229&gt;Onderwerpen!$D$17,A229&lt;Onderwerpen!$D$18),A229-14,IF(AND(A229&gt;Onderwerpen!$D$18,A229&lt;Onderwerpen!$D$19),A229-15,IF(AND(A229&gt;Onderwerpen!$D$19,A229&lt;Onderwerpen!$D$20),A229-16,IF(AND(A229&gt;Onderwerpen!$D$20,A229&lt;Onderwerpen!$D$21),A229-17,IF(AND(A229&gt;Onderwerpen!$D$21,A229&lt;Onderwerpen!$D$22),A229-18,IF(A229&gt;Onderwerpen!$D$22,A229-19,"X"))))))))))))))))))))),""))))))))))))))))))))</f>
        <v/>
      </c>
      <c r="D229" s="83" t="str">
        <f>IF(B229="",""&amp;C229,LEFT(B229, FIND(" ",B229)-1) &amp; "."&amp;COUNTIF($B$8:B229,B229))</f>
        <v/>
      </c>
      <c r="E229" s="33"/>
      <c r="F229" s="12"/>
      <c r="G229" s="12"/>
      <c r="H229" s="12"/>
      <c r="I229" s="13"/>
      <c r="J229" s="37" t="str">
        <f t="shared" si="17"/>
        <v/>
      </c>
      <c r="L229" s="12"/>
      <c r="M229" s="12"/>
      <c r="N229" s="12"/>
      <c r="O229" s="13"/>
      <c r="P229" s="39" t="str">
        <f t="shared" si="18"/>
        <v/>
      </c>
      <c r="R229" s="12"/>
      <c r="S229" s="12"/>
      <c r="T229" s="12"/>
      <c r="U229" s="13"/>
      <c r="V229" s="38" t="str">
        <f t="shared" si="19"/>
        <v/>
      </c>
      <c r="X229" s="38"/>
      <c r="Y229" s="38"/>
      <c r="Z229" s="38"/>
      <c r="AA229" s="13"/>
      <c r="AB229" s="38" t="str">
        <f t="shared" si="20"/>
        <v/>
      </c>
      <c r="AD229" s="38"/>
      <c r="AE229" s="38"/>
      <c r="AF229" s="38"/>
      <c r="AG229" s="13"/>
      <c r="AH229" s="38" t="str">
        <f t="shared" si="21"/>
        <v/>
      </c>
    </row>
    <row r="230" spans="1:34" x14ac:dyDescent="0.25">
      <c r="A230" s="1" t="str">
        <f>IFERROR(IF(A229=Onderwerpen!$C$23+19,"",A229+1),"")</f>
        <v/>
      </c>
      <c r="B230" s="1" t="str">
        <f>IF(C230&lt;=Onderwerpen!$C$4,Onderwerpen!$A$4,IF(C230&lt;=Onderwerpen!$C$5,Onderwerpen!$A$5,IF(C230&lt;=Onderwerpen!$C$6,Onderwerpen!$A$6,IF(C230&lt;=Onderwerpen!$C$7,Onderwerpen!$A$7,IF(C230&lt;=Onderwerpen!$C$8,Onderwerpen!$A$8,IF(C230&lt;=Onderwerpen!$C$9,Onderwerpen!$A$9,IF(C230&lt;=Onderwerpen!C$10,Onderwerpen!$A$10,IF(C230&lt;=Onderwerpen!C$11,Onderwerpen!$A$11,IF(C230&lt;=Onderwerpen!C$12,Onderwerpen!$A$12,IF(C230&lt;=Onderwerpen!C$13,Onderwerpen!$A$13,IF(C230&lt;=Onderwerpen!$C$14,Onderwerpen!$A$14,IF(C230&lt;=Onderwerpen!$C$15,Onderwerpen!$A$15,IF(C230&lt;=Onderwerpen!$C$16,Onderwerpen!$A$16,IF(C230&lt;=Onderwerpen!$C$17,Onderwerpen!$A$17,IF(C230&lt;=Onderwerpen!$C$18,Onderwerpen!$A$18,IF(C230&lt;=Onderwerpen!$C$19,Onderwerpen!$A$19,IF(C230&lt;=Onderwerpen!$C$20,Onderwerpen!$A$20,IF(C230&lt;=Onderwerpen!$C$21,Onderwerpen!$A$21,IF(C230&lt;=Onderwerpen!$C$22,Onderwerpen!$A$22,IF(C230&lt;=Onderwerpen!$C$23,Onderwerpen!$A$22,""))))))))))))))))))))</f>
        <v/>
      </c>
      <c r="C230" s="7" t="str">
        <f>IF(Onderwerpen!$B$4+1=A230,Onderwerpen!$A$5,IF(SUM(Onderwerpen!$B$4:$B$5)+2=A230,Onderwerpen!$A$6,IF(SUM(Onderwerpen!$B$4:$B$6)+3=A230,Onderwerpen!$A$7,IF(SUM(Onderwerpen!$B$4:$B$7)+4=A230,Onderwerpen!$A$8,IF(SUM(Onderwerpen!$B$4:$B$8)+5=A230,Onderwerpen!$A$9,IF(SUM(Onderwerpen!$B$4:$B$9)+6=A230,Onderwerpen!$A$10,IF(SUM(Onderwerpen!$B$4:$B$10)+7=A230,Onderwerpen!$A$11,IF(SUM(Onderwerpen!$B$4:$B$11)+8=A230,Onderwerpen!$A$12,IF(SUM(Onderwerpen!$B$4:$B$12)+9=A230,Onderwerpen!$A$13,IF(SUM(Onderwerpen!$B$4:$B$13)+10=A230,Onderwerpen!$A$14,IF(SUM(Onderwerpen!$B$4:$B$14)+11=A230,Onderwerpen!$A$15,IF(SUM(Onderwerpen!$B$4:$B$15)+12=A230,Onderwerpen!$A$16,IF(SUM(Onderwerpen!$B$4:$B$16)+13=A230,Onderwerpen!$A$17,IF(SUM(Onderwerpen!$B$4:$B$17)+14=A230,Onderwerpen!$A$18,IF(SUM(Onderwerpen!$B$4:$B$18)+15=A230,Onderwerpen!$A$19,IF(SUM(Onderwerpen!$B$4:$B$19)+16=A230,Onderwerpen!$A$20,IF(SUM(Onderwerpen!$B$4:$B$20)+17=A230,Onderwerpen!$A$21,IF(SUM(Onderwerpen!$B$4:$B$21)+18=A230,Onderwerpen!$A$22,IF(SUM(Onderwerpen!$B$4:$B$22)+19=A230,Onderwerpen!$A$23,IFERROR((IF(A230&lt;Onderwerpen!$D$4,A230,IF(AND(A230&gt;Onderwerpen!$D$4,A230&lt;Onderwerpen!$D$5),A230-1,IF(AND(A230&gt;Onderwerpen!$D$5,A230&lt;Onderwerpen!$D$6),A230-2,IF(AND(A230&gt;Onderwerpen!$D$6,A230&lt;Onderwerpen!$D$7),A230-3,IF(AND(A230&gt;Onderwerpen!$D$7,A230&lt;Onderwerpen!$D$8),A230-4,IF(AND(A230&gt;Onderwerpen!$D$8,A230&lt;Onderwerpen!$D$9),A230-5,IF(AND(A230&gt;Onderwerpen!$D$9,A230&lt;Onderwerpen!$D$10),A230-6,IF(AND(A230&gt;Onderwerpen!$D$10,A230&lt;Onderwerpen!$D$11),A230-7,IF(AND(A230&gt;Onderwerpen!$D$11,A230&lt;Onderwerpen!$D$12),A230-8,IF(AND(A230&gt;Onderwerpen!$D$12,A230&lt;Onderwerpen!$D$13),A230-9,IF(AND(A230&gt;Onderwerpen!$D$13,A230&lt;Onderwerpen!$D$14),A230-10,IF(AND(A230&gt;Onderwerpen!$D$14,A230&lt;Onderwerpen!$D$15),A230-11,IF(AND(A230&gt;Onderwerpen!$D$15,A230&lt;Onderwerpen!$D$16),A230-12,IF(AND(A230&gt;Onderwerpen!$D$16,A230&lt;Onderwerpen!$D$17),A230-13,IF(AND(A230&gt;Onderwerpen!$D$17,A230&lt;Onderwerpen!$D$18),A230-14,IF(AND(A230&gt;Onderwerpen!$D$18,A230&lt;Onderwerpen!$D$19),A230-15,IF(AND(A230&gt;Onderwerpen!$D$19,A230&lt;Onderwerpen!$D$20),A230-16,IF(AND(A230&gt;Onderwerpen!$D$20,A230&lt;Onderwerpen!$D$21),A230-17,IF(AND(A230&gt;Onderwerpen!$D$21,A230&lt;Onderwerpen!$D$22),A230-18,IF(A230&gt;Onderwerpen!$D$22,A230-19,"X"))))))))))))))))))))),""))))))))))))))))))))</f>
        <v/>
      </c>
      <c r="D230" s="83" t="str">
        <f>IF(B230="",""&amp;C230,LEFT(B230, FIND(" ",B230)-1) &amp; "."&amp;COUNTIF($B$8:B230,B230))</f>
        <v/>
      </c>
      <c r="E230" s="33"/>
      <c r="F230" s="12"/>
      <c r="G230" s="12"/>
      <c r="H230" s="12"/>
      <c r="I230" s="13"/>
      <c r="J230" s="37" t="str">
        <f t="shared" si="17"/>
        <v/>
      </c>
      <c r="L230" s="12"/>
      <c r="M230" s="12"/>
      <c r="N230" s="12"/>
      <c r="O230" s="13"/>
      <c r="P230" s="39" t="str">
        <f t="shared" si="18"/>
        <v/>
      </c>
      <c r="R230" s="12"/>
      <c r="S230" s="12"/>
      <c r="T230" s="12"/>
      <c r="U230" s="13"/>
      <c r="V230" s="38" t="str">
        <f t="shared" si="19"/>
        <v/>
      </c>
      <c r="X230" s="38"/>
      <c r="Y230" s="38"/>
      <c r="Z230" s="38"/>
      <c r="AA230" s="13"/>
      <c r="AB230" s="38" t="str">
        <f t="shared" si="20"/>
        <v/>
      </c>
      <c r="AD230" s="38"/>
      <c r="AE230" s="38"/>
      <c r="AF230" s="38"/>
      <c r="AG230" s="13"/>
      <c r="AH230" s="38" t="str">
        <f t="shared" si="21"/>
        <v/>
      </c>
    </row>
    <row r="231" spans="1:34" x14ac:dyDescent="0.25">
      <c r="A231" s="1" t="str">
        <f>IFERROR(IF(A230=Onderwerpen!$C$23+19,"",A230+1),"")</f>
        <v/>
      </c>
      <c r="B231" s="1" t="str">
        <f>IF(C231&lt;=Onderwerpen!$C$4,Onderwerpen!$A$4,IF(C231&lt;=Onderwerpen!$C$5,Onderwerpen!$A$5,IF(C231&lt;=Onderwerpen!$C$6,Onderwerpen!$A$6,IF(C231&lt;=Onderwerpen!$C$7,Onderwerpen!$A$7,IF(C231&lt;=Onderwerpen!$C$8,Onderwerpen!$A$8,IF(C231&lt;=Onderwerpen!$C$9,Onderwerpen!$A$9,IF(C231&lt;=Onderwerpen!C$10,Onderwerpen!$A$10,IF(C231&lt;=Onderwerpen!C$11,Onderwerpen!$A$11,IF(C231&lt;=Onderwerpen!C$12,Onderwerpen!$A$12,IF(C231&lt;=Onderwerpen!C$13,Onderwerpen!$A$13,IF(C231&lt;=Onderwerpen!$C$14,Onderwerpen!$A$14,IF(C231&lt;=Onderwerpen!$C$15,Onderwerpen!$A$15,IF(C231&lt;=Onderwerpen!$C$16,Onderwerpen!$A$16,IF(C231&lt;=Onderwerpen!$C$17,Onderwerpen!$A$17,IF(C231&lt;=Onderwerpen!$C$18,Onderwerpen!$A$18,IF(C231&lt;=Onderwerpen!$C$19,Onderwerpen!$A$19,IF(C231&lt;=Onderwerpen!$C$20,Onderwerpen!$A$20,IF(C231&lt;=Onderwerpen!$C$21,Onderwerpen!$A$21,IF(C231&lt;=Onderwerpen!$C$22,Onderwerpen!$A$22,IF(C231&lt;=Onderwerpen!$C$23,Onderwerpen!$A$22,""))))))))))))))))))))</f>
        <v/>
      </c>
      <c r="C231" s="7" t="str">
        <f>IF(Onderwerpen!$B$4+1=A231,Onderwerpen!$A$5,IF(SUM(Onderwerpen!$B$4:$B$5)+2=A231,Onderwerpen!$A$6,IF(SUM(Onderwerpen!$B$4:$B$6)+3=A231,Onderwerpen!$A$7,IF(SUM(Onderwerpen!$B$4:$B$7)+4=A231,Onderwerpen!$A$8,IF(SUM(Onderwerpen!$B$4:$B$8)+5=A231,Onderwerpen!$A$9,IF(SUM(Onderwerpen!$B$4:$B$9)+6=A231,Onderwerpen!$A$10,IF(SUM(Onderwerpen!$B$4:$B$10)+7=A231,Onderwerpen!$A$11,IF(SUM(Onderwerpen!$B$4:$B$11)+8=A231,Onderwerpen!$A$12,IF(SUM(Onderwerpen!$B$4:$B$12)+9=A231,Onderwerpen!$A$13,IF(SUM(Onderwerpen!$B$4:$B$13)+10=A231,Onderwerpen!$A$14,IF(SUM(Onderwerpen!$B$4:$B$14)+11=A231,Onderwerpen!$A$15,IF(SUM(Onderwerpen!$B$4:$B$15)+12=A231,Onderwerpen!$A$16,IF(SUM(Onderwerpen!$B$4:$B$16)+13=A231,Onderwerpen!$A$17,IF(SUM(Onderwerpen!$B$4:$B$17)+14=A231,Onderwerpen!$A$18,IF(SUM(Onderwerpen!$B$4:$B$18)+15=A231,Onderwerpen!$A$19,IF(SUM(Onderwerpen!$B$4:$B$19)+16=A231,Onderwerpen!$A$20,IF(SUM(Onderwerpen!$B$4:$B$20)+17=A231,Onderwerpen!$A$21,IF(SUM(Onderwerpen!$B$4:$B$21)+18=A231,Onderwerpen!$A$22,IF(SUM(Onderwerpen!$B$4:$B$22)+19=A231,Onderwerpen!$A$23,IFERROR((IF(A231&lt;Onderwerpen!$D$4,A231,IF(AND(A231&gt;Onderwerpen!$D$4,A231&lt;Onderwerpen!$D$5),A231-1,IF(AND(A231&gt;Onderwerpen!$D$5,A231&lt;Onderwerpen!$D$6),A231-2,IF(AND(A231&gt;Onderwerpen!$D$6,A231&lt;Onderwerpen!$D$7),A231-3,IF(AND(A231&gt;Onderwerpen!$D$7,A231&lt;Onderwerpen!$D$8),A231-4,IF(AND(A231&gt;Onderwerpen!$D$8,A231&lt;Onderwerpen!$D$9),A231-5,IF(AND(A231&gt;Onderwerpen!$D$9,A231&lt;Onderwerpen!$D$10),A231-6,IF(AND(A231&gt;Onderwerpen!$D$10,A231&lt;Onderwerpen!$D$11),A231-7,IF(AND(A231&gt;Onderwerpen!$D$11,A231&lt;Onderwerpen!$D$12),A231-8,IF(AND(A231&gt;Onderwerpen!$D$12,A231&lt;Onderwerpen!$D$13),A231-9,IF(AND(A231&gt;Onderwerpen!$D$13,A231&lt;Onderwerpen!$D$14),A231-10,IF(AND(A231&gt;Onderwerpen!$D$14,A231&lt;Onderwerpen!$D$15),A231-11,IF(AND(A231&gt;Onderwerpen!$D$15,A231&lt;Onderwerpen!$D$16),A231-12,IF(AND(A231&gt;Onderwerpen!$D$16,A231&lt;Onderwerpen!$D$17),A231-13,IF(AND(A231&gt;Onderwerpen!$D$17,A231&lt;Onderwerpen!$D$18),A231-14,IF(AND(A231&gt;Onderwerpen!$D$18,A231&lt;Onderwerpen!$D$19),A231-15,IF(AND(A231&gt;Onderwerpen!$D$19,A231&lt;Onderwerpen!$D$20),A231-16,IF(AND(A231&gt;Onderwerpen!$D$20,A231&lt;Onderwerpen!$D$21),A231-17,IF(AND(A231&gt;Onderwerpen!$D$21,A231&lt;Onderwerpen!$D$22),A231-18,IF(A231&gt;Onderwerpen!$D$22,A231-19,"X"))))))))))))))))))))),""))))))))))))))))))))</f>
        <v/>
      </c>
      <c r="D231" s="83" t="str">
        <f>IF(B231="",""&amp;C231,LEFT(B231, FIND(" ",B231)-1) &amp; "."&amp;COUNTIF($B$8:B231,B231))</f>
        <v/>
      </c>
      <c r="E231" s="33"/>
      <c r="F231" s="12"/>
      <c r="G231" s="12"/>
      <c r="H231" s="12"/>
      <c r="I231" s="13"/>
      <c r="J231" s="37" t="str">
        <f t="shared" si="17"/>
        <v/>
      </c>
      <c r="L231" s="12"/>
      <c r="M231" s="12"/>
      <c r="N231" s="12"/>
      <c r="O231" s="13"/>
      <c r="P231" s="39" t="str">
        <f t="shared" si="18"/>
        <v/>
      </c>
      <c r="R231" s="12"/>
      <c r="S231" s="12"/>
      <c r="T231" s="12"/>
      <c r="U231" s="13"/>
      <c r="V231" s="38" t="str">
        <f t="shared" si="19"/>
        <v/>
      </c>
      <c r="X231" s="38"/>
      <c r="Y231" s="38"/>
      <c r="Z231" s="38"/>
      <c r="AA231" s="13"/>
      <c r="AB231" s="38" t="str">
        <f t="shared" si="20"/>
        <v/>
      </c>
      <c r="AD231" s="38"/>
      <c r="AE231" s="38"/>
      <c r="AF231" s="38"/>
      <c r="AG231" s="13"/>
      <c r="AH231" s="38" t="str">
        <f t="shared" si="21"/>
        <v/>
      </c>
    </row>
    <row r="232" spans="1:34" x14ac:dyDescent="0.25">
      <c r="A232" s="1" t="str">
        <f>IFERROR(IF(A231=Onderwerpen!$C$23+19,"",A231+1),"")</f>
        <v/>
      </c>
      <c r="B232" s="1" t="str">
        <f>IF(C232&lt;=Onderwerpen!$C$4,Onderwerpen!$A$4,IF(C232&lt;=Onderwerpen!$C$5,Onderwerpen!$A$5,IF(C232&lt;=Onderwerpen!$C$6,Onderwerpen!$A$6,IF(C232&lt;=Onderwerpen!$C$7,Onderwerpen!$A$7,IF(C232&lt;=Onderwerpen!$C$8,Onderwerpen!$A$8,IF(C232&lt;=Onderwerpen!$C$9,Onderwerpen!$A$9,IF(C232&lt;=Onderwerpen!C$10,Onderwerpen!$A$10,IF(C232&lt;=Onderwerpen!C$11,Onderwerpen!$A$11,IF(C232&lt;=Onderwerpen!C$12,Onderwerpen!$A$12,IF(C232&lt;=Onderwerpen!C$13,Onderwerpen!$A$13,IF(C232&lt;=Onderwerpen!$C$14,Onderwerpen!$A$14,IF(C232&lt;=Onderwerpen!$C$15,Onderwerpen!$A$15,IF(C232&lt;=Onderwerpen!$C$16,Onderwerpen!$A$16,IF(C232&lt;=Onderwerpen!$C$17,Onderwerpen!$A$17,IF(C232&lt;=Onderwerpen!$C$18,Onderwerpen!$A$18,IF(C232&lt;=Onderwerpen!$C$19,Onderwerpen!$A$19,IF(C232&lt;=Onderwerpen!$C$20,Onderwerpen!$A$20,IF(C232&lt;=Onderwerpen!$C$21,Onderwerpen!$A$21,IF(C232&lt;=Onderwerpen!$C$22,Onderwerpen!$A$22,IF(C232&lt;=Onderwerpen!$C$23,Onderwerpen!$A$22,""))))))))))))))))))))</f>
        <v/>
      </c>
      <c r="C232" s="7" t="str">
        <f>IF(Onderwerpen!$B$4+1=A232,Onderwerpen!$A$5,IF(SUM(Onderwerpen!$B$4:$B$5)+2=A232,Onderwerpen!$A$6,IF(SUM(Onderwerpen!$B$4:$B$6)+3=A232,Onderwerpen!$A$7,IF(SUM(Onderwerpen!$B$4:$B$7)+4=A232,Onderwerpen!$A$8,IF(SUM(Onderwerpen!$B$4:$B$8)+5=A232,Onderwerpen!$A$9,IF(SUM(Onderwerpen!$B$4:$B$9)+6=A232,Onderwerpen!$A$10,IF(SUM(Onderwerpen!$B$4:$B$10)+7=A232,Onderwerpen!$A$11,IF(SUM(Onderwerpen!$B$4:$B$11)+8=A232,Onderwerpen!$A$12,IF(SUM(Onderwerpen!$B$4:$B$12)+9=A232,Onderwerpen!$A$13,IF(SUM(Onderwerpen!$B$4:$B$13)+10=A232,Onderwerpen!$A$14,IF(SUM(Onderwerpen!$B$4:$B$14)+11=A232,Onderwerpen!$A$15,IF(SUM(Onderwerpen!$B$4:$B$15)+12=A232,Onderwerpen!$A$16,IF(SUM(Onderwerpen!$B$4:$B$16)+13=A232,Onderwerpen!$A$17,IF(SUM(Onderwerpen!$B$4:$B$17)+14=A232,Onderwerpen!$A$18,IF(SUM(Onderwerpen!$B$4:$B$18)+15=A232,Onderwerpen!$A$19,IF(SUM(Onderwerpen!$B$4:$B$19)+16=A232,Onderwerpen!$A$20,IF(SUM(Onderwerpen!$B$4:$B$20)+17=A232,Onderwerpen!$A$21,IF(SUM(Onderwerpen!$B$4:$B$21)+18=A232,Onderwerpen!$A$22,IF(SUM(Onderwerpen!$B$4:$B$22)+19=A232,Onderwerpen!$A$23,IFERROR((IF(A232&lt;Onderwerpen!$D$4,A232,IF(AND(A232&gt;Onderwerpen!$D$4,A232&lt;Onderwerpen!$D$5),A232-1,IF(AND(A232&gt;Onderwerpen!$D$5,A232&lt;Onderwerpen!$D$6),A232-2,IF(AND(A232&gt;Onderwerpen!$D$6,A232&lt;Onderwerpen!$D$7),A232-3,IF(AND(A232&gt;Onderwerpen!$D$7,A232&lt;Onderwerpen!$D$8),A232-4,IF(AND(A232&gt;Onderwerpen!$D$8,A232&lt;Onderwerpen!$D$9),A232-5,IF(AND(A232&gt;Onderwerpen!$D$9,A232&lt;Onderwerpen!$D$10),A232-6,IF(AND(A232&gt;Onderwerpen!$D$10,A232&lt;Onderwerpen!$D$11),A232-7,IF(AND(A232&gt;Onderwerpen!$D$11,A232&lt;Onderwerpen!$D$12),A232-8,IF(AND(A232&gt;Onderwerpen!$D$12,A232&lt;Onderwerpen!$D$13),A232-9,IF(AND(A232&gt;Onderwerpen!$D$13,A232&lt;Onderwerpen!$D$14),A232-10,IF(AND(A232&gt;Onderwerpen!$D$14,A232&lt;Onderwerpen!$D$15),A232-11,IF(AND(A232&gt;Onderwerpen!$D$15,A232&lt;Onderwerpen!$D$16),A232-12,IF(AND(A232&gt;Onderwerpen!$D$16,A232&lt;Onderwerpen!$D$17),A232-13,IF(AND(A232&gt;Onderwerpen!$D$17,A232&lt;Onderwerpen!$D$18),A232-14,IF(AND(A232&gt;Onderwerpen!$D$18,A232&lt;Onderwerpen!$D$19),A232-15,IF(AND(A232&gt;Onderwerpen!$D$19,A232&lt;Onderwerpen!$D$20),A232-16,IF(AND(A232&gt;Onderwerpen!$D$20,A232&lt;Onderwerpen!$D$21),A232-17,IF(AND(A232&gt;Onderwerpen!$D$21,A232&lt;Onderwerpen!$D$22),A232-18,IF(A232&gt;Onderwerpen!$D$22,A232-19,"X"))))))))))))))))))))),""))))))))))))))))))))</f>
        <v/>
      </c>
      <c r="D232" s="83" t="str">
        <f>IF(B232="",""&amp;C232,LEFT(B232, FIND(" ",B232)-1) &amp; "."&amp;COUNTIF($B$8:B232,B232))</f>
        <v/>
      </c>
      <c r="E232" s="33"/>
      <c r="F232" s="12"/>
      <c r="G232" s="12"/>
      <c r="H232" s="12"/>
      <c r="I232" s="13"/>
      <c r="J232" s="37" t="str">
        <f t="shared" si="17"/>
        <v/>
      </c>
      <c r="L232" s="12"/>
      <c r="M232" s="12"/>
      <c r="N232" s="12"/>
      <c r="O232" s="13"/>
      <c r="P232" s="39" t="str">
        <f t="shared" si="18"/>
        <v/>
      </c>
      <c r="R232" s="12"/>
      <c r="S232" s="12"/>
      <c r="T232" s="12"/>
      <c r="U232" s="13"/>
      <c r="V232" s="38" t="str">
        <f t="shared" si="19"/>
        <v/>
      </c>
      <c r="X232" s="38"/>
      <c r="Y232" s="38"/>
      <c r="Z232" s="38"/>
      <c r="AA232" s="13"/>
      <c r="AB232" s="38" t="str">
        <f t="shared" si="20"/>
        <v/>
      </c>
      <c r="AD232" s="38"/>
      <c r="AE232" s="38"/>
      <c r="AF232" s="38"/>
      <c r="AG232" s="13"/>
      <c r="AH232" s="38" t="str">
        <f t="shared" si="21"/>
        <v/>
      </c>
    </row>
    <row r="233" spans="1:34" x14ac:dyDescent="0.25">
      <c r="A233" s="1" t="str">
        <f>IFERROR(IF(A232=Onderwerpen!$C$23+19,"",A232+1),"")</f>
        <v/>
      </c>
      <c r="B233" s="1" t="str">
        <f>IF(C233&lt;=Onderwerpen!$C$4,Onderwerpen!$A$4,IF(C233&lt;=Onderwerpen!$C$5,Onderwerpen!$A$5,IF(C233&lt;=Onderwerpen!$C$6,Onderwerpen!$A$6,IF(C233&lt;=Onderwerpen!$C$7,Onderwerpen!$A$7,IF(C233&lt;=Onderwerpen!$C$8,Onderwerpen!$A$8,IF(C233&lt;=Onderwerpen!$C$9,Onderwerpen!$A$9,IF(C233&lt;=Onderwerpen!C$10,Onderwerpen!$A$10,IF(C233&lt;=Onderwerpen!C$11,Onderwerpen!$A$11,IF(C233&lt;=Onderwerpen!C$12,Onderwerpen!$A$12,IF(C233&lt;=Onderwerpen!C$13,Onderwerpen!$A$13,IF(C233&lt;=Onderwerpen!$C$14,Onderwerpen!$A$14,IF(C233&lt;=Onderwerpen!$C$15,Onderwerpen!$A$15,IF(C233&lt;=Onderwerpen!$C$16,Onderwerpen!$A$16,IF(C233&lt;=Onderwerpen!$C$17,Onderwerpen!$A$17,IF(C233&lt;=Onderwerpen!$C$18,Onderwerpen!$A$18,IF(C233&lt;=Onderwerpen!$C$19,Onderwerpen!$A$19,IF(C233&lt;=Onderwerpen!$C$20,Onderwerpen!$A$20,IF(C233&lt;=Onderwerpen!$C$21,Onderwerpen!$A$21,IF(C233&lt;=Onderwerpen!$C$22,Onderwerpen!$A$22,IF(C233&lt;=Onderwerpen!$C$23,Onderwerpen!$A$22,""))))))))))))))))))))</f>
        <v/>
      </c>
      <c r="C233" s="7" t="str">
        <f>IF(Onderwerpen!$B$4+1=A233,Onderwerpen!$A$5,IF(SUM(Onderwerpen!$B$4:$B$5)+2=A233,Onderwerpen!$A$6,IF(SUM(Onderwerpen!$B$4:$B$6)+3=A233,Onderwerpen!$A$7,IF(SUM(Onderwerpen!$B$4:$B$7)+4=A233,Onderwerpen!$A$8,IF(SUM(Onderwerpen!$B$4:$B$8)+5=A233,Onderwerpen!$A$9,IF(SUM(Onderwerpen!$B$4:$B$9)+6=A233,Onderwerpen!$A$10,IF(SUM(Onderwerpen!$B$4:$B$10)+7=A233,Onderwerpen!$A$11,IF(SUM(Onderwerpen!$B$4:$B$11)+8=A233,Onderwerpen!$A$12,IF(SUM(Onderwerpen!$B$4:$B$12)+9=A233,Onderwerpen!$A$13,IF(SUM(Onderwerpen!$B$4:$B$13)+10=A233,Onderwerpen!$A$14,IF(SUM(Onderwerpen!$B$4:$B$14)+11=A233,Onderwerpen!$A$15,IF(SUM(Onderwerpen!$B$4:$B$15)+12=A233,Onderwerpen!$A$16,IF(SUM(Onderwerpen!$B$4:$B$16)+13=A233,Onderwerpen!$A$17,IF(SUM(Onderwerpen!$B$4:$B$17)+14=A233,Onderwerpen!$A$18,IF(SUM(Onderwerpen!$B$4:$B$18)+15=A233,Onderwerpen!$A$19,IF(SUM(Onderwerpen!$B$4:$B$19)+16=A233,Onderwerpen!$A$20,IF(SUM(Onderwerpen!$B$4:$B$20)+17=A233,Onderwerpen!$A$21,IF(SUM(Onderwerpen!$B$4:$B$21)+18=A233,Onderwerpen!$A$22,IF(SUM(Onderwerpen!$B$4:$B$22)+19=A233,Onderwerpen!$A$23,IFERROR((IF(A233&lt;Onderwerpen!$D$4,A233,IF(AND(A233&gt;Onderwerpen!$D$4,A233&lt;Onderwerpen!$D$5),A233-1,IF(AND(A233&gt;Onderwerpen!$D$5,A233&lt;Onderwerpen!$D$6),A233-2,IF(AND(A233&gt;Onderwerpen!$D$6,A233&lt;Onderwerpen!$D$7),A233-3,IF(AND(A233&gt;Onderwerpen!$D$7,A233&lt;Onderwerpen!$D$8),A233-4,IF(AND(A233&gt;Onderwerpen!$D$8,A233&lt;Onderwerpen!$D$9),A233-5,IF(AND(A233&gt;Onderwerpen!$D$9,A233&lt;Onderwerpen!$D$10),A233-6,IF(AND(A233&gt;Onderwerpen!$D$10,A233&lt;Onderwerpen!$D$11),A233-7,IF(AND(A233&gt;Onderwerpen!$D$11,A233&lt;Onderwerpen!$D$12),A233-8,IF(AND(A233&gt;Onderwerpen!$D$12,A233&lt;Onderwerpen!$D$13),A233-9,IF(AND(A233&gt;Onderwerpen!$D$13,A233&lt;Onderwerpen!$D$14),A233-10,IF(AND(A233&gt;Onderwerpen!$D$14,A233&lt;Onderwerpen!$D$15),A233-11,IF(AND(A233&gt;Onderwerpen!$D$15,A233&lt;Onderwerpen!$D$16),A233-12,IF(AND(A233&gt;Onderwerpen!$D$16,A233&lt;Onderwerpen!$D$17),A233-13,IF(AND(A233&gt;Onderwerpen!$D$17,A233&lt;Onderwerpen!$D$18),A233-14,IF(AND(A233&gt;Onderwerpen!$D$18,A233&lt;Onderwerpen!$D$19),A233-15,IF(AND(A233&gt;Onderwerpen!$D$19,A233&lt;Onderwerpen!$D$20),A233-16,IF(AND(A233&gt;Onderwerpen!$D$20,A233&lt;Onderwerpen!$D$21),A233-17,IF(AND(A233&gt;Onderwerpen!$D$21,A233&lt;Onderwerpen!$D$22),A233-18,IF(A233&gt;Onderwerpen!$D$22,A233-19,"X"))))))))))))))))))))),""))))))))))))))))))))</f>
        <v/>
      </c>
      <c r="D233" s="83" t="str">
        <f>IF(B233="",""&amp;C233,LEFT(B233, FIND(" ",B233)-1) &amp; "."&amp;COUNTIF($B$8:B233,B233))</f>
        <v/>
      </c>
      <c r="E233" s="33"/>
      <c r="F233" s="12"/>
      <c r="G233" s="12"/>
      <c r="H233" s="12"/>
      <c r="I233" s="13"/>
      <c r="J233" s="37" t="str">
        <f t="shared" si="17"/>
        <v/>
      </c>
      <c r="L233" s="12"/>
      <c r="M233" s="12"/>
      <c r="N233" s="12"/>
      <c r="O233" s="13"/>
      <c r="P233" s="39" t="str">
        <f t="shared" si="18"/>
        <v/>
      </c>
      <c r="R233" s="12"/>
      <c r="S233" s="12"/>
      <c r="T233" s="12"/>
      <c r="U233" s="13"/>
      <c r="V233" s="38" t="str">
        <f t="shared" si="19"/>
        <v/>
      </c>
      <c r="X233" s="38"/>
      <c r="Y233" s="38"/>
      <c r="Z233" s="38"/>
      <c r="AA233" s="13"/>
      <c r="AB233" s="38" t="str">
        <f t="shared" si="20"/>
        <v/>
      </c>
      <c r="AD233" s="38"/>
      <c r="AE233" s="38"/>
      <c r="AF233" s="38"/>
      <c r="AG233" s="13"/>
      <c r="AH233" s="38" t="str">
        <f t="shared" si="21"/>
        <v/>
      </c>
    </row>
    <row r="234" spans="1:34" x14ac:dyDescent="0.25">
      <c r="A234" s="1" t="str">
        <f>IFERROR(IF(A233=Onderwerpen!$C$23+19,"",A233+1),"")</f>
        <v/>
      </c>
      <c r="B234" s="1" t="str">
        <f>IF(C234&lt;=Onderwerpen!$C$4,Onderwerpen!$A$4,IF(C234&lt;=Onderwerpen!$C$5,Onderwerpen!$A$5,IF(C234&lt;=Onderwerpen!$C$6,Onderwerpen!$A$6,IF(C234&lt;=Onderwerpen!$C$7,Onderwerpen!$A$7,IF(C234&lt;=Onderwerpen!$C$8,Onderwerpen!$A$8,IF(C234&lt;=Onderwerpen!$C$9,Onderwerpen!$A$9,IF(C234&lt;=Onderwerpen!C$10,Onderwerpen!$A$10,IF(C234&lt;=Onderwerpen!C$11,Onderwerpen!$A$11,IF(C234&lt;=Onderwerpen!C$12,Onderwerpen!$A$12,IF(C234&lt;=Onderwerpen!C$13,Onderwerpen!$A$13,IF(C234&lt;=Onderwerpen!$C$14,Onderwerpen!$A$14,IF(C234&lt;=Onderwerpen!$C$15,Onderwerpen!$A$15,IF(C234&lt;=Onderwerpen!$C$16,Onderwerpen!$A$16,IF(C234&lt;=Onderwerpen!$C$17,Onderwerpen!$A$17,IF(C234&lt;=Onderwerpen!$C$18,Onderwerpen!$A$18,IF(C234&lt;=Onderwerpen!$C$19,Onderwerpen!$A$19,IF(C234&lt;=Onderwerpen!$C$20,Onderwerpen!$A$20,IF(C234&lt;=Onderwerpen!$C$21,Onderwerpen!$A$21,IF(C234&lt;=Onderwerpen!$C$22,Onderwerpen!$A$22,IF(C234&lt;=Onderwerpen!$C$23,Onderwerpen!$A$22,""))))))))))))))))))))</f>
        <v/>
      </c>
      <c r="C234" s="7" t="str">
        <f>IF(Onderwerpen!$B$4+1=A234,Onderwerpen!$A$5,IF(SUM(Onderwerpen!$B$4:$B$5)+2=A234,Onderwerpen!$A$6,IF(SUM(Onderwerpen!$B$4:$B$6)+3=A234,Onderwerpen!$A$7,IF(SUM(Onderwerpen!$B$4:$B$7)+4=A234,Onderwerpen!$A$8,IF(SUM(Onderwerpen!$B$4:$B$8)+5=A234,Onderwerpen!$A$9,IF(SUM(Onderwerpen!$B$4:$B$9)+6=A234,Onderwerpen!$A$10,IF(SUM(Onderwerpen!$B$4:$B$10)+7=A234,Onderwerpen!$A$11,IF(SUM(Onderwerpen!$B$4:$B$11)+8=A234,Onderwerpen!$A$12,IF(SUM(Onderwerpen!$B$4:$B$12)+9=A234,Onderwerpen!$A$13,IF(SUM(Onderwerpen!$B$4:$B$13)+10=A234,Onderwerpen!$A$14,IF(SUM(Onderwerpen!$B$4:$B$14)+11=A234,Onderwerpen!$A$15,IF(SUM(Onderwerpen!$B$4:$B$15)+12=A234,Onderwerpen!$A$16,IF(SUM(Onderwerpen!$B$4:$B$16)+13=A234,Onderwerpen!$A$17,IF(SUM(Onderwerpen!$B$4:$B$17)+14=A234,Onderwerpen!$A$18,IF(SUM(Onderwerpen!$B$4:$B$18)+15=A234,Onderwerpen!$A$19,IF(SUM(Onderwerpen!$B$4:$B$19)+16=A234,Onderwerpen!$A$20,IF(SUM(Onderwerpen!$B$4:$B$20)+17=A234,Onderwerpen!$A$21,IF(SUM(Onderwerpen!$B$4:$B$21)+18=A234,Onderwerpen!$A$22,IF(SUM(Onderwerpen!$B$4:$B$22)+19=A234,Onderwerpen!$A$23,IFERROR((IF(A234&lt;Onderwerpen!$D$4,A234,IF(AND(A234&gt;Onderwerpen!$D$4,A234&lt;Onderwerpen!$D$5),A234-1,IF(AND(A234&gt;Onderwerpen!$D$5,A234&lt;Onderwerpen!$D$6),A234-2,IF(AND(A234&gt;Onderwerpen!$D$6,A234&lt;Onderwerpen!$D$7),A234-3,IF(AND(A234&gt;Onderwerpen!$D$7,A234&lt;Onderwerpen!$D$8),A234-4,IF(AND(A234&gt;Onderwerpen!$D$8,A234&lt;Onderwerpen!$D$9),A234-5,IF(AND(A234&gt;Onderwerpen!$D$9,A234&lt;Onderwerpen!$D$10),A234-6,IF(AND(A234&gt;Onderwerpen!$D$10,A234&lt;Onderwerpen!$D$11),A234-7,IF(AND(A234&gt;Onderwerpen!$D$11,A234&lt;Onderwerpen!$D$12),A234-8,IF(AND(A234&gt;Onderwerpen!$D$12,A234&lt;Onderwerpen!$D$13),A234-9,IF(AND(A234&gt;Onderwerpen!$D$13,A234&lt;Onderwerpen!$D$14),A234-10,IF(AND(A234&gt;Onderwerpen!$D$14,A234&lt;Onderwerpen!$D$15),A234-11,IF(AND(A234&gt;Onderwerpen!$D$15,A234&lt;Onderwerpen!$D$16),A234-12,IF(AND(A234&gt;Onderwerpen!$D$16,A234&lt;Onderwerpen!$D$17),A234-13,IF(AND(A234&gt;Onderwerpen!$D$17,A234&lt;Onderwerpen!$D$18),A234-14,IF(AND(A234&gt;Onderwerpen!$D$18,A234&lt;Onderwerpen!$D$19),A234-15,IF(AND(A234&gt;Onderwerpen!$D$19,A234&lt;Onderwerpen!$D$20),A234-16,IF(AND(A234&gt;Onderwerpen!$D$20,A234&lt;Onderwerpen!$D$21),A234-17,IF(AND(A234&gt;Onderwerpen!$D$21,A234&lt;Onderwerpen!$D$22),A234-18,IF(A234&gt;Onderwerpen!$D$22,A234-19,"X"))))))))))))))))))))),""))))))))))))))))))))</f>
        <v/>
      </c>
      <c r="D234" s="83" t="str">
        <f>IF(B234="",""&amp;C234,LEFT(B234, FIND(" ",B234)-1) &amp; "."&amp;COUNTIF($B$8:B234,B234))</f>
        <v/>
      </c>
      <c r="E234" s="33"/>
      <c r="F234" s="12"/>
      <c r="G234" s="12"/>
      <c r="H234" s="12"/>
      <c r="I234" s="13"/>
      <c r="J234" s="37" t="str">
        <f t="shared" si="17"/>
        <v/>
      </c>
      <c r="L234" s="12"/>
      <c r="M234" s="12"/>
      <c r="N234" s="12"/>
      <c r="O234" s="13"/>
      <c r="P234" s="39" t="str">
        <f t="shared" si="18"/>
        <v/>
      </c>
      <c r="R234" s="12"/>
      <c r="S234" s="12"/>
      <c r="T234" s="12"/>
      <c r="U234" s="13"/>
      <c r="V234" s="38" t="str">
        <f t="shared" si="19"/>
        <v/>
      </c>
      <c r="X234" s="38"/>
      <c r="Y234" s="38"/>
      <c r="Z234" s="38"/>
      <c r="AA234" s="13"/>
      <c r="AB234" s="38" t="str">
        <f t="shared" si="20"/>
        <v/>
      </c>
      <c r="AD234" s="38"/>
      <c r="AE234" s="38"/>
      <c r="AF234" s="38"/>
      <c r="AG234" s="13"/>
      <c r="AH234" s="38" t="str">
        <f t="shared" si="21"/>
        <v/>
      </c>
    </row>
    <row r="235" spans="1:34" x14ac:dyDescent="0.25">
      <c r="A235" s="1" t="str">
        <f>IFERROR(IF(A234=Onderwerpen!$C$23+19,"",A234+1),"")</f>
        <v/>
      </c>
      <c r="B235" s="1" t="str">
        <f>IF(C235&lt;=Onderwerpen!$C$4,Onderwerpen!$A$4,IF(C235&lt;=Onderwerpen!$C$5,Onderwerpen!$A$5,IF(C235&lt;=Onderwerpen!$C$6,Onderwerpen!$A$6,IF(C235&lt;=Onderwerpen!$C$7,Onderwerpen!$A$7,IF(C235&lt;=Onderwerpen!$C$8,Onderwerpen!$A$8,IF(C235&lt;=Onderwerpen!$C$9,Onderwerpen!$A$9,IF(C235&lt;=Onderwerpen!C$10,Onderwerpen!$A$10,IF(C235&lt;=Onderwerpen!C$11,Onderwerpen!$A$11,IF(C235&lt;=Onderwerpen!C$12,Onderwerpen!$A$12,IF(C235&lt;=Onderwerpen!C$13,Onderwerpen!$A$13,IF(C235&lt;=Onderwerpen!$C$14,Onderwerpen!$A$14,IF(C235&lt;=Onderwerpen!$C$15,Onderwerpen!$A$15,IF(C235&lt;=Onderwerpen!$C$16,Onderwerpen!$A$16,IF(C235&lt;=Onderwerpen!$C$17,Onderwerpen!$A$17,IF(C235&lt;=Onderwerpen!$C$18,Onderwerpen!$A$18,IF(C235&lt;=Onderwerpen!$C$19,Onderwerpen!$A$19,IF(C235&lt;=Onderwerpen!$C$20,Onderwerpen!$A$20,IF(C235&lt;=Onderwerpen!$C$21,Onderwerpen!$A$21,IF(C235&lt;=Onderwerpen!$C$22,Onderwerpen!$A$22,IF(C235&lt;=Onderwerpen!$C$23,Onderwerpen!$A$22,""))))))))))))))))))))</f>
        <v/>
      </c>
      <c r="C235" s="7" t="str">
        <f>IF(Onderwerpen!$B$4+1=A235,Onderwerpen!$A$5,IF(SUM(Onderwerpen!$B$4:$B$5)+2=A235,Onderwerpen!$A$6,IF(SUM(Onderwerpen!$B$4:$B$6)+3=A235,Onderwerpen!$A$7,IF(SUM(Onderwerpen!$B$4:$B$7)+4=A235,Onderwerpen!$A$8,IF(SUM(Onderwerpen!$B$4:$B$8)+5=A235,Onderwerpen!$A$9,IF(SUM(Onderwerpen!$B$4:$B$9)+6=A235,Onderwerpen!$A$10,IF(SUM(Onderwerpen!$B$4:$B$10)+7=A235,Onderwerpen!$A$11,IF(SUM(Onderwerpen!$B$4:$B$11)+8=A235,Onderwerpen!$A$12,IF(SUM(Onderwerpen!$B$4:$B$12)+9=A235,Onderwerpen!$A$13,IF(SUM(Onderwerpen!$B$4:$B$13)+10=A235,Onderwerpen!$A$14,IF(SUM(Onderwerpen!$B$4:$B$14)+11=A235,Onderwerpen!$A$15,IF(SUM(Onderwerpen!$B$4:$B$15)+12=A235,Onderwerpen!$A$16,IF(SUM(Onderwerpen!$B$4:$B$16)+13=A235,Onderwerpen!$A$17,IF(SUM(Onderwerpen!$B$4:$B$17)+14=A235,Onderwerpen!$A$18,IF(SUM(Onderwerpen!$B$4:$B$18)+15=A235,Onderwerpen!$A$19,IF(SUM(Onderwerpen!$B$4:$B$19)+16=A235,Onderwerpen!$A$20,IF(SUM(Onderwerpen!$B$4:$B$20)+17=A235,Onderwerpen!$A$21,IF(SUM(Onderwerpen!$B$4:$B$21)+18=A235,Onderwerpen!$A$22,IF(SUM(Onderwerpen!$B$4:$B$22)+19=A235,Onderwerpen!$A$23,IFERROR((IF(A235&lt;Onderwerpen!$D$4,A235,IF(AND(A235&gt;Onderwerpen!$D$4,A235&lt;Onderwerpen!$D$5),A235-1,IF(AND(A235&gt;Onderwerpen!$D$5,A235&lt;Onderwerpen!$D$6),A235-2,IF(AND(A235&gt;Onderwerpen!$D$6,A235&lt;Onderwerpen!$D$7),A235-3,IF(AND(A235&gt;Onderwerpen!$D$7,A235&lt;Onderwerpen!$D$8),A235-4,IF(AND(A235&gt;Onderwerpen!$D$8,A235&lt;Onderwerpen!$D$9),A235-5,IF(AND(A235&gt;Onderwerpen!$D$9,A235&lt;Onderwerpen!$D$10),A235-6,IF(AND(A235&gt;Onderwerpen!$D$10,A235&lt;Onderwerpen!$D$11),A235-7,IF(AND(A235&gt;Onderwerpen!$D$11,A235&lt;Onderwerpen!$D$12),A235-8,IF(AND(A235&gt;Onderwerpen!$D$12,A235&lt;Onderwerpen!$D$13),A235-9,IF(AND(A235&gt;Onderwerpen!$D$13,A235&lt;Onderwerpen!$D$14),A235-10,IF(AND(A235&gt;Onderwerpen!$D$14,A235&lt;Onderwerpen!$D$15),A235-11,IF(AND(A235&gt;Onderwerpen!$D$15,A235&lt;Onderwerpen!$D$16),A235-12,IF(AND(A235&gt;Onderwerpen!$D$16,A235&lt;Onderwerpen!$D$17),A235-13,IF(AND(A235&gt;Onderwerpen!$D$17,A235&lt;Onderwerpen!$D$18),A235-14,IF(AND(A235&gt;Onderwerpen!$D$18,A235&lt;Onderwerpen!$D$19),A235-15,IF(AND(A235&gt;Onderwerpen!$D$19,A235&lt;Onderwerpen!$D$20),A235-16,IF(AND(A235&gt;Onderwerpen!$D$20,A235&lt;Onderwerpen!$D$21),A235-17,IF(AND(A235&gt;Onderwerpen!$D$21,A235&lt;Onderwerpen!$D$22),A235-18,IF(A235&gt;Onderwerpen!$D$22,A235-19,"X"))))))))))))))))))))),""))))))))))))))))))))</f>
        <v/>
      </c>
      <c r="D235" s="83" t="str">
        <f>IF(B235="",""&amp;C235,LEFT(B235, FIND(" ",B235)-1) &amp; "."&amp;COUNTIF($B$8:B235,B235))</f>
        <v/>
      </c>
      <c r="E235" s="33"/>
      <c r="F235" s="12"/>
      <c r="G235" s="12"/>
      <c r="H235" s="12"/>
      <c r="I235" s="13"/>
      <c r="J235" s="37" t="str">
        <f t="shared" si="17"/>
        <v/>
      </c>
      <c r="L235" s="12"/>
      <c r="M235" s="12"/>
      <c r="N235" s="12"/>
      <c r="O235" s="13"/>
      <c r="P235" s="39" t="str">
        <f t="shared" si="18"/>
        <v/>
      </c>
      <c r="R235" s="12"/>
      <c r="S235" s="12"/>
      <c r="T235" s="12"/>
      <c r="U235" s="13"/>
      <c r="V235" s="38" t="str">
        <f t="shared" si="19"/>
        <v/>
      </c>
      <c r="X235" s="38"/>
      <c r="Y235" s="38"/>
      <c r="Z235" s="38"/>
      <c r="AA235" s="13"/>
      <c r="AB235" s="38" t="str">
        <f t="shared" si="20"/>
        <v/>
      </c>
      <c r="AD235" s="38"/>
      <c r="AE235" s="38"/>
      <c r="AF235" s="38"/>
      <c r="AG235" s="13"/>
      <c r="AH235" s="38" t="str">
        <f t="shared" si="21"/>
        <v/>
      </c>
    </row>
    <row r="236" spans="1:34" x14ac:dyDescent="0.25">
      <c r="A236" s="1" t="str">
        <f>IFERROR(IF(A235=Onderwerpen!$C$23+19,"",A235+1),"")</f>
        <v/>
      </c>
      <c r="B236" s="1" t="str">
        <f>IF(C236&lt;=Onderwerpen!$C$4,Onderwerpen!$A$4,IF(C236&lt;=Onderwerpen!$C$5,Onderwerpen!$A$5,IF(C236&lt;=Onderwerpen!$C$6,Onderwerpen!$A$6,IF(C236&lt;=Onderwerpen!$C$7,Onderwerpen!$A$7,IF(C236&lt;=Onderwerpen!$C$8,Onderwerpen!$A$8,IF(C236&lt;=Onderwerpen!$C$9,Onderwerpen!$A$9,IF(C236&lt;=Onderwerpen!C$10,Onderwerpen!$A$10,IF(C236&lt;=Onderwerpen!C$11,Onderwerpen!$A$11,IF(C236&lt;=Onderwerpen!C$12,Onderwerpen!$A$12,IF(C236&lt;=Onderwerpen!C$13,Onderwerpen!$A$13,IF(C236&lt;=Onderwerpen!$C$14,Onderwerpen!$A$14,IF(C236&lt;=Onderwerpen!$C$15,Onderwerpen!$A$15,IF(C236&lt;=Onderwerpen!$C$16,Onderwerpen!$A$16,IF(C236&lt;=Onderwerpen!$C$17,Onderwerpen!$A$17,IF(C236&lt;=Onderwerpen!$C$18,Onderwerpen!$A$18,IF(C236&lt;=Onderwerpen!$C$19,Onderwerpen!$A$19,IF(C236&lt;=Onderwerpen!$C$20,Onderwerpen!$A$20,IF(C236&lt;=Onderwerpen!$C$21,Onderwerpen!$A$21,IF(C236&lt;=Onderwerpen!$C$22,Onderwerpen!$A$22,IF(C236&lt;=Onderwerpen!$C$23,Onderwerpen!$A$22,""))))))))))))))))))))</f>
        <v/>
      </c>
      <c r="C236" s="7" t="str">
        <f>IF(Onderwerpen!$B$4+1=A236,Onderwerpen!$A$5,IF(SUM(Onderwerpen!$B$4:$B$5)+2=A236,Onderwerpen!$A$6,IF(SUM(Onderwerpen!$B$4:$B$6)+3=A236,Onderwerpen!$A$7,IF(SUM(Onderwerpen!$B$4:$B$7)+4=A236,Onderwerpen!$A$8,IF(SUM(Onderwerpen!$B$4:$B$8)+5=A236,Onderwerpen!$A$9,IF(SUM(Onderwerpen!$B$4:$B$9)+6=A236,Onderwerpen!$A$10,IF(SUM(Onderwerpen!$B$4:$B$10)+7=A236,Onderwerpen!$A$11,IF(SUM(Onderwerpen!$B$4:$B$11)+8=A236,Onderwerpen!$A$12,IF(SUM(Onderwerpen!$B$4:$B$12)+9=A236,Onderwerpen!$A$13,IF(SUM(Onderwerpen!$B$4:$B$13)+10=A236,Onderwerpen!$A$14,IF(SUM(Onderwerpen!$B$4:$B$14)+11=A236,Onderwerpen!$A$15,IF(SUM(Onderwerpen!$B$4:$B$15)+12=A236,Onderwerpen!$A$16,IF(SUM(Onderwerpen!$B$4:$B$16)+13=A236,Onderwerpen!$A$17,IF(SUM(Onderwerpen!$B$4:$B$17)+14=A236,Onderwerpen!$A$18,IF(SUM(Onderwerpen!$B$4:$B$18)+15=A236,Onderwerpen!$A$19,IF(SUM(Onderwerpen!$B$4:$B$19)+16=A236,Onderwerpen!$A$20,IF(SUM(Onderwerpen!$B$4:$B$20)+17=A236,Onderwerpen!$A$21,IF(SUM(Onderwerpen!$B$4:$B$21)+18=A236,Onderwerpen!$A$22,IF(SUM(Onderwerpen!$B$4:$B$22)+19=A236,Onderwerpen!$A$23,IFERROR((IF(A236&lt;Onderwerpen!$D$4,A236,IF(AND(A236&gt;Onderwerpen!$D$4,A236&lt;Onderwerpen!$D$5),A236-1,IF(AND(A236&gt;Onderwerpen!$D$5,A236&lt;Onderwerpen!$D$6),A236-2,IF(AND(A236&gt;Onderwerpen!$D$6,A236&lt;Onderwerpen!$D$7),A236-3,IF(AND(A236&gt;Onderwerpen!$D$7,A236&lt;Onderwerpen!$D$8),A236-4,IF(AND(A236&gt;Onderwerpen!$D$8,A236&lt;Onderwerpen!$D$9),A236-5,IF(AND(A236&gt;Onderwerpen!$D$9,A236&lt;Onderwerpen!$D$10),A236-6,IF(AND(A236&gt;Onderwerpen!$D$10,A236&lt;Onderwerpen!$D$11),A236-7,IF(AND(A236&gt;Onderwerpen!$D$11,A236&lt;Onderwerpen!$D$12),A236-8,IF(AND(A236&gt;Onderwerpen!$D$12,A236&lt;Onderwerpen!$D$13),A236-9,IF(AND(A236&gt;Onderwerpen!$D$13,A236&lt;Onderwerpen!$D$14),A236-10,IF(AND(A236&gt;Onderwerpen!$D$14,A236&lt;Onderwerpen!$D$15),A236-11,IF(AND(A236&gt;Onderwerpen!$D$15,A236&lt;Onderwerpen!$D$16),A236-12,IF(AND(A236&gt;Onderwerpen!$D$16,A236&lt;Onderwerpen!$D$17),A236-13,IF(AND(A236&gt;Onderwerpen!$D$17,A236&lt;Onderwerpen!$D$18),A236-14,IF(AND(A236&gt;Onderwerpen!$D$18,A236&lt;Onderwerpen!$D$19),A236-15,IF(AND(A236&gt;Onderwerpen!$D$19,A236&lt;Onderwerpen!$D$20),A236-16,IF(AND(A236&gt;Onderwerpen!$D$20,A236&lt;Onderwerpen!$D$21),A236-17,IF(AND(A236&gt;Onderwerpen!$D$21,A236&lt;Onderwerpen!$D$22),A236-18,IF(A236&gt;Onderwerpen!$D$22,A236-19,"X"))))))))))))))))))))),""))))))))))))))))))))</f>
        <v/>
      </c>
      <c r="D236" s="83" t="str">
        <f>IF(B236="",""&amp;C236,LEFT(B236, FIND(" ",B236)-1) &amp; "."&amp;COUNTIF($B$8:B236,B236))</f>
        <v/>
      </c>
      <c r="E236" s="33"/>
      <c r="F236" s="12"/>
      <c r="G236" s="12"/>
      <c r="H236" s="12"/>
      <c r="I236" s="13"/>
      <c r="J236" s="37" t="str">
        <f t="shared" si="17"/>
        <v/>
      </c>
      <c r="L236" s="12"/>
      <c r="M236" s="12"/>
      <c r="N236" s="12"/>
      <c r="O236" s="13"/>
      <c r="P236" s="39" t="str">
        <f t="shared" si="18"/>
        <v/>
      </c>
      <c r="R236" s="12"/>
      <c r="S236" s="12"/>
      <c r="T236" s="12"/>
      <c r="U236" s="13"/>
      <c r="V236" s="38" t="str">
        <f t="shared" si="19"/>
        <v/>
      </c>
      <c r="X236" s="38"/>
      <c r="Y236" s="38"/>
      <c r="Z236" s="38"/>
      <c r="AA236" s="13"/>
      <c r="AB236" s="38" t="str">
        <f t="shared" si="20"/>
        <v/>
      </c>
      <c r="AD236" s="38"/>
      <c r="AE236" s="38"/>
      <c r="AF236" s="38"/>
      <c r="AG236" s="13"/>
      <c r="AH236" s="38" t="str">
        <f t="shared" si="21"/>
        <v/>
      </c>
    </row>
    <row r="237" spans="1:34" x14ac:dyDescent="0.25">
      <c r="A237" s="1" t="str">
        <f>IFERROR(IF(A236=Onderwerpen!$C$23+19,"",A236+1),"")</f>
        <v/>
      </c>
      <c r="B237" s="1" t="str">
        <f>IF(C237&lt;=Onderwerpen!$C$4,Onderwerpen!$A$4,IF(C237&lt;=Onderwerpen!$C$5,Onderwerpen!$A$5,IF(C237&lt;=Onderwerpen!$C$6,Onderwerpen!$A$6,IF(C237&lt;=Onderwerpen!$C$7,Onderwerpen!$A$7,IF(C237&lt;=Onderwerpen!$C$8,Onderwerpen!$A$8,IF(C237&lt;=Onderwerpen!$C$9,Onderwerpen!$A$9,IF(C237&lt;=Onderwerpen!C$10,Onderwerpen!$A$10,IF(C237&lt;=Onderwerpen!C$11,Onderwerpen!$A$11,IF(C237&lt;=Onderwerpen!C$12,Onderwerpen!$A$12,IF(C237&lt;=Onderwerpen!C$13,Onderwerpen!$A$13,IF(C237&lt;=Onderwerpen!$C$14,Onderwerpen!$A$14,IF(C237&lt;=Onderwerpen!$C$15,Onderwerpen!$A$15,IF(C237&lt;=Onderwerpen!$C$16,Onderwerpen!$A$16,IF(C237&lt;=Onderwerpen!$C$17,Onderwerpen!$A$17,IF(C237&lt;=Onderwerpen!$C$18,Onderwerpen!$A$18,IF(C237&lt;=Onderwerpen!$C$19,Onderwerpen!$A$19,IF(C237&lt;=Onderwerpen!$C$20,Onderwerpen!$A$20,IF(C237&lt;=Onderwerpen!$C$21,Onderwerpen!$A$21,IF(C237&lt;=Onderwerpen!$C$22,Onderwerpen!$A$22,IF(C237&lt;=Onderwerpen!$C$23,Onderwerpen!$A$22,""))))))))))))))))))))</f>
        <v/>
      </c>
      <c r="C237" s="7" t="str">
        <f>IF(Onderwerpen!$B$4+1=A237,Onderwerpen!$A$5,IF(SUM(Onderwerpen!$B$4:$B$5)+2=A237,Onderwerpen!$A$6,IF(SUM(Onderwerpen!$B$4:$B$6)+3=A237,Onderwerpen!$A$7,IF(SUM(Onderwerpen!$B$4:$B$7)+4=A237,Onderwerpen!$A$8,IF(SUM(Onderwerpen!$B$4:$B$8)+5=A237,Onderwerpen!$A$9,IF(SUM(Onderwerpen!$B$4:$B$9)+6=A237,Onderwerpen!$A$10,IF(SUM(Onderwerpen!$B$4:$B$10)+7=A237,Onderwerpen!$A$11,IF(SUM(Onderwerpen!$B$4:$B$11)+8=A237,Onderwerpen!$A$12,IF(SUM(Onderwerpen!$B$4:$B$12)+9=A237,Onderwerpen!$A$13,IF(SUM(Onderwerpen!$B$4:$B$13)+10=A237,Onderwerpen!$A$14,IF(SUM(Onderwerpen!$B$4:$B$14)+11=A237,Onderwerpen!$A$15,IF(SUM(Onderwerpen!$B$4:$B$15)+12=A237,Onderwerpen!$A$16,IF(SUM(Onderwerpen!$B$4:$B$16)+13=A237,Onderwerpen!$A$17,IF(SUM(Onderwerpen!$B$4:$B$17)+14=A237,Onderwerpen!$A$18,IF(SUM(Onderwerpen!$B$4:$B$18)+15=A237,Onderwerpen!$A$19,IF(SUM(Onderwerpen!$B$4:$B$19)+16=A237,Onderwerpen!$A$20,IF(SUM(Onderwerpen!$B$4:$B$20)+17=A237,Onderwerpen!$A$21,IF(SUM(Onderwerpen!$B$4:$B$21)+18=A237,Onderwerpen!$A$22,IF(SUM(Onderwerpen!$B$4:$B$22)+19=A237,Onderwerpen!$A$23,IFERROR((IF(A237&lt;Onderwerpen!$D$4,A237,IF(AND(A237&gt;Onderwerpen!$D$4,A237&lt;Onderwerpen!$D$5),A237-1,IF(AND(A237&gt;Onderwerpen!$D$5,A237&lt;Onderwerpen!$D$6),A237-2,IF(AND(A237&gt;Onderwerpen!$D$6,A237&lt;Onderwerpen!$D$7),A237-3,IF(AND(A237&gt;Onderwerpen!$D$7,A237&lt;Onderwerpen!$D$8),A237-4,IF(AND(A237&gt;Onderwerpen!$D$8,A237&lt;Onderwerpen!$D$9),A237-5,IF(AND(A237&gt;Onderwerpen!$D$9,A237&lt;Onderwerpen!$D$10),A237-6,IF(AND(A237&gt;Onderwerpen!$D$10,A237&lt;Onderwerpen!$D$11),A237-7,IF(AND(A237&gt;Onderwerpen!$D$11,A237&lt;Onderwerpen!$D$12),A237-8,IF(AND(A237&gt;Onderwerpen!$D$12,A237&lt;Onderwerpen!$D$13),A237-9,IF(AND(A237&gt;Onderwerpen!$D$13,A237&lt;Onderwerpen!$D$14),A237-10,IF(AND(A237&gt;Onderwerpen!$D$14,A237&lt;Onderwerpen!$D$15),A237-11,IF(AND(A237&gt;Onderwerpen!$D$15,A237&lt;Onderwerpen!$D$16),A237-12,IF(AND(A237&gt;Onderwerpen!$D$16,A237&lt;Onderwerpen!$D$17),A237-13,IF(AND(A237&gt;Onderwerpen!$D$17,A237&lt;Onderwerpen!$D$18),A237-14,IF(AND(A237&gt;Onderwerpen!$D$18,A237&lt;Onderwerpen!$D$19),A237-15,IF(AND(A237&gt;Onderwerpen!$D$19,A237&lt;Onderwerpen!$D$20),A237-16,IF(AND(A237&gt;Onderwerpen!$D$20,A237&lt;Onderwerpen!$D$21),A237-17,IF(AND(A237&gt;Onderwerpen!$D$21,A237&lt;Onderwerpen!$D$22),A237-18,IF(A237&gt;Onderwerpen!$D$22,A237-19,"X"))))))))))))))))))))),""))))))))))))))))))))</f>
        <v/>
      </c>
      <c r="D237" s="83" t="str">
        <f>IF(B237="",""&amp;C237,LEFT(B237, FIND(" ",B237)-1) &amp; "."&amp;COUNTIF($B$8:B237,B237))</f>
        <v/>
      </c>
      <c r="E237" s="33"/>
      <c r="F237" s="12"/>
      <c r="G237" s="12"/>
      <c r="H237" s="12"/>
      <c r="I237" s="13"/>
      <c r="J237" s="37" t="str">
        <f t="shared" si="17"/>
        <v/>
      </c>
      <c r="L237" s="12"/>
      <c r="M237" s="12"/>
      <c r="N237" s="12"/>
      <c r="O237" s="13"/>
      <c r="P237" s="39" t="str">
        <f t="shared" si="18"/>
        <v/>
      </c>
      <c r="R237" s="12"/>
      <c r="S237" s="12"/>
      <c r="T237" s="12"/>
      <c r="U237" s="13"/>
      <c r="V237" s="38" t="str">
        <f t="shared" si="19"/>
        <v/>
      </c>
      <c r="X237" s="38"/>
      <c r="Y237" s="38"/>
      <c r="Z237" s="38"/>
      <c r="AA237" s="13"/>
      <c r="AB237" s="38" t="str">
        <f t="shared" si="20"/>
        <v/>
      </c>
      <c r="AD237" s="38"/>
      <c r="AE237" s="38"/>
      <c r="AF237" s="38"/>
      <c r="AG237" s="13"/>
      <c r="AH237" s="38" t="str">
        <f t="shared" si="21"/>
        <v/>
      </c>
    </row>
    <row r="238" spans="1:34" x14ac:dyDescent="0.25">
      <c r="A238" s="1" t="str">
        <f>IFERROR(IF(A237=Onderwerpen!$C$23+19,"",A237+1),"")</f>
        <v/>
      </c>
      <c r="B238" s="1" t="str">
        <f>IF(C238&lt;=Onderwerpen!$C$4,Onderwerpen!$A$4,IF(C238&lt;=Onderwerpen!$C$5,Onderwerpen!$A$5,IF(C238&lt;=Onderwerpen!$C$6,Onderwerpen!$A$6,IF(C238&lt;=Onderwerpen!$C$7,Onderwerpen!$A$7,IF(C238&lt;=Onderwerpen!$C$8,Onderwerpen!$A$8,IF(C238&lt;=Onderwerpen!$C$9,Onderwerpen!$A$9,IF(C238&lt;=Onderwerpen!C$10,Onderwerpen!$A$10,IF(C238&lt;=Onderwerpen!C$11,Onderwerpen!$A$11,IF(C238&lt;=Onderwerpen!C$12,Onderwerpen!$A$12,IF(C238&lt;=Onderwerpen!C$13,Onderwerpen!$A$13,IF(C238&lt;=Onderwerpen!$C$14,Onderwerpen!$A$14,IF(C238&lt;=Onderwerpen!$C$15,Onderwerpen!$A$15,IF(C238&lt;=Onderwerpen!$C$16,Onderwerpen!$A$16,IF(C238&lt;=Onderwerpen!$C$17,Onderwerpen!$A$17,IF(C238&lt;=Onderwerpen!$C$18,Onderwerpen!$A$18,IF(C238&lt;=Onderwerpen!$C$19,Onderwerpen!$A$19,IF(C238&lt;=Onderwerpen!$C$20,Onderwerpen!$A$20,IF(C238&lt;=Onderwerpen!$C$21,Onderwerpen!$A$21,IF(C238&lt;=Onderwerpen!$C$22,Onderwerpen!$A$22,IF(C238&lt;=Onderwerpen!$C$23,Onderwerpen!$A$22,""))))))))))))))))))))</f>
        <v/>
      </c>
      <c r="C238" s="7" t="str">
        <f>IF(Onderwerpen!$B$4+1=A238,Onderwerpen!$A$5,IF(SUM(Onderwerpen!$B$4:$B$5)+2=A238,Onderwerpen!$A$6,IF(SUM(Onderwerpen!$B$4:$B$6)+3=A238,Onderwerpen!$A$7,IF(SUM(Onderwerpen!$B$4:$B$7)+4=A238,Onderwerpen!$A$8,IF(SUM(Onderwerpen!$B$4:$B$8)+5=A238,Onderwerpen!$A$9,IF(SUM(Onderwerpen!$B$4:$B$9)+6=A238,Onderwerpen!$A$10,IF(SUM(Onderwerpen!$B$4:$B$10)+7=A238,Onderwerpen!$A$11,IF(SUM(Onderwerpen!$B$4:$B$11)+8=A238,Onderwerpen!$A$12,IF(SUM(Onderwerpen!$B$4:$B$12)+9=A238,Onderwerpen!$A$13,IF(SUM(Onderwerpen!$B$4:$B$13)+10=A238,Onderwerpen!$A$14,IF(SUM(Onderwerpen!$B$4:$B$14)+11=A238,Onderwerpen!$A$15,IF(SUM(Onderwerpen!$B$4:$B$15)+12=A238,Onderwerpen!$A$16,IF(SUM(Onderwerpen!$B$4:$B$16)+13=A238,Onderwerpen!$A$17,IF(SUM(Onderwerpen!$B$4:$B$17)+14=A238,Onderwerpen!$A$18,IF(SUM(Onderwerpen!$B$4:$B$18)+15=A238,Onderwerpen!$A$19,IF(SUM(Onderwerpen!$B$4:$B$19)+16=A238,Onderwerpen!$A$20,IF(SUM(Onderwerpen!$B$4:$B$20)+17=A238,Onderwerpen!$A$21,IF(SUM(Onderwerpen!$B$4:$B$21)+18=A238,Onderwerpen!$A$22,IF(SUM(Onderwerpen!$B$4:$B$22)+19=A238,Onderwerpen!$A$23,IFERROR((IF(A238&lt;Onderwerpen!$D$4,A238,IF(AND(A238&gt;Onderwerpen!$D$4,A238&lt;Onderwerpen!$D$5),A238-1,IF(AND(A238&gt;Onderwerpen!$D$5,A238&lt;Onderwerpen!$D$6),A238-2,IF(AND(A238&gt;Onderwerpen!$D$6,A238&lt;Onderwerpen!$D$7),A238-3,IF(AND(A238&gt;Onderwerpen!$D$7,A238&lt;Onderwerpen!$D$8),A238-4,IF(AND(A238&gt;Onderwerpen!$D$8,A238&lt;Onderwerpen!$D$9),A238-5,IF(AND(A238&gt;Onderwerpen!$D$9,A238&lt;Onderwerpen!$D$10),A238-6,IF(AND(A238&gt;Onderwerpen!$D$10,A238&lt;Onderwerpen!$D$11),A238-7,IF(AND(A238&gt;Onderwerpen!$D$11,A238&lt;Onderwerpen!$D$12),A238-8,IF(AND(A238&gt;Onderwerpen!$D$12,A238&lt;Onderwerpen!$D$13),A238-9,IF(AND(A238&gt;Onderwerpen!$D$13,A238&lt;Onderwerpen!$D$14),A238-10,IF(AND(A238&gt;Onderwerpen!$D$14,A238&lt;Onderwerpen!$D$15),A238-11,IF(AND(A238&gt;Onderwerpen!$D$15,A238&lt;Onderwerpen!$D$16),A238-12,IF(AND(A238&gt;Onderwerpen!$D$16,A238&lt;Onderwerpen!$D$17),A238-13,IF(AND(A238&gt;Onderwerpen!$D$17,A238&lt;Onderwerpen!$D$18),A238-14,IF(AND(A238&gt;Onderwerpen!$D$18,A238&lt;Onderwerpen!$D$19),A238-15,IF(AND(A238&gt;Onderwerpen!$D$19,A238&lt;Onderwerpen!$D$20),A238-16,IF(AND(A238&gt;Onderwerpen!$D$20,A238&lt;Onderwerpen!$D$21),A238-17,IF(AND(A238&gt;Onderwerpen!$D$21,A238&lt;Onderwerpen!$D$22),A238-18,IF(A238&gt;Onderwerpen!$D$22,A238-19,"X"))))))))))))))))))))),""))))))))))))))))))))</f>
        <v/>
      </c>
      <c r="D238" s="83" t="str">
        <f>IF(B238="",""&amp;C238,LEFT(B238, FIND(" ",B238)-1) &amp; "."&amp;COUNTIF($B$8:B238,B238))</f>
        <v/>
      </c>
      <c r="E238" s="33"/>
      <c r="F238" s="12"/>
      <c r="G238" s="12"/>
      <c r="H238" s="12"/>
      <c r="I238" s="13"/>
      <c r="J238" s="37" t="str">
        <f t="shared" si="17"/>
        <v/>
      </c>
      <c r="L238" s="12"/>
      <c r="M238" s="12"/>
      <c r="N238" s="12"/>
      <c r="O238" s="13"/>
      <c r="P238" s="39" t="str">
        <f t="shared" si="18"/>
        <v/>
      </c>
      <c r="R238" s="12"/>
      <c r="S238" s="12"/>
      <c r="T238" s="12"/>
      <c r="U238" s="13"/>
      <c r="V238" s="38" t="str">
        <f t="shared" si="19"/>
        <v/>
      </c>
      <c r="X238" s="38"/>
      <c r="Y238" s="38"/>
      <c r="Z238" s="38"/>
      <c r="AA238" s="13"/>
      <c r="AB238" s="38" t="str">
        <f t="shared" si="20"/>
        <v/>
      </c>
      <c r="AD238" s="38"/>
      <c r="AE238" s="38"/>
      <c r="AF238" s="38"/>
      <c r="AG238" s="13"/>
      <c r="AH238" s="38" t="str">
        <f t="shared" si="21"/>
        <v/>
      </c>
    </row>
    <row r="239" spans="1:34" x14ac:dyDescent="0.25">
      <c r="A239" s="1" t="str">
        <f>IFERROR(IF(A238=Onderwerpen!$C$23+19,"",A238+1),"")</f>
        <v/>
      </c>
      <c r="B239" s="1" t="str">
        <f>IF(C239&lt;=Onderwerpen!$C$4,Onderwerpen!$A$4,IF(C239&lt;=Onderwerpen!$C$5,Onderwerpen!$A$5,IF(C239&lt;=Onderwerpen!$C$6,Onderwerpen!$A$6,IF(C239&lt;=Onderwerpen!$C$7,Onderwerpen!$A$7,IF(C239&lt;=Onderwerpen!$C$8,Onderwerpen!$A$8,IF(C239&lt;=Onderwerpen!$C$9,Onderwerpen!$A$9,IF(C239&lt;=Onderwerpen!C$10,Onderwerpen!$A$10,IF(C239&lt;=Onderwerpen!C$11,Onderwerpen!$A$11,IF(C239&lt;=Onderwerpen!C$12,Onderwerpen!$A$12,IF(C239&lt;=Onderwerpen!C$13,Onderwerpen!$A$13,IF(C239&lt;=Onderwerpen!$C$14,Onderwerpen!$A$14,IF(C239&lt;=Onderwerpen!$C$15,Onderwerpen!$A$15,IF(C239&lt;=Onderwerpen!$C$16,Onderwerpen!$A$16,IF(C239&lt;=Onderwerpen!$C$17,Onderwerpen!$A$17,IF(C239&lt;=Onderwerpen!$C$18,Onderwerpen!$A$18,IF(C239&lt;=Onderwerpen!$C$19,Onderwerpen!$A$19,IF(C239&lt;=Onderwerpen!$C$20,Onderwerpen!$A$20,IF(C239&lt;=Onderwerpen!$C$21,Onderwerpen!$A$21,IF(C239&lt;=Onderwerpen!$C$22,Onderwerpen!$A$22,IF(C239&lt;=Onderwerpen!$C$23,Onderwerpen!$A$22,""))))))))))))))))))))</f>
        <v/>
      </c>
      <c r="C239" s="7" t="str">
        <f>IF(Onderwerpen!$B$4+1=A239,Onderwerpen!$A$5,IF(SUM(Onderwerpen!$B$4:$B$5)+2=A239,Onderwerpen!$A$6,IF(SUM(Onderwerpen!$B$4:$B$6)+3=A239,Onderwerpen!$A$7,IF(SUM(Onderwerpen!$B$4:$B$7)+4=A239,Onderwerpen!$A$8,IF(SUM(Onderwerpen!$B$4:$B$8)+5=A239,Onderwerpen!$A$9,IF(SUM(Onderwerpen!$B$4:$B$9)+6=A239,Onderwerpen!$A$10,IF(SUM(Onderwerpen!$B$4:$B$10)+7=A239,Onderwerpen!$A$11,IF(SUM(Onderwerpen!$B$4:$B$11)+8=A239,Onderwerpen!$A$12,IF(SUM(Onderwerpen!$B$4:$B$12)+9=A239,Onderwerpen!$A$13,IF(SUM(Onderwerpen!$B$4:$B$13)+10=A239,Onderwerpen!$A$14,IF(SUM(Onderwerpen!$B$4:$B$14)+11=A239,Onderwerpen!$A$15,IF(SUM(Onderwerpen!$B$4:$B$15)+12=A239,Onderwerpen!$A$16,IF(SUM(Onderwerpen!$B$4:$B$16)+13=A239,Onderwerpen!$A$17,IF(SUM(Onderwerpen!$B$4:$B$17)+14=A239,Onderwerpen!$A$18,IF(SUM(Onderwerpen!$B$4:$B$18)+15=A239,Onderwerpen!$A$19,IF(SUM(Onderwerpen!$B$4:$B$19)+16=A239,Onderwerpen!$A$20,IF(SUM(Onderwerpen!$B$4:$B$20)+17=A239,Onderwerpen!$A$21,IF(SUM(Onderwerpen!$B$4:$B$21)+18=A239,Onderwerpen!$A$22,IF(SUM(Onderwerpen!$B$4:$B$22)+19=A239,Onderwerpen!$A$23,IFERROR((IF(A239&lt;Onderwerpen!$D$4,A239,IF(AND(A239&gt;Onderwerpen!$D$4,A239&lt;Onderwerpen!$D$5),A239-1,IF(AND(A239&gt;Onderwerpen!$D$5,A239&lt;Onderwerpen!$D$6),A239-2,IF(AND(A239&gt;Onderwerpen!$D$6,A239&lt;Onderwerpen!$D$7),A239-3,IF(AND(A239&gt;Onderwerpen!$D$7,A239&lt;Onderwerpen!$D$8),A239-4,IF(AND(A239&gt;Onderwerpen!$D$8,A239&lt;Onderwerpen!$D$9),A239-5,IF(AND(A239&gt;Onderwerpen!$D$9,A239&lt;Onderwerpen!$D$10),A239-6,IF(AND(A239&gt;Onderwerpen!$D$10,A239&lt;Onderwerpen!$D$11),A239-7,IF(AND(A239&gt;Onderwerpen!$D$11,A239&lt;Onderwerpen!$D$12),A239-8,IF(AND(A239&gt;Onderwerpen!$D$12,A239&lt;Onderwerpen!$D$13),A239-9,IF(AND(A239&gt;Onderwerpen!$D$13,A239&lt;Onderwerpen!$D$14),A239-10,IF(AND(A239&gt;Onderwerpen!$D$14,A239&lt;Onderwerpen!$D$15),A239-11,IF(AND(A239&gt;Onderwerpen!$D$15,A239&lt;Onderwerpen!$D$16),A239-12,IF(AND(A239&gt;Onderwerpen!$D$16,A239&lt;Onderwerpen!$D$17),A239-13,IF(AND(A239&gt;Onderwerpen!$D$17,A239&lt;Onderwerpen!$D$18),A239-14,IF(AND(A239&gt;Onderwerpen!$D$18,A239&lt;Onderwerpen!$D$19),A239-15,IF(AND(A239&gt;Onderwerpen!$D$19,A239&lt;Onderwerpen!$D$20),A239-16,IF(AND(A239&gt;Onderwerpen!$D$20,A239&lt;Onderwerpen!$D$21),A239-17,IF(AND(A239&gt;Onderwerpen!$D$21,A239&lt;Onderwerpen!$D$22),A239-18,IF(A239&gt;Onderwerpen!$D$22,A239-19,"X"))))))))))))))))))))),""))))))))))))))))))))</f>
        <v/>
      </c>
      <c r="D239" s="83" t="str">
        <f>IF(B239="",""&amp;C239,LEFT(B239, FIND(" ",B239)-1) &amp; "."&amp;COUNTIF($B$8:B239,B239))</f>
        <v/>
      </c>
      <c r="E239" s="33"/>
      <c r="F239" s="12"/>
      <c r="G239" s="12"/>
      <c r="H239" s="12"/>
      <c r="I239" s="13"/>
      <c r="J239" s="37" t="str">
        <f t="shared" si="17"/>
        <v/>
      </c>
      <c r="L239" s="12"/>
      <c r="M239" s="12"/>
      <c r="N239" s="12"/>
      <c r="O239" s="13"/>
      <c r="P239" s="39" t="str">
        <f t="shared" si="18"/>
        <v/>
      </c>
      <c r="R239" s="12"/>
      <c r="S239" s="12"/>
      <c r="T239" s="12"/>
      <c r="U239" s="13"/>
      <c r="V239" s="38" t="str">
        <f t="shared" si="19"/>
        <v/>
      </c>
      <c r="X239" s="38"/>
      <c r="Y239" s="38"/>
      <c r="Z239" s="38"/>
      <c r="AA239" s="13"/>
      <c r="AB239" s="38" t="str">
        <f t="shared" si="20"/>
        <v/>
      </c>
      <c r="AD239" s="38"/>
      <c r="AE239" s="38"/>
      <c r="AF239" s="38"/>
      <c r="AG239" s="13"/>
      <c r="AH239" s="38" t="str">
        <f t="shared" si="21"/>
        <v/>
      </c>
    </row>
    <row r="240" spans="1:34" x14ac:dyDescent="0.25">
      <c r="A240" s="1" t="str">
        <f>IFERROR(IF(A239=Onderwerpen!$C$23+19,"",A239+1),"")</f>
        <v/>
      </c>
      <c r="B240" s="1" t="str">
        <f>IF(C240&lt;=Onderwerpen!$C$4,Onderwerpen!$A$4,IF(C240&lt;=Onderwerpen!$C$5,Onderwerpen!$A$5,IF(C240&lt;=Onderwerpen!$C$6,Onderwerpen!$A$6,IF(C240&lt;=Onderwerpen!$C$7,Onderwerpen!$A$7,IF(C240&lt;=Onderwerpen!$C$8,Onderwerpen!$A$8,IF(C240&lt;=Onderwerpen!$C$9,Onderwerpen!$A$9,IF(C240&lt;=Onderwerpen!C$10,Onderwerpen!$A$10,IF(C240&lt;=Onderwerpen!C$11,Onderwerpen!$A$11,IF(C240&lt;=Onderwerpen!C$12,Onderwerpen!$A$12,IF(C240&lt;=Onderwerpen!C$13,Onderwerpen!$A$13,IF(C240&lt;=Onderwerpen!$C$14,Onderwerpen!$A$14,IF(C240&lt;=Onderwerpen!$C$15,Onderwerpen!$A$15,IF(C240&lt;=Onderwerpen!$C$16,Onderwerpen!$A$16,IF(C240&lt;=Onderwerpen!$C$17,Onderwerpen!$A$17,IF(C240&lt;=Onderwerpen!$C$18,Onderwerpen!$A$18,IF(C240&lt;=Onderwerpen!$C$19,Onderwerpen!$A$19,IF(C240&lt;=Onderwerpen!$C$20,Onderwerpen!$A$20,IF(C240&lt;=Onderwerpen!$C$21,Onderwerpen!$A$21,IF(C240&lt;=Onderwerpen!$C$22,Onderwerpen!$A$22,IF(C240&lt;=Onderwerpen!$C$23,Onderwerpen!$A$22,""))))))))))))))))))))</f>
        <v/>
      </c>
      <c r="C240" s="7" t="str">
        <f>IF(Onderwerpen!$B$4+1=A240,Onderwerpen!$A$5,IF(SUM(Onderwerpen!$B$4:$B$5)+2=A240,Onderwerpen!$A$6,IF(SUM(Onderwerpen!$B$4:$B$6)+3=A240,Onderwerpen!$A$7,IF(SUM(Onderwerpen!$B$4:$B$7)+4=A240,Onderwerpen!$A$8,IF(SUM(Onderwerpen!$B$4:$B$8)+5=A240,Onderwerpen!$A$9,IF(SUM(Onderwerpen!$B$4:$B$9)+6=A240,Onderwerpen!$A$10,IF(SUM(Onderwerpen!$B$4:$B$10)+7=A240,Onderwerpen!$A$11,IF(SUM(Onderwerpen!$B$4:$B$11)+8=A240,Onderwerpen!$A$12,IF(SUM(Onderwerpen!$B$4:$B$12)+9=A240,Onderwerpen!$A$13,IF(SUM(Onderwerpen!$B$4:$B$13)+10=A240,Onderwerpen!$A$14,IF(SUM(Onderwerpen!$B$4:$B$14)+11=A240,Onderwerpen!$A$15,IF(SUM(Onderwerpen!$B$4:$B$15)+12=A240,Onderwerpen!$A$16,IF(SUM(Onderwerpen!$B$4:$B$16)+13=A240,Onderwerpen!$A$17,IF(SUM(Onderwerpen!$B$4:$B$17)+14=A240,Onderwerpen!$A$18,IF(SUM(Onderwerpen!$B$4:$B$18)+15=A240,Onderwerpen!$A$19,IF(SUM(Onderwerpen!$B$4:$B$19)+16=A240,Onderwerpen!$A$20,IF(SUM(Onderwerpen!$B$4:$B$20)+17=A240,Onderwerpen!$A$21,IF(SUM(Onderwerpen!$B$4:$B$21)+18=A240,Onderwerpen!$A$22,IF(SUM(Onderwerpen!$B$4:$B$22)+19=A240,Onderwerpen!$A$23,IFERROR((IF(A240&lt;Onderwerpen!$D$4,A240,IF(AND(A240&gt;Onderwerpen!$D$4,A240&lt;Onderwerpen!$D$5),A240-1,IF(AND(A240&gt;Onderwerpen!$D$5,A240&lt;Onderwerpen!$D$6),A240-2,IF(AND(A240&gt;Onderwerpen!$D$6,A240&lt;Onderwerpen!$D$7),A240-3,IF(AND(A240&gt;Onderwerpen!$D$7,A240&lt;Onderwerpen!$D$8),A240-4,IF(AND(A240&gt;Onderwerpen!$D$8,A240&lt;Onderwerpen!$D$9),A240-5,IF(AND(A240&gt;Onderwerpen!$D$9,A240&lt;Onderwerpen!$D$10),A240-6,IF(AND(A240&gt;Onderwerpen!$D$10,A240&lt;Onderwerpen!$D$11),A240-7,IF(AND(A240&gt;Onderwerpen!$D$11,A240&lt;Onderwerpen!$D$12),A240-8,IF(AND(A240&gt;Onderwerpen!$D$12,A240&lt;Onderwerpen!$D$13),A240-9,IF(AND(A240&gt;Onderwerpen!$D$13,A240&lt;Onderwerpen!$D$14),A240-10,IF(AND(A240&gt;Onderwerpen!$D$14,A240&lt;Onderwerpen!$D$15),A240-11,IF(AND(A240&gt;Onderwerpen!$D$15,A240&lt;Onderwerpen!$D$16),A240-12,IF(AND(A240&gt;Onderwerpen!$D$16,A240&lt;Onderwerpen!$D$17),A240-13,IF(AND(A240&gt;Onderwerpen!$D$17,A240&lt;Onderwerpen!$D$18),A240-14,IF(AND(A240&gt;Onderwerpen!$D$18,A240&lt;Onderwerpen!$D$19),A240-15,IF(AND(A240&gt;Onderwerpen!$D$19,A240&lt;Onderwerpen!$D$20),A240-16,IF(AND(A240&gt;Onderwerpen!$D$20,A240&lt;Onderwerpen!$D$21),A240-17,IF(AND(A240&gt;Onderwerpen!$D$21,A240&lt;Onderwerpen!$D$22),A240-18,IF(A240&gt;Onderwerpen!$D$22,A240-19,"X"))))))))))))))))))))),""))))))))))))))))))))</f>
        <v/>
      </c>
      <c r="D240" s="83" t="str">
        <f>IF(B240="",""&amp;C240,LEFT(B240, FIND(" ",B240)-1) &amp; "."&amp;COUNTIF($B$8:B240,B240))</f>
        <v/>
      </c>
      <c r="E240" s="33"/>
      <c r="F240" s="12"/>
      <c r="G240" s="12"/>
      <c r="H240" s="12"/>
      <c r="I240" s="13"/>
      <c r="J240" s="37" t="str">
        <f t="shared" si="17"/>
        <v/>
      </c>
      <c r="L240" s="12"/>
      <c r="M240" s="12"/>
      <c r="N240" s="12"/>
      <c r="O240" s="13"/>
      <c r="P240" s="39" t="str">
        <f t="shared" si="18"/>
        <v/>
      </c>
      <c r="R240" s="12"/>
      <c r="S240" s="12"/>
      <c r="T240" s="12"/>
      <c r="U240" s="13"/>
      <c r="V240" s="38" t="str">
        <f t="shared" si="19"/>
        <v/>
      </c>
      <c r="X240" s="38"/>
      <c r="Y240" s="38"/>
      <c r="Z240" s="38"/>
      <c r="AA240" s="13"/>
      <c r="AB240" s="38" t="str">
        <f t="shared" si="20"/>
        <v/>
      </c>
      <c r="AD240" s="38"/>
      <c r="AE240" s="38"/>
      <c r="AF240" s="38"/>
      <c r="AG240" s="13"/>
      <c r="AH240" s="38" t="str">
        <f t="shared" si="21"/>
        <v/>
      </c>
    </row>
    <row r="241" spans="1:34" x14ac:dyDescent="0.25">
      <c r="A241" s="1" t="str">
        <f>IFERROR(IF(A240=Onderwerpen!$C$23+19,"",A240+1),"")</f>
        <v/>
      </c>
      <c r="B241" s="1" t="str">
        <f>IF(C241&lt;=Onderwerpen!$C$4,Onderwerpen!$A$4,IF(C241&lt;=Onderwerpen!$C$5,Onderwerpen!$A$5,IF(C241&lt;=Onderwerpen!$C$6,Onderwerpen!$A$6,IF(C241&lt;=Onderwerpen!$C$7,Onderwerpen!$A$7,IF(C241&lt;=Onderwerpen!$C$8,Onderwerpen!$A$8,IF(C241&lt;=Onderwerpen!$C$9,Onderwerpen!$A$9,IF(C241&lt;=Onderwerpen!C$10,Onderwerpen!$A$10,IF(C241&lt;=Onderwerpen!C$11,Onderwerpen!$A$11,IF(C241&lt;=Onderwerpen!C$12,Onderwerpen!$A$12,IF(C241&lt;=Onderwerpen!C$13,Onderwerpen!$A$13,IF(C241&lt;=Onderwerpen!$C$14,Onderwerpen!$A$14,IF(C241&lt;=Onderwerpen!$C$15,Onderwerpen!$A$15,IF(C241&lt;=Onderwerpen!$C$16,Onderwerpen!$A$16,IF(C241&lt;=Onderwerpen!$C$17,Onderwerpen!$A$17,IF(C241&lt;=Onderwerpen!$C$18,Onderwerpen!$A$18,IF(C241&lt;=Onderwerpen!$C$19,Onderwerpen!$A$19,IF(C241&lt;=Onderwerpen!$C$20,Onderwerpen!$A$20,IF(C241&lt;=Onderwerpen!$C$21,Onderwerpen!$A$21,IF(C241&lt;=Onderwerpen!$C$22,Onderwerpen!$A$22,IF(C241&lt;=Onderwerpen!$C$23,Onderwerpen!$A$22,""))))))))))))))))))))</f>
        <v/>
      </c>
      <c r="C241" s="7" t="str">
        <f>IF(Onderwerpen!$B$4+1=A241,Onderwerpen!$A$5,IF(SUM(Onderwerpen!$B$4:$B$5)+2=A241,Onderwerpen!$A$6,IF(SUM(Onderwerpen!$B$4:$B$6)+3=A241,Onderwerpen!$A$7,IF(SUM(Onderwerpen!$B$4:$B$7)+4=A241,Onderwerpen!$A$8,IF(SUM(Onderwerpen!$B$4:$B$8)+5=A241,Onderwerpen!$A$9,IF(SUM(Onderwerpen!$B$4:$B$9)+6=A241,Onderwerpen!$A$10,IF(SUM(Onderwerpen!$B$4:$B$10)+7=A241,Onderwerpen!$A$11,IF(SUM(Onderwerpen!$B$4:$B$11)+8=A241,Onderwerpen!$A$12,IF(SUM(Onderwerpen!$B$4:$B$12)+9=A241,Onderwerpen!$A$13,IF(SUM(Onderwerpen!$B$4:$B$13)+10=A241,Onderwerpen!$A$14,IF(SUM(Onderwerpen!$B$4:$B$14)+11=A241,Onderwerpen!$A$15,IF(SUM(Onderwerpen!$B$4:$B$15)+12=A241,Onderwerpen!$A$16,IF(SUM(Onderwerpen!$B$4:$B$16)+13=A241,Onderwerpen!$A$17,IF(SUM(Onderwerpen!$B$4:$B$17)+14=A241,Onderwerpen!$A$18,IF(SUM(Onderwerpen!$B$4:$B$18)+15=A241,Onderwerpen!$A$19,IF(SUM(Onderwerpen!$B$4:$B$19)+16=A241,Onderwerpen!$A$20,IF(SUM(Onderwerpen!$B$4:$B$20)+17=A241,Onderwerpen!$A$21,IF(SUM(Onderwerpen!$B$4:$B$21)+18=A241,Onderwerpen!$A$22,IF(SUM(Onderwerpen!$B$4:$B$22)+19=A241,Onderwerpen!$A$23,IFERROR((IF(A241&lt;Onderwerpen!$D$4,A241,IF(AND(A241&gt;Onderwerpen!$D$4,A241&lt;Onderwerpen!$D$5),A241-1,IF(AND(A241&gt;Onderwerpen!$D$5,A241&lt;Onderwerpen!$D$6),A241-2,IF(AND(A241&gt;Onderwerpen!$D$6,A241&lt;Onderwerpen!$D$7),A241-3,IF(AND(A241&gt;Onderwerpen!$D$7,A241&lt;Onderwerpen!$D$8),A241-4,IF(AND(A241&gt;Onderwerpen!$D$8,A241&lt;Onderwerpen!$D$9),A241-5,IF(AND(A241&gt;Onderwerpen!$D$9,A241&lt;Onderwerpen!$D$10),A241-6,IF(AND(A241&gt;Onderwerpen!$D$10,A241&lt;Onderwerpen!$D$11),A241-7,IF(AND(A241&gt;Onderwerpen!$D$11,A241&lt;Onderwerpen!$D$12),A241-8,IF(AND(A241&gt;Onderwerpen!$D$12,A241&lt;Onderwerpen!$D$13),A241-9,IF(AND(A241&gt;Onderwerpen!$D$13,A241&lt;Onderwerpen!$D$14),A241-10,IF(AND(A241&gt;Onderwerpen!$D$14,A241&lt;Onderwerpen!$D$15),A241-11,IF(AND(A241&gt;Onderwerpen!$D$15,A241&lt;Onderwerpen!$D$16),A241-12,IF(AND(A241&gt;Onderwerpen!$D$16,A241&lt;Onderwerpen!$D$17),A241-13,IF(AND(A241&gt;Onderwerpen!$D$17,A241&lt;Onderwerpen!$D$18),A241-14,IF(AND(A241&gt;Onderwerpen!$D$18,A241&lt;Onderwerpen!$D$19),A241-15,IF(AND(A241&gt;Onderwerpen!$D$19,A241&lt;Onderwerpen!$D$20),A241-16,IF(AND(A241&gt;Onderwerpen!$D$20,A241&lt;Onderwerpen!$D$21),A241-17,IF(AND(A241&gt;Onderwerpen!$D$21,A241&lt;Onderwerpen!$D$22),A241-18,IF(A241&gt;Onderwerpen!$D$22,A241-19,"X"))))))))))))))))))))),""))))))))))))))))))))</f>
        <v/>
      </c>
      <c r="D241" s="83" t="str">
        <f>IF(B241="",""&amp;C241,LEFT(B241, FIND(" ",B241)-1) &amp; "."&amp;COUNTIF($B$8:B241,B241))</f>
        <v/>
      </c>
      <c r="E241" s="33"/>
      <c r="F241" s="12"/>
      <c r="G241" s="12"/>
      <c r="H241" s="12"/>
      <c r="I241" s="13"/>
      <c r="J241" s="37" t="str">
        <f t="shared" si="17"/>
        <v/>
      </c>
      <c r="L241" s="12"/>
      <c r="M241" s="12"/>
      <c r="N241" s="12"/>
      <c r="O241" s="13"/>
      <c r="P241" s="39" t="str">
        <f t="shared" si="18"/>
        <v/>
      </c>
      <c r="R241" s="12"/>
      <c r="S241" s="12"/>
      <c r="T241" s="12"/>
      <c r="U241" s="13"/>
      <c r="V241" s="38" t="str">
        <f t="shared" si="19"/>
        <v/>
      </c>
      <c r="X241" s="38"/>
      <c r="Y241" s="38"/>
      <c r="Z241" s="38"/>
      <c r="AA241" s="13"/>
      <c r="AB241" s="38" t="str">
        <f t="shared" si="20"/>
        <v/>
      </c>
      <c r="AD241" s="38"/>
      <c r="AE241" s="38"/>
      <c r="AF241" s="38"/>
      <c r="AG241" s="13"/>
      <c r="AH241" s="38" t="str">
        <f t="shared" si="21"/>
        <v/>
      </c>
    </row>
    <row r="242" spans="1:34" x14ac:dyDescent="0.25">
      <c r="A242" s="1" t="str">
        <f>IFERROR(IF(A241=Onderwerpen!$C$23+19,"",A241+1),"")</f>
        <v/>
      </c>
      <c r="B242" s="1" t="str">
        <f>IF(C242&lt;=Onderwerpen!$C$4,Onderwerpen!$A$4,IF(C242&lt;=Onderwerpen!$C$5,Onderwerpen!$A$5,IF(C242&lt;=Onderwerpen!$C$6,Onderwerpen!$A$6,IF(C242&lt;=Onderwerpen!$C$7,Onderwerpen!$A$7,IF(C242&lt;=Onderwerpen!$C$8,Onderwerpen!$A$8,IF(C242&lt;=Onderwerpen!$C$9,Onderwerpen!$A$9,IF(C242&lt;=Onderwerpen!C$10,Onderwerpen!$A$10,IF(C242&lt;=Onderwerpen!C$11,Onderwerpen!$A$11,IF(C242&lt;=Onderwerpen!C$12,Onderwerpen!$A$12,IF(C242&lt;=Onderwerpen!C$13,Onderwerpen!$A$13,IF(C242&lt;=Onderwerpen!$C$14,Onderwerpen!$A$14,IF(C242&lt;=Onderwerpen!$C$15,Onderwerpen!$A$15,IF(C242&lt;=Onderwerpen!$C$16,Onderwerpen!$A$16,IF(C242&lt;=Onderwerpen!$C$17,Onderwerpen!$A$17,IF(C242&lt;=Onderwerpen!$C$18,Onderwerpen!$A$18,IF(C242&lt;=Onderwerpen!$C$19,Onderwerpen!$A$19,IF(C242&lt;=Onderwerpen!$C$20,Onderwerpen!$A$20,IF(C242&lt;=Onderwerpen!$C$21,Onderwerpen!$A$21,IF(C242&lt;=Onderwerpen!$C$22,Onderwerpen!$A$22,IF(C242&lt;=Onderwerpen!$C$23,Onderwerpen!$A$22,""))))))))))))))))))))</f>
        <v/>
      </c>
      <c r="C242" s="7" t="str">
        <f>IF(Onderwerpen!$B$4+1=A242,Onderwerpen!$A$5,IF(SUM(Onderwerpen!$B$4:$B$5)+2=A242,Onderwerpen!$A$6,IF(SUM(Onderwerpen!$B$4:$B$6)+3=A242,Onderwerpen!$A$7,IF(SUM(Onderwerpen!$B$4:$B$7)+4=A242,Onderwerpen!$A$8,IF(SUM(Onderwerpen!$B$4:$B$8)+5=A242,Onderwerpen!$A$9,IF(SUM(Onderwerpen!$B$4:$B$9)+6=A242,Onderwerpen!$A$10,IF(SUM(Onderwerpen!$B$4:$B$10)+7=A242,Onderwerpen!$A$11,IF(SUM(Onderwerpen!$B$4:$B$11)+8=A242,Onderwerpen!$A$12,IF(SUM(Onderwerpen!$B$4:$B$12)+9=A242,Onderwerpen!$A$13,IF(SUM(Onderwerpen!$B$4:$B$13)+10=A242,Onderwerpen!$A$14,IF(SUM(Onderwerpen!$B$4:$B$14)+11=A242,Onderwerpen!$A$15,IF(SUM(Onderwerpen!$B$4:$B$15)+12=A242,Onderwerpen!$A$16,IF(SUM(Onderwerpen!$B$4:$B$16)+13=A242,Onderwerpen!$A$17,IF(SUM(Onderwerpen!$B$4:$B$17)+14=A242,Onderwerpen!$A$18,IF(SUM(Onderwerpen!$B$4:$B$18)+15=A242,Onderwerpen!$A$19,IF(SUM(Onderwerpen!$B$4:$B$19)+16=A242,Onderwerpen!$A$20,IF(SUM(Onderwerpen!$B$4:$B$20)+17=A242,Onderwerpen!$A$21,IF(SUM(Onderwerpen!$B$4:$B$21)+18=A242,Onderwerpen!$A$22,IF(SUM(Onderwerpen!$B$4:$B$22)+19=A242,Onderwerpen!$A$23,IFERROR((IF(A242&lt;Onderwerpen!$D$4,A242,IF(AND(A242&gt;Onderwerpen!$D$4,A242&lt;Onderwerpen!$D$5),A242-1,IF(AND(A242&gt;Onderwerpen!$D$5,A242&lt;Onderwerpen!$D$6),A242-2,IF(AND(A242&gt;Onderwerpen!$D$6,A242&lt;Onderwerpen!$D$7),A242-3,IF(AND(A242&gt;Onderwerpen!$D$7,A242&lt;Onderwerpen!$D$8),A242-4,IF(AND(A242&gt;Onderwerpen!$D$8,A242&lt;Onderwerpen!$D$9),A242-5,IF(AND(A242&gt;Onderwerpen!$D$9,A242&lt;Onderwerpen!$D$10),A242-6,IF(AND(A242&gt;Onderwerpen!$D$10,A242&lt;Onderwerpen!$D$11),A242-7,IF(AND(A242&gt;Onderwerpen!$D$11,A242&lt;Onderwerpen!$D$12),A242-8,IF(AND(A242&gt;Onderwerpen!$D$12,A242&lt;Onderwerpen!$D$13),A242-9,IF(AND(A242&gt;Onderwerpen!$D$13,A242&lt;Onderwerpen!$D$14),A242-10,IF(AND(A242&gt;Onderwerpen!$D$14,A242&lt;Onderwerpen!$D$15),A242-11,IF(AND(A242&gt;Onderwerpen!$D$15,A242&lt;Onderwerpen!$D$16),A242-12,IF(AND(A242&gt;Onderwerpen!$D$16,A242&lt;Onderwerpen!$D$17),A242-13,IF(AND(A242&gt;Onderwerpen!$D$17,A242&lt;Onderwerpen!$D$18),A242-14,IF(AND(A242&gt;Onderwerpen!$D$18,A242&lt;Onderwerpen!$D$19),A242-15,IF(AND(A242&gt;Onderwerpen!$D$19,A242&lt;Onderwerpen!$D$20),A242-16,IF(AND(A242&gt;Onderwerpen!$D$20,A242&lt;Onderwerpen!$D$21),A242-17,IF(AND(A242&gt;Onderwerpen!$D$21,A242&lt;Onderwerpen!$D$22),A242-18,IF(A242&gt;Onderwerpen!$D$22,A242-19,"X"))))))))))))))))))))),""))))))))))))))))))))</f>
        <v/>
      </c>
      <c r="D242" s="83" t="str">
        <f>IF(B242="",""&amp;C242,LEFT(B242, FIND(" ",B242)-1) &amp; "."&amp;COUNTIF($B$8:B242,B242))</f>
        <v/>
      </c>
      <c r="E242" s="33"/>
      <c r="F242" s="12"/>
      <c r="G242" s="12"/>
      <c r="H242" s="12"/>
      <c r="I242" s="13"/>
      <c r="J242" s="37" t="str">
        <f t="shared" si="17"/>
        <v/>
      </c>
      <c r="L242" s="12"/>
      <c r="M242" s="12"/>
      <c r="N242" s="12"/>
      <c r="O242" s="13"/>
      <c r="P242" s="39" t="str">
        <f t="shared" si="18"/>
        <v/>
      </c>
      <c r="R242" s="12"/>
      <c r="S242" s="12"/>
      <c r="T242" s="12"/>
      <c r="U242" s="13"/>
      <c r="V242" s="38" t="str">
        <f t="shared" si="19"/>
        <v/>
      </c>
      <c r="X242" s="38"/>
      <c r="Y242" s="38"/>
      <c r="Z242" s="38"/>
      <c r="AA242" s="13"/>
      <c r="AB242" s="38" t="str">
        <f t="shared" si="20"/>
        <v/>
      </c>
      <c r="AD242" s="38"/>
      <c r="AE242" s="38"/>
      <c r="AF242" s="38"/>
      <c r="AG242" s="13"/>
      <c r="AH242" s="38" t="str">
        <f t="shared" si="21"/>
        <v/>
      </c>
    </row>
    <row r="243" spans="1:34" x14ac:dyDescent="0.25">
      <c r="A243" s="1" t="str">
        <f>IFERROR(IF(A242=Onderwerpen!$C$23+19,"",A242+1),"")</f>
        <v/>
      </c>
      <c r="B243" s="1" t="str">
        <f>IF(C243&lt;=Onderwerpen!$C$4,Onderwerpen!$A$4,IF(C243&lt;=Onderwerpen!$C$5,Onderwerpen!$A$5,IF(C243&lt;=Onderwerpen!$C$6,Onderwerpen!$A$6,IF(C243&lt;=Onderwerpen!$C$7,Onderwerpen!$A$7,IF(C243&lt;=Onderwerpen!$C$8,Onderwerpen!$A$8,IF(C243&lt;=Onderwerpen!$C$9,Onderwerpen!$A$9,IF(C243&lt;=Onderwerpen!C$10,Onderwerpen!$A$10,IF(C243&lt;=Onderwerpen!C$11,Onderwerpen!$A$11,IF(C243&lt;=Onderwerpen!C$12,Onderwerpen!$A$12,IF(C243&lt;=Onderwerpen!C$13,Onderwerpen!$A$13,IF(C243&lt;=Onderwerpen!$C$14,Onderwerpen!$A$14,IF(C243&lt;=Onderwerpen!$C$15,Onderwerpen!$A$15,IF(C243&lt;=Onderwerpen!$C$16,Onderwerpen!$A$16,IF(C243&lt;=Onderwerpen!$C$17,Onderwerpen!$A$17,IF(C243&lt;=Onderwerpen!$C$18,Onderwerpen!$A$18,IF(C243&lt;=Onderwerpen!$C$19,Onderwerpen!$A$19,IF(C243&lt;=Onderwerpen!$C$20,Onderwerpen!$A$20,IF(C243&lt;=Onderwerpen!$C$21,Onderwerpen!$A$21,IF(C243&lt;=Onderwerpen!$C$22,Onderwerpen!$A$22,IF(C243&lt;=Onderwerpen!$C$23,Onderwerpen!$A$22,""))))))))))))))))))))</f>
        <v/>
      </c>
      <c r="C243" s="7" t="str">
        <f>IF(Onderwerpen!$B$4+1=A243,Onderwerpen!$A$5,IF(SUM(Onderwerpen!$B$4:$B$5)+2=A243,Onderwerpen!$A$6,IF(SUM(Onderwerpen!$B$4:$B$6)+3=A243,Onderwerpen!$A$7,IF(SUM(Onderwerpen!$B$4:$B$7)+4=A243,Onderwerpen!$A$8,IF(SUM(Onderwerpen!$B$4:$B$8)+5=A243,Onderwerpen!$A$9,IF(SUM(Onderwerpen!$B$4:$B$9)+6=A243,Onderwerpen!$A$10,IF(SUM(Onderwerpen!$B$4:$B$10)+7=A243,Onderwerpen!$A$11,IF(SUM(Onderwerpen!$B$4:$B$11)+8=A243,Onderwerpen!$A$12,IF(SUM(Onderwerpen!$B$4:$B$12)+9=A243,Onderwerpen!$A$13,IF(SUM(Onderwerpen!$B$4:$B$13)+10=A243,Onderwerpen!$A$14,IF(SUM(Onderwerpen!$B$4:$B$14)+11=A243,Onderwerpen!$A$15,IF(SUM(Onderwerpen!$B$4:$B$15)+12=A243,Onderwerpen!$A$16,IF(SUM(Onderwerpen!$B$4:$B$16)+13=A243,Onderwerpen!$A$17,IF(SUM(Onderwerpen!$B$4:$B$17)+14=A243,Onderwerpen!$A$18,IF(SUM(Onderwerpen!$B$4:$B$18)+15=A243,Onderwerpen!$A$19,IF(SUM(Onderwerpen!$B$4:$B$19)+16=A243,Onderwerpen!$A$20,IF(SUM(Onderwerpen!$B$4:$B$20)+17=A243,Onderwerpen!$A$21,IF(SUM(Onderwerpen!$B$4:$B$21)+18=A243,Onderwerpen!$A$22,IF(SUM(Onderwerpen!$B$4:$B$22)+19=A243,Onderwerpen!$A$23,IFERROR((IF(A243&lt;Onderwerpen!$D$4,A243,IF(AND(A243&gt;Onderwerpen!$D$4,A243&lt;Onderwerpen!$D$5),A243-1,IF(AND(A243&gt;Onderwerpen!$D$5,A243&lt;Onderwerpen!$D$6),A243-2,IF(AND(A243&gt;Onderwerpen!$D$6,A243&lt;Onderwerpen!$D$7),A243-3,IF(AND(A243&gt;Onderwerpen!$D$7,A243&lt;Onderwerpen!$D$8),A243-4,IF(AND(A243&gt;Onderwerpen!$D$8,A243&lt;Onderwerpen!$D$9),A243-5,IF(AND(A243&gt;Onderwerpen!$D$9,A243&lt;Onderwerpen!$D$10),A243-6,IF(AND(A243&gt;Onderwerpen!$D$10,A243&lt;Onderwerpen!$D$11),A243-7,IF(AND(A243&gt;Onderwerpen!$D$11,A243&lt;Onderwerpen!$D$12),A243-8,IF(AND(A243&gt;Onderwerpen!$D$12,A243&lt;Onderwerpen!$D$13),A243-9,IF(AND(A243&gt;Onderwerpen!$D$13,A243&lt;Onderwerpen!$D$14),A243-10,IF(AND(A243&gt;Onderwerpen!$D$14,A243&lt;Onderwerpen!$D$15),A243-11,IF(AND(A243&gt;Onderwerpen!$D$15,A243&lt;Onderwerpen!$D$16),A243-12,IF(AND(A243&gt;Onderwerpen!$D$16,A243&lt;Onderwerpen!$D$17),A243-13,IF(AND(A243&gt;Onderwerpen!$D$17,A243&lt;Onderwerpen!$D$18),A243-14,IF(AND(A243&gt;Onderwerpen!$D$18,A243&lt;Onderwerpen!$D$19),A243-15,IF(AND(A243&gt;Onderwerpen!$D$19,A243&lt;Onderwerpen!$D$20),A243-16,IF(AND(A243&gt;Onderwerpen!$D$20,A243&lt;Onderwerpen!$D$21),A243-17,IF(AND(A243&gt;Onderwerpen!$D$21,A243&lt;Onderwerpen!$D$22),A243-18,IF(A243&gt;Onderwerpen!$D$22,A243-19,"X"))))))))))))))))))))),""))))))))))))))))))))</f>
        <v/>
      </c>
      <c r="D243" s="83" t="str">
        <f>IF(B243="",""&amp;C243,LEFT(B243, FIND(" ",B243)-1) &amp; "."&amp;COUNTIF($B$8:B243,B243))</f>
        <v/>
      </c>
      <c r="E243" s="33"/>
      <c r="F243" s="12"/>
      <c r="G243" s="12"/>
      <c r="H243" s="12"/>
      <c r="I243" s="13"/>
      <c r="J243" s="37" t="str">
        <f t="shared" si="17"/>
        <v/>
      </c>
      <c r="L243" s="12"/>
      <c r="M243" s="12"/>
      <c r="N243" s="12"/>
      <c r="O243" s="13"/>
      <c r="P243" s="39" t="str">
        <f t="shared" si="18"/>
        <v/>
      </c>
      <c r="R243" s="12"/>
      <c r="S243" s="12"/>
      <c r="T243" s="12"/>
      <c r="U243" s="13"/>
      <c r="V243" s="38" t="str">
        <f t="shared" si="19"/>
        <v/>
      </c>
      <c r="X243" s="38"/>
      <c r="Y243" s="38"/>
      <c r="Z243" s="38"/>
      <c r="AA243" s="13"/>
      <c r="AB243" s="38" t="str">
        <f t="shared" si="20"/>
        <v/>
      </c>
      <c r="AD243" s="38"/>
      <c r="AE243" s="38"/>
      <c r="AF243" s="38"/>
      <c r="AG243" s="13"/>
      <c r="AH243" s="38" t="str">
        <f t="shared" si="21"/>
        <v/>
      </c>
    </row>
    <row r="244" spans="1:34" x14ac:dyDescent="0.25">
      <c r="A244" s="1" t="str">
        <f>IFERROR(IF(A243=Onderwerpen!$C$23+19,"",A243+1),"")</f>
        <v/>
      </c>
      <c r="B244" s="1" t="str">
        <f>IF(C244&lt;=Onderwerpen!$C$4,Onderwerpen!$A$4,IF(C244&lt;=Onderwerpen!$C$5,Onderwerpen!$A$5,IF(C244&lt;=Onderwerpen!$C$6,Onderwerpen!$A$6,IF(C244&lt;=Onderwerpen!$C$7,Onderwerpen!$A$7,IF(C244&lt;=Onderwerpen!$C$8,Onderwerpen!$A$8,IF(C244&lt;=Onderwerpen!$C$9,Onderwerpen!$A$9,IF(C244&lt;=Onderwerpen!C$10,Onderwerpen!$A$10,IF(C244&lt;=Onderwerpen!C$11,Onderwerpen!$A$11,IF(C244&lt;=Onderwerpen!C$12,Onderwerpen!$A$12,IF(C244&lt;=Onderwerpen!C$13,Onderwerpen!$A$13,IF(C244&lt;=Onderwerpen!$C$14,Onderwerpen!$A$14,IF(C244&lt;=Onderwerpen!$C$15,Onderwerpen!$A$15,IF(C244&lt;=Onderwerpen!$C$16,Onderwerpen!$A$16,IF(C244&lt;=Onderwerpen!$C$17,Onderwerpen!$A$17,IF(C244&lt;=Onderwerpen!$C$18,Onderwerpen!$A$18,IF(C244&lt;=Onderwerpen!$C$19,Onderwerpen!$A$19,IF(C244&lt;=Onderwerpen!$C$20,Onderwerpen!$A$20,IF(C244&lt;=Onderwerpen!$C$21,Onderwerpen!$A$21,IF(C244&lt;=Onderwerpen!$C$22,Onderwerpen!$A$22,IF(C244&lt;=Onderwerpen!$C$23,Onderwerpen!$A$22,""))))))))))))))))))))</f>
        <v/>
      </c>
      <c r="C244" s="7" t="str">
        <f>IF(Onderwerpen!$B$4+1=A244,Onderwerpen!$A$5,IF(SUM(Onderwerpen!$B$4:$B$5)+2=A244,Onderwerpen!$A$6,IF(SUM(Onderwerpen!$B$4:$B$6)+3=A244,Onderwerpen!$A$7,IF(SUM(Onderwerpen!$B$4:$B$7)+4=A244,Onderwerpen!$A$8,IF(SUM(Onderwerpen!$B$4:$B$8)+5=A244,Onderwerpen!$A$9,IF(SUM(Onderwerpen!$B$4:$B$9)+6=A244,Onderwerpen!$A$10,IF(SUM(Onderwerpen!$B$4:$B$10)+7=A244,Onderwerpen!$A$11,IF(SUM(Onderwerpen!$B$4:$B$11)+8=A244,Onderwerpen!$A$12,IF(SUM(Onderwerpen!$B$4:$B$12)+9=A244,Onderwerpen!$A$13,IF(SUM(Onderwerpen!$B$4:$B$13)+10=A244,Onderwerpen!$A$14,IF(SUM(Onderwerpen!$B$4:$B$14)+11=A244,Onderwerpen!$A$15,IF(SUM(Onderwerpen!$B$4:$B$15)+12=A244,Onderwerpen!$A$16,IF(SUM(Onderwerpen!$B$4:$B$16)+13=A244,Onderwerpen!$A$17,IF(SUM(Onderwerpen!$B$4:$B$17)+14=A244,Onderwerpen!$A$18,IF(SUM(Onderwerpen!$B$4:$B$18)+15=A244,Onderwerpen!$A$19,IF(SUM(Onderwerpen!$B$4:$B$19)+16=A244,Onderwerpen!$A$20,IF(SUM(Onderwerpen!$B$4:$B$20)+17=A244,Onderwerpen!$A$21,IF(SUM(Onderwerpen!$B$4:$B$21)+18=A244,Onderwerpen!$A$22,IF(SUM(Onderwerpen!$B$4:$B$22)+19=A244,Onderwerpen!$A$23,IFERROR((IF(A244&lt;Onderwerpen!$D$4,A244,IF(AND(A244&gt;Onderwerpen!$D$4,A244&lt;Onderwerpen!$D$5),A244-1,IF(AND(A244&gt;Onderwerpen!$D$5,A244&lt;Onderwerpen!$D$6),A244-2,IF(AND(A244&gt;Onderwerpen!$D$6,A244&lt;Onderwerpen!$D$7),A244-3,IF(AND(A244&gt;Onderwerpen!$D$7,A244&lt;Onderwerpen!$D$8),A244-4,IF(AND(A244&gt;Onderwerpen!$D$8,A244&lt;Onderwerpen!$D$9),A244-5,IF(AND(A244&gt;Onderwerpen!$D$9,A244&lt;Onderwerpen!$D$10),A244-6,IF(AND(A244&gt;Onderwerpen!$D$10,A244&lt;Onderwerpen!$D$11),A244-7,IF(AND(A244&gt;Onderwerpen!$D$11,A244&lt;Onderwerpen!$D$12),A244-8,IF(AND(A244&gt;Onderwerpen!$D$12,A244&lt;Onderwerpen!$D$13),A244-9,IF(AND(A244&gt;Onderwerpen!$D$13,A244&lt;Onderwerpen!$D$14),A244-10,IF(AND(A244&gt;Onderwerpen!$D$14,A244&lt;Onderwerpen!$D$15),A244-11,IF(AND(A244&gt;Onderwerpen!$D$15,A244&lt;Onderwerpen!$D$16),A244-12,IF(AND(A244&gt;Onderwerpen!$D$16,A244&lt;Onderwerpen!$D$17),A244-13,IF(AND(A244&gt;Onderwerpen!$D$17,A244&lt;Onderwerpen!$D$18),A244-14,IF(AND(A244&gt;Onderwerpen!$D$18,A244&lt;Onderwerpen!$D$19),A244-15,IF(AND(A244&gt;Onderwerpen!$D$19,A244&lt;Onderwerpen!$D$20),A244-16,IF(AND(A244&gt;Onderwerpen!$D$20,A244&lt;Onderwerpen!$D$21),A244-17,IF(AND(A244&gt;Onderwerpen!$D$21,A244&lt;Onderwerpen!$D$22),A244-18,IF(A244&gt;Onderwerpen!$D$22,A244-19,"X"))))))))))))))))))))),""))))))))))))))))))))</f>
        <v/>
      </c>
      <c r="D244" s="83" t="str">
        <f>IF(B244="",""&amp;C244,LEFT(B244, FIND(" ",B244)-1) &amp; "."&amp;COUNTIF($B$8:B244,B244))</f>
        <v/>
      </c>
      <c r="E244" s="33"/>
      <c r="F244" s="12"/>
      <c r="G244" s="12"/>
      <c r="H244" s="12"/>
      <c r="I244" s="13"/>
      <c r="J244" s="37" t="str">
        <f t="shared" si="17"/>
        <v/>
      </c>
      <c r="L244" s="12"/>
      <c r="M244" s="12"/>
      <c r="N244" s="12"/>
      <c r="O244" s="13"/>
      <c r="P244" s="39" t="str">
        <f t="shared" si="18"/>
        <v/>
      </c>
      <c r="R244" s="12"/>
      <c r="S244" s="12"/>
      <c r="T244" s="12"/>
      <c r="U244" s="13"/>
      <c r="V244" s="38" t="str">
        <f t="shared" si="19"/>
        <v/>
      </c>
      <c r="X244" s="38"/>
      <c r="Y244" s="38"/>
      <c r="Z244" s="38"/>
      <c r="AA244" s="13"/>
      <c r="AB244" s="38" t="str">
        <f t="shared" si="20"/>
        <v/>
      </c>
      <c r="AD244" s="38"/>
      <c r="AE244" s="38"/>
      <c r="AF244" s="38"/>
      <c r="AG244" s="13"/>
      <c r="AH244" s="38" t="str">
        <f t="shared" si="21"/>
        <v/>
      </c>
    </row>
    <row r="245" spans="1:34" x14ac:dyDescent="0.25">
      <c r="A245" s="1" t="str">
        <f>IFERROR(IF(A244=Onderwerpen!$C$23+19,"",A244+1),"")</f>
        <v/>
      </c>
      <c r="B245" s="1" t="str">
        <f>IF(C245&lt;=Onderwerpen!$C$4,Onderwerpen!$A$4,IF(C245&lt;=Onderwerpen!$C$5,Onderwerpen!$A$5,IF(C245&lt;=Onderwerpen!$C$6,Onderwerpen!$A$6,IF(C245&lt;=Onderwerpen!$C$7,Onderwerpen!$A$7,IF(C245&lt;=Onderwerpen!$C$8,Onderwerpen!$A$8,IF(C245&lt;=Onderwerpen!$C$9,Onderwerpen!$A$9,IF(C245&lt;=Onderwerpen!C$10,Onderwerpen!$A$10,IF(C245&lt;=Onderwerpen!C$11,Onderwerpen!$A$11,IF(C245&lt;=Onderwerpen!C$12,Onderwerpen!$A$12,IF(C245&lt;=Onderwerpen!C$13,Onderwerpen!$A$13,IF(C245&lt;=Onderwerpen!$C$14,Onderwerpen!$A$14,IF(C245&lt;=Onderwerpen!$C$15,Onderwerpen!$A$15,IF(C245&lt;=Onderwerpen!$C$16,Onderwerpen!$A$16,IF(C245&lt;=Onderwerpen!$C$17,Onderwerpen!$A$17,IF(C245&lt;=Onderwerpen!$C$18,Onderwerpen!$A$18,IF(C245&lt;=Onderwerpen!$C$19,Onderwerpen!$A$19,IF(C245&lt;=Onderwerpen!$C$20,Onderwerpen!$A$20,IF(C245&lt;=Onderwerpen!$C$21,Onderwerpen!$A$21,IF(C245&lt;=Onderwerpen!$C$22,Onderwerpen!$A$22,IF(C245&lt;=Onderwerpen!$C$23,Onderwerpen!$A$22,""))))))))))))))))))))</f>
        <v/>
      </c>
      <c r="C245" s="7" t="str">
        <f>IF(Onderwerpen!$B$4+1=A245,Onderwerpen!$A$5,IF(SUM(Onderwerpen!$B$4:$B$5)+2=A245,Onderwerpen!$A$6,IF(SUM(Onderwerpen!$B$4:$B$6)+3=A245,Onderwerpen!$A$7,IF(SUM(Onderwerpen!$B$4:$B$7)+4=A245,Onderwerpen!$A$8,IF(SUM(Onderwerpen!$B$4:$B$8)+5=A245,Onderwerpen!$A$9,IF(SUM(Onderwerpen!$B$4:$B$9)+6=A245,Onderwerpen!$A$10,IF(SUM(Onderwerpen!$B$4:$B$10)+7=A245,Onderwerpen!$A$11,IF(SUM(Onderwerpen!$B$4:$B$11)+8=A245,Onderwerpen!$A$12,IF(SUM(Onderwerpen!$B$4:$B$12)+9=A245,Onderwerpen!$A$13,IF(SUM(Onderwerpen!$B$4:$B$13)+10=A245,Onderwerpen!$A$14,IF(SUM(Onderwerpen!$B$4:$B$14)+11=A245,Onderwerpen!$A$15,IF(SUM(Onderwerpen!$B$4:$B$15)+12=A245,Onderwerpen!$A$16,IF(SUM(Onderwerpen!$B$4:$B$16)+13=A245,Onderwerpen!$A$17,IF(SUM(Onderwerpen!$B$4:$B$17)+14=A245,Onderwerpen!$A$18,IF(SUM(Onderwerpen!$B$4:$B$18)+15=A245,Onderwerpen!$A$19,IF(SUM(Onderwerpen!$B$4:$B$19)+16=A245,Onderwerpen!$A$20,IF(SUM(Onderwerpen!$B$4:$B$20)+17=A245,Onderwerpen!$A$21,IF(SUM(Onderwerpen!$B$4:$B$21)+18=A245,Onderwerpen!$A$22,IF(SUM(Onderwerpen!$B$4:$B$22)+19=A245,Onderwerpen!$A$23,IFERROR((IF(A245&lt;Onderwerpen!$D$4,A245,IF(AND(A245&gt;Onderwerpen!$D$4,A245&lt;Onderwerpen!$D$5),A245-1,IF(AND(A245&gt;Onderwerpen!$D$5,A245&lt;Onderwerpen!$D$6),A245-2,IF(AND(A245&gt;Onderwerpen!$D$6,A245&lt;Onderwerpen!$D$7),A245-3,IF(AND(A245&gt;Onderwerpen!$D$7,A245&lt;Onderwerpen!$D$8),A245-4,IF(AND(A245&gt;Onderwerpen!$D$8,A245&lt;Onderwerpen!$D$9),A245-5,IF(AND(A245&gt;Onderwerpen!$D$9,A245&lt;Onderwerpen!$D$10),A245-6,IF(AND(A245&gt;Onderwerpen!$D$10,A245&lt;Onderwerpen!$D$11),A245-7,IF(AND(A245&gt;Onderwerpen!$D$11,A245&lt;Onderwerpen!$D$12),A245-8,IF(AND(A245&gt;Onderwerpen!$D$12,A245&lt;Onderwerpen!$D$13),A245-9,IF(AND(A245&gt;Onderwerpen!$D$13,A245&lt;Onderwerpen!$D$14),A245-10,IF(AND(A245&gt;Onderwerpen!$D$14,A245&lt;Onderwerpen!$D$15),A245-11,IF(AND(A245&gt;Onderwerpen!$D$15,A245&lt;Onderwerpen!$D$16),A245-12,IF(AND(A245&gt;Onderwerpen!$D$16,A245&lt;Onderwerpen!$D$17),A245-13,IF(AND(A245&gt;Onderwerpen!$D$17,A245&lt;Onderwerpen!$D$18),A245-14,IF(AND(A245&gt;Onderwerpen!$D$18,A245&lt;Onderwerpen!$D$19),A245-15,IF(AND(A245&gt;Onderwerpen!$D$19,A245&lt;Onderwerpen!$D$20),A245-16,IF(AND(A245&gt;Onderwerpen!$D$20,A245&lt;Onderwerpen!$D$21),A245-17,IF(AND(A245&gt;Onderwerpen!$D$21,A245&lt;Onderwerpen!$D$22),A245-18,IF(A245&gt;Onderwerpen!$D$22,A245-19,"X"))))))))))))))))))))),""))))))))))))))))))))</f>
        <v/>
      </c>
      <c r="D245" s="83" t="str">
        <f>IF(B245="",""&amp;C245,LEFT(B245, FIND(" ",B245)-1) &amp; "."&amp;COUNTIF($B$8:B245,B245))</f>
        <v/>
      </c>
      <c r="E245" s="33"/>
      <c r="F245" s="12"/>
      <c r="G245" s="12"/>
      <c r="H245" s="12"/>
      <c r="I245" s="13"/>
      <c r="J245" s="37" t="str">
        <f t="shared" si="17"/>
        <v/>
      </c>
      <c r="L245" s="12"/>
      <c r="M245" s="12"/>
      <c r="N245" s="12"/>
      <c r="O245" s="13"/>
      <c r="P245" s="39" t="str">
        <f t="shared" si="18"/>
        <v/>
      </c>
      <c r="R245" s="12"/>
      <c r="S245" s="12"/>
      <c r="T245" s="12"/>
      <c r="U245" s="13"/>
      <c r="V245" s="38" t="str">
        <f t="shared" si="19"/>
        <v/>
      </c>
      <c r="X245" s="38"/>
      <c r="Y245" s="38"/>
      <c r="Z245" s="38"/>
      <c r="AA245" s="13"/>
      <c r="AB245" s="38" t="str">
        <f t="shared" si="20"/>
        <v/>
      </c>
      <c r="AD245" s="38"/>
      <c r="AE245" s="38"/>
      <c r="AF245" s="38"/>
      <c r="AG245" s="13"/>
      <c r="AH245" s="38" t="str">
        <f t="shared" si="21"/>
        <v/>
      </c>
    </row>
    <row r="246" spans="1:34" x14ac:dyDescent="0.25">
      <c r="A246" s="1" t="str">
        <f>IFERROR(IF(A245=Onderwerpen!$C$23+19,"",A245+1),"")</f>
        <v/>
      </c>
      <c r="B246" s="1" t="str">
        <f>IF(C246&lt;=Onderwerpen!$C$4,Onderwerpen!$A$4,IF(C246&lt;=Onderwerpen!$C$5,Onderwerpen!$A$5,IF(C246&lt;=Onderwerpen!$C$6,Onderwerpen!$A$6,IF(C246&lt;=Onderwerpen!$C$7,Onderwerpen!$A$7,IF(C246&lt;=Onderwerpen!$C$8,Onderwerpen!$A$8,IF(C246&lt;=Onderwerpen!$C$9,Onderwerpen!$A$9,IF(C246&lt;=Onderwerpen!C$10,Onderwerpen!$A$10,IF(C246&lt;=Onderwerpen!C$11,Onderwerpen!$A$11,IF(C246&lt;=Onderwerpen!C$12,Onderwerpen!$A$12,IF(C246&lt;=Onderwerpen!C$13,Onderwerpen!$A$13,IF(C246&lt;=Onderwerpen!$C$14,Onderwerpen!$A$14,IF(C246&lt;=Onderwerpen!$C$15,Onderwerpen!$A$15,IF(C246&lt;=Onderwerpen!$C$16,Onderwerpen!$A$16,IF(C246&lt;=Onderwerpen!$C$17,Onderwerpen!$A$17,IF(C246&lt;=Onderwerpen!$C$18,Onderwerpen!$A$18,IF(C246&lt;=Onderwerpen!$C$19,Onderwerpen!$A$19,IF(C246&lt;=Onderwerpen!$C$20,Onderwerpen!$A$20,IF(C246&lt;=Onderwerpen!$C$21,Onderwerpen!$A$21,IF(C246&lt;=Onderwerpen!$C$22,Onderwerpen!$A$22,IF(C246&lt;=Onderwerpen!$C$23,Onderwerpen!$A$22,""))))))))))))))))))))</f>
        <v/>
      </c>
      <c r="C246" s="7" t="str">
        <f>IF(Onderwerpen!$B$4+1=A246,Onderwerpen!$A$5,IF(SUM(Onderwerpen!$B$4:$B$5)+2=A246,Onderwerpen!$A$6,IF(SUM(Onderwerpen!$B$4:$B$6)+3=A246,Onderwerpen!$A$7,IF(SUM(Onderwerpen!$B$4:$B$7)+4=A246,Onderwerpen!$A$8,IF(SUM(Onderwerpen!$B$4:$B$8)+5=A246,Onderwerpen!$A$9,IF(SUM(Onderwerpen!$B$4:$B$9)+6=A246,Onderwerpen!$A$10,IF(SUM(Onderwerpen!$B$4:$B$10)+7=A246,Onderwerpen!$A$11,IF(SUM(Onderwerpen!$B$4:$B$11)+8=A246,Onderwerpen!$A$12,IF(SUM(Onderwerpen!$B$4:$B$12)+9=A246,Onderwerpen!$A$13,IF(SUM(Onderwerpen!$B$4:$B$13)+10=A246,Onderwerpen!$A$14,IF(SUM(Onderwerpen!$B$4:$B$14)+11=A246,Onderwerpen!$A$15,IF(SUM(Onderwerpen!$B$4:$B$15)+12=A246,Onderwerpen!$A$16,IF(SUM(Onderwerpen!$B$4:$B$16)+13=A246,Onderwerpen!$A$17,IF(SUM(Onderwerpen!$B$4:$B$17)+14=A246,Onderwerpen!$A$18,IF(SUM(Onderwerpen!$B$4:$B$18)+15=A246,Onderwerpen!$A$19,IF(SUM(Onderwerpen!$B$4:$B$19)+16=A246,Onderwerpen!$A$20,IF(SUM(Onderwerpen!$B$4:$B$20)+17=A246,Onderwerpen!$A$21,IF(SUM(Onderwerpen!$B$4:$B$21)+18=A246,Onderwerpen!$A$22,IF(SUM(Onderwerpen!$B$4:$B$22)+19=A246,Onderwerpen!$A$23,IFERROR((IF(A246&lt;Onderwerpen!$D$4,A246,IF(AND(A246&gt;Onderwerpen!$D$4,A246&lt;Onderwerpen!$D$5),A246-1,IF(AND(A246&gt;Onderwerpen!$D$5,A246&lt;Onderwerpen!$D$6),A246-2,IF(AND(A246&gt;Onderwerpen!$D$6,A246&lt;Onderwerpen!$D$7),A246-3,IF(AND(A246&gt;Onderwerpen!$D$7,A246&lt;Onderwerpen!$D$8),A246-4,IF(AND(A246&gt;Onderwerpen!$D$8,A246&lt;Onderwerpen!$D$9),A246-5,IF(AND(A246&gt;Onderwerpen!$D$9,A246&lt;Onderwerpen!$D$10),A246-6,IF(AND(A246&gt;Onderwerpen!$D$10,A246&lt;Onderwerpen!$D$11),A246-7,IF(AND(A246&gt;Onderwerpen!$D$11,A246&lt;Onderwerpen!$D$12),A246-8,IF(AND(A246&gt;Onderwerpen!$D$12,A246&lt;Onderwerpen!$D$13),A246-9,IF(AND(A246&gt;Onderwerpen!$D$13,A246&lt;Onderwerpen!$D$14),A246-10,IF(AND(A246&gt;Onderwerpen!$D$14,A246&lt;Onderwerpen!$D$15),A246-11,IF(AND(A246&gt;Onderwerpen!$D$15,A246&lt;Onderwerpen!$D$16),A246-12,IF(AND(A246&gt;Onderwerpen!$D$16,A246&lt;Onderwerpen!$D$17),A246-13,IF(AND(A246&gt;Onderwerpen!$D$17,A246&lt;Onderwerpen!$D$18),A246-14,IF(AND(A246&gt;Onderwerpen!$D$18,A246&lt;Onderwerpen!$D$19),A246-15,IF(AND(A246&gt;Onderwerpen!$D$19,A246&lt;Onderwerpen!$D$20),A246-16,IF(AND(A246&gt;Onderwerpen!$D$20,A246&lt;Onderwerpen!$D$21),A246-17,IF(AND(A246&gt;Onderwerpen!$D$21,A246&lt;Onderwerpen!$D$22),A246-18,IF(A246&gt;Onderwerpen!$D$22,A246-19,"X"))))))))))))))))))))),""))))))))))))))))))))</f>
        <v/>
      </c>
      <c r="D246" s="83" t="str">
        <f>IF(B246="",""&amp;C246,LEFT(B246, FIND(" ",B246)-1) &amp; "."&amp;COUNTIF($B$8:B246,B246))</f>
        <v/>
      </c>
      <c r="E246" s="33"/>
      <c r="F246" s="12"/>
      <c r="G246" s="12"/>
      <c r="H246" s="12"/>
      <c r="I246" s="13"/>
      <c r="J246" s="37" t="str">
        <f t="shared" si="17"/>
        <v/>
      </c>
      <c r="L246" s="12"/>
      <c r="M246" s="12"/>
      <c r="N246" s="12"/>
      <c r="O246" s="13"/>
      <c r="P246" s="39" t="str">
        <f t="shared" si="18"/>
        <v/>
      </c>
      <c r="R246" s="12"/>
      <c r="S246" s="12"/>
      <c r="T246" s="12"/>
      <c r="U246" s="13"/>
      <c r="V246" s="38" t="str">
        <f t="shared" si="19"/>
        <v/>
      </c>
      <c r="X246" s="38"/>
      <c r="Y246" s="38"/>
      <c r="Z246" s="38"/>
      <c r="AA246" s="13"/>
      <c r="AB246" s="38" t="str">
        <f t="shared" si="20"/>
        <v/>
      </c>
      <c r="AD246" s="38"/>
      <c r="AE246" s="38"/>
      <c r="AF246" s="38"/>
      <c r="AG246" s="13"/>
      <c r="AH246" s="38" t="str">
        <f t="shared" si="21"/>
        <v/>
      </c>
    </row>
    <row r="247" spans="1:34" x14ac:dyDescent="0.25">
      <c r="A247" s="1" t="str">
        <f>IFERROR(IF(A246=Onderwerpen!$C$23+19,"",A246+1),"")</f>
        <v/>
      </c>
      <c r="B247" s="1" t="str">
        <f>IF(C247&lt;=Onderwerpen!$C$4,Onderwerpen!$A$4,IF(C247&lt;=Onderwerpen!$C$5,Onderwerpen!$A$5,IF(C247&lt;=Onderwerpen!$C$6,Onderwerpen!$A$6,IF(C247&lt;=Onderwerpen!$C$7,Onderwerpen!$A$7,IF(C247&lt;=Onderwerpen!$C$8,Onderwerpen!$A$8,IF(C247&lt;=Onderwerpen!$C$9,Onderwerpen!$A$9,IF(C247&lt;=Onderwerpen!C$10,Onderwerpen!$A$10,IF(C247&lt;=Onderwerpen!C$11,Onderwerpen!$A$11,IF(C247&lt;=Onderwerpen!C$12,Onderwerpen!$A$12,IF(C247&lt;=Onderwerpen!C$13,Onderwerpen!$A$13,IF(C247&lt;=Onderwerpen!$C$14,Onderwerpen!$A$14,IF(C247&lt;=Onderwerpen!$C$15,Onderwerpen!$A$15,IF(C247&lt;=Onderwerpen!$C$16,Onderwerpen!$A$16,IF(C247&lt;=Onderwerpen!$C$17,Onderwerpen!$A$17,IF(C247&lt;=Onderwerpen!$C$18,Onderwerpen!$A$18,IF(C247&lt;=Onderwerpen!$C$19,Onderwerpen!$A$19,IF(C247&lt;=Onderwerpen!$C$20,Onderwerpen!$A$20,IF(C247&lt;=Onderwerpen!$C$21,Onderwerpen!$A$21,IF(C247&lt;=Onderwerpen!$C$22,Onderwerpen!$A$22,IF(C247&lt;=Onderwerpen!$C$23,Onderwerpen!$A$22,""))))))))))))))))))))</f>
        <v/>
      </c>
      <c r="C247" s="7" t="str">
        <f>IF(Onderwerpen!$B$4+1=A247,Onderwerpen!$A$5,IF(SUM(Onderwerpen!$B$4:$B$5)+2=A247,Onderwerpen!$A$6,IF(SUM(Onderwerpen!$B$4:$B$6)+3=A247,Onderwerpen!$A$7,IF(SUM(Onderwerpen!$B$4:$B$7)+4=A247,Onderwerpen!$A$8,IF(SUM(Onderwerpen!$B$4:$B$8)+5=A247,Onderwerpen!$A$9,IF(SUM(Onderwerpen!$B$4:$B$9)+6=A247,Onderwerpen!$A$10,IF(SUM(Onderwerpen!$B$4:$B$10)+7=A247,Onderwerpen!$A$11,IF(SUM(Onderwerpen!$B$4:$B$11)+8=A247,Onderwerpen!$A$12,IF(SUM(Onderwerpen!$B$4:$B$12)+9=A247,Onderwerpen!$A$13,IF(SUM(Onderwerpen!$B$4:$B$13)+10=A247,Onderwerpen!$A$14,IF(SUM(Onderwerpen!$B$4:$B$14)+11=A247,Onderwerpen!$A$15,IF(SUM(Onderwerpen!$B$4:$B$15)+12=A247,Onderwerpen!$A$16,IF(SUM(Onderwerpen!$B$4:$B$16)+13=A247,Onderwerpen!$A$17,IF(SUM(Onderwerpen!$B$4:$B$17)+14=A247,Onderwerpen!$A$18,IF(SUM(Onderwerpen!$B$4:$B$18)+15=A247,Onderwerpen!$A$19,IF(SUM(Onderwerpen!$B$4:$B$19)+16=A247,Onderwerpen!$A$20,IF(SUM(Onderwerpen!$B$4:$B$20)+17=A247,Onderwerpen!$A$21,IF(SUM(Onderwerpen!$B$4:$B$21)+18=A247,Onderwerpen!$A$22,IF(SUM(Onderwerpen!$B$4:$B$22)+19=A247,Onderwerpen!$A$23,IFERROR((IF(A247&lt;Onderwerpen!$D$4,A247,IF(AND(A247&gt;Onderwerpen!$D$4,A247&lt;Onderwerpen!$D$5),A247-1,IF(AND(A247&gt;Onderwerpen!$D$5,A247&lt;Onderwerpen!$D$6),A247-2,IF(AND(A247&gt;Onderwerpen!$D$6,A247&lt;Onderwerpen!$D$7),A247-3,IF(AND(A247&gt;Onderwerpen!$D$7,A247&lt;Onderwerpen!$D$8),A247-4,IF(AND(A247&gt;Onderwerpen!$D$8,A247&lt;Onderwerpen!$D$9),A247-5,IF(AND(A247&gt;Onderwerpen!$D$9,A247&lt;Onderwerpen!$D$10),A247-6,IF(AND(A247&gt;Onderwerpen!$D$10,A247&lt;Onderwerpen!$D$11),A247-7,IF(AND(A247&gt;Onderwerpen!$D$11,A247&lt;Onderwerpen!$D$12),A247-8,IF(AND(A247&gt;Onderwerpen!$D$12,A247&lt;Onderwerpen!$D$13),A247-9,IF(AND(A247&gt;Onderwerpen!$D$13,A247&lt;Onderwerpen!$D$14),A247-10,IF(AND(A247&gt;Onderwerpen!$D$14,A247&lt;Onderwerpen!$D$15),A247-11,IF(AND(A247&gt;Onderwerpen!$D$15,A247&lt;Onderwerpen!$D$16),A247-12,IF(AND(A247&gt;Onderwerpen!$D$16,A247&lt;Onderwerpen!$D$17),A247-13,IF(AND(A247&gt;Onderwerpen!$D$17,A247&lt;Onderwerpen!$D$18),A247-14,IF(AND(A247&gt;Onderwerpen!$D$18,A247&lt;Onderwerpen!$D$19),A247-15,IF(AND(A247&gt;Onderwerpen!$D$19,A247&lt;Onderwerpen!$D$20),A247-16,IF(AND(A247&gt;Onderwerpen!$D$20,A247&lt;Onderwerpen!$D$21),A247-17,IF(AND(A247&gt;Onderwerpen!$D$21,A247&lt;Onderwerpen!$D$22),A247-18,IF(A247&gt;Onderwerpen!$D$22,A247-19,"X"))))))))))))))))))))),""))))))))))))))))))))</f>
        <v/>
      </c>
      <c r="D247" s="83" t="str">
        <f>IF(B247="",""&amp;C247,LEFT(B247, FIND(" ",B247)-1) &amp; "."&amp;COUNTIF($B$8:B247,B247))</f>
        <v/>
      </c>
      <c r="E247" s="33"/>
      <c r="F247" s="12"/>
      <c r="G247" s="12"/>
      <c r="H247" s="12"/>
      <c r="I247" s="13"/>
      <c r="J247" s="37" t="str">
        <f t="shared" si="17"/>
        <v/>
      </c>
      <c r="L247" s="12"/>
      <c r="M247" s="12"/>
      <c r="N247" s="12"/>
      <c r="O247" s="13"/>
      <c r="P247" s="39" t="str">
        <f t="shared" si="18"/>
        <v/>
      </c>
      <c r="R247" s="12"/>
      <c r="S247" s="12"/>
      <c r="T247" s="12"/>
      <c r="U247" s="13"/>
      <c r="V247" s="38" t="str">
        <f t="shared" si="19"/>
        <v/>
      </c>
      <c r="X247" s="38"/>
      <c r="Y247" s="38"/>
      <c r="Z247" s="38"/>
      <c r="AA247" s="13"/>
      <c r="AB247" s="38" t="str">
        <f t="shared" si="20"/>
        <v/>
      </c>
      <c r="AD247" s="38"/>
      <c r="AE247" s="38"/>
      <c r="AF247" s="38"/>
      <c r="AG247" s="13"/>
      <c r="AH247" s="38" t="str">
        <f t="shared" si="21"/>
        <v/>
      </c>
    </row>
    <row r="248" spans="1:34" x14ac:dyDescent="0.25">
      <c r="A248" s="1" t="str">
        <f>IFERROR(IF(A247=Onderwerpen!$C$23+19,"",A247+1),"")</f>
        <v/>
      </c>
      <c r="B248" s="1" t="str">
        <f>IF(C248&lt;=Onderwerpen!$C$4,Onderwerpen!$A$4,IF(C248&lt;=Onderwerpen!$C$5,Onderwerpen!$A$5,IF(C248&lt;=Onderwerpen!$C$6,Onderwerpen!$A$6,IF(C248&lt;=Onderwerpen!$C$7,Onderwerpen!$A$7,IF(C248&lt;=Onderwerpen!$C$8,Onderwerpen!$A$8,IF(C248&lt;=Onderwerpen!$C$9,Onderwerpen!$A$9,IF(C248&lt;=Onderwerpen!C$10,Onderwerpen!$A$10,IF(C248&lt;=Onderwerpen!C$11,Onderwerpen!$A$11,IF(C248&lt;=Onderwerpen!C$12,Onderwerpen!$A$12,IF(C248&lt;=Onderwerpen!C$13,Onderwerpen!$A$13,IF(C248&lt;=Onderwerpen!$C$14,Onderwerpen!$A$14,IF(C248&lt;=Onderwerpen!$C$15,Onderwerpen!$A$15,IF(C248&lt;=Onderwerpen!$C$16,Onderwerpen!$A$16,IF(C248&lt;=Onderwerpen!$C$17,Onderwerpen!$A$17,IF(C248&lt;=Onderwerpen!$C$18,Onderwerpen!$A$18,IF(C248&lt;=Onderwerpen!$C$19,Onderwerpen!$A$19,IF(C248&lt;=Onderwerpen!$C$20,Onderwerpen!$A$20,IF(C248&lt;=Onderwerpen!$C$21,Onderwerpen!$A$21,IF(C248&lt;=Onderwerpen!$C$22,Onderwerpen!$A$22,IF(C248&lt;=Onderwerpen!$C$23,Onderwerpen!$A$22,""))))))))))))))))))))</f>
        <v/>
      </c>
      <c r="C248" s="7" t="str">
        <f>IF(Onderwerpen!$B$4+1=A248,Onderwerpen!$A$5,IF(SUM(Onderwerpen!$B$4:$B$5)+2=A248,Onderwerpen!$A$6,IF(SUM(Onderwerpen!$B$4:$B$6)+3=A248,Onderwerpen!$A$7,IF(SUM(Onderwerpen!$B$4:$B$7)+4=A248,Onderwerpen!$A$8,IF(SUM(Onderwerpen!$B$4:$B$8)+5=A248,Onderwerpen!$A$9,IF(SUM(Onderwerpen!$B$4:$B$9)+6=A248,Onderwerpen!$A$10,IF(SUM(Onderwerpen!$B$4:$B$10)+7=A248,Onderwerpen!$A$11,IF(SUM(Onderwerpen!$B$4:$B$11)+8=A248,Onderwerpen!$A$12,IF(SUM(Onderwerpen!$B$4:$B$12)+9=A248,Onderwerpen!$A$13,IF(SUM(Onderwerpen!$B$4:$B$13)+10=A248,Onderwerpen!$A$14,IF(SUM(Onderwerpen!$B$4:$B$14)+11=A248,Onderwerpen!$A$15,IF(SUM(Onderwerpen!$B$4:$B$15)+12=A248,Onderwerpen!$A$16,IF(SUM(Onderwerpen!$B$4:$B$16)+13=A248,Onderwerpen!$A$17,IF(SUM(Onderwerpen!$B$4:$B$17)+14=A248,Onderwerpen!$A$18,IF(SUM(Onderwerpen!$B$4:$B$18)+15=A248,Onderwerpen!$A$19,IF(SUM(Onderwerpen!$B$4:$B$19)+16=A248,Onderwerpen!$A$20,IF(SUM(Onderwerpen!$B$4:$B$20)+17=A248,Onderwerpen!$A$21,IF(SUM(Onderwerpen!$B$4:$B$21)+18=A248,Onderwerpen!$A$22,IF(SUM(Onderwerpen!$B$4:$B$22)+19=A248,Onderwerpen!$A$23,IFERROR((IF(A248&lt;Onderwerpen!$D$4,A248,IF(AND(A248&gt;Onderwerpen!$D$4,A248&lt;Onderwerpen!$D$5),A248-1,IF(AND(A248&gt;Onderwerpen!$D$5,A248&lt;Onderwerpen!$D$6),A248-2,IF(AND(A248&gt;Onderwerpen!$D$6,A248&lt;Onderwerpen!$D$7),A248-3,IF(AND(A248&gt;Onderwerpen!$D$7,A248&lt;Onderwerpen!$D$8),A248-4,IF(AND(A248&gt;Onderwerpen!$D$8,A248&lt;Onderwerpen!$D$9),A248-5,IF(AND(A248&gt;Onderwerpen!$D$9,A248&lt;Onderwerpen!$D$10),A248-6,IF(AND(A248&gt;Onderwerpen!$D$10,A248&lt;Onderwerpen!$D$11),A248-7,IF(AND(A248&gt;Onderwerpen!$D$11,A248&lt;Onderwerpen!$D$12),A248-8,IF(AND(A248&gt;Onderwerpen!$D$12,A248&lt;Onderwerpen!$D$13),A248-9,IF(AND(A248&gt;Onderwerpen!$D$13,A248&lt;Onderwerpen!$D$14),A248-10,IF(AND(A248&gt;Onderwerpen!$D$14,A248&lt;Onderwerpen!$D$15),A248-11,IF(AND(A248&gt;Onderwerpen!$D$15,A248&lt;Onderwerpen!$D$16),A248-12,IF(AND(A248&gt;Onderwerpen!$D$16,A248&lt;Onderwerpen!$D$17),A248-13,IF(AND(A248&gt;Onderwerpen!$D$17,A248&lt;Onderwerpen!$D$18),A248-14,IF(AND(A248&gt;Onderwerpen!$D$18,A248&lt;Onderwerpen!$D$19),A248-15,IF(AND(A248&gt;Onderwerpen!$D$19,A248&lt;Onderwerpen!$D$20),A248-16,IF(AND(A248&gt;Onderwerpen!$D$20,A248&lt;Onderwerpen!$D$21),A248-17,IF(AND(A248&gt;Onderwerpen!$D$21,A248&lt;Onderwerpen!$D$22),A248-18,IF(A248&gt;Onderwerpen!$D$22,A248-19,"X"))))))))))))))))))))),""))))))))))))))))))))</f>
        <v/>
      </c>
      <c r="D248" s="83" t="str">
        <f>IF(B248="",""&amp;C248,LEFT(B248, FIND(" ",B248)-1) &amp; "."&amp;COUNTIF($B$8:B248,B248))</f>
        <v/>
      </c>
      <c r="E248" s="33"/>
      <c r="F248" s="12"/>
      <c r="G248" s="12"/>
      <c r="H248" s="12"/>
      <c r="I248" s="13"/>
      <c r="J248" s="37" t="str">
        <f t="shared" si="17"/>
        <v/>
      </c>
      <c r="L248" s="12"/>
      <c r="M248" s="12"/>
      <c r="N248" s="12"/>
      <c r="O248" s="13"/>
      <c r="P248" s="39" t="str">
        <f t="shared" si="18"/>
        <v/>
      </c>
      <c r="R248" s="12"/>
      <c r="S248" s="12"/>
      <c r="T248" s="12"/>
      <c r="U248" s="13"/>
      <c r="V248" s="38" t="str">
        <f t="shared" si="19"/>
        <v/>
      </c>
      <c r="X248" s="38"/>
      <c r="Y248" s="38"/>
      <c r="Z248" s="38"/>
      <c r="AA248" s="13"/>
      <c r="AB248" s="38" t="str">
        <f t="shared" si="20"/>
        <v/>
      </c>
      <c r="AD248" s="38"/>
      <c r="AE248" s="38"/>
      <c r="AF248" s="38"/>
      <c r="AG248" s="13"/>
      <c r="AH248" s="38" t="str">
        <f t="shared" si="21"/>
        <v/>
      </c>
    </row>
    <row r="249" spans="1:34" x14ac:dyDescent="0.25">
      <c r="A249" s="1" t="str">
        <f>IFERROR(IF(A248=Onderwerpen!$C$23+19,"",A248+1),"")</f>
        <v/>
      </c>
      <c r="B249" s="1" t="str">
        <f>IF(C249&lt;=Onderwerpen!$C$4,Onderwerpen!$A$4,IF(C249&lt;=Onderwerpen!$C$5,Onderwerpen!$A$5,IF(C249&lt;=Onderwerpen!$C$6,Onderwerpen!$A$6,IF(C249&lt;=Onderwerpen!$C$7,Onderwerpen!$A$7,IF(C249&lt;=Onderwerpen!$C$8,Onderwerpen!$A$8,IF(C249&lt;=Onderwerpen!$C$9,Onderwerpen!$A$9,IF(C249&lt;=Onderwerpen!C$10,Onderwerpen!$A$10,IF(C249&lt;=Onderwerpen!C$11,Onderwerpen!$A$11,IF(C249&lt;=Onderwerpen!C$12,Onderwerpen!$A$12,IF(C249&lt;=Onderwerpen!C$13,Onderwerpen!$A$13,IF(C249&lt;=Onderwerpen!$C$14,Onderwerpen!$A$14,IF(C249&lt;=Onderwerpen!$C$15,Onderwerpen!$A$15,IF(C249&lt;=Onderwerpen!$C$16,Onderwerpen!$A$16,IF(C249&lt;=Onderwerpen!$C$17,Onderwerpen!$A$17,IF(C249&lt;=Onderwerpen!$C$18,Onderwerpen!$A$18,IF(C249&lt;=Onderwerpen!$C$19,Onderwerpen!$A$19,IF(C249&lt;=Onderwerpen!$C$20,Onderwerpen!$A$20,IF(C249&lt;=Onderwerpen!$C$21,Onderwerpen!$A$21,IF(C249&lt;=Onderwerpen!$C$22,Onderwerpen!$A$22,IF(C249&lt;=Onderwerpen!$C$23,Onderwerpen!$A$22,""))))))))))))))))))))</f>
        <v/>
      </c>
      <c r="C249" s="7" t="str">
        <f>IF(Onderwerpen!$B$4+1=A249,Onderwerpen!$A$5,IF(SUM(Onderwerpen!$B$4:$B$5)+2=A249,Onderwerpen!$A$6,IF(SUM(Onderwerpen!$B$4:$B$6)+3=A249,Onderwerpen!$A$7,IF(SUM(Onderwerpen!$B$4:$B$7)+4=A249,Onderwerpen!$A$8,IF(SUM(Onderwerpen!$B$4:$B$8)+5=A249,Onderwerpen!$A$9,IF(SUM(Onderwerpen!$B$4:$B$9)+6=A249,Onderwerpen!$A$10,IF(SUM(Onderwerpen!$B$4:$B$10)+7=A249,Onderwerpen!$A$11,IF(SUM(Onderwerpen!$B$4:$B$11)+8=A249,Onderwerpen!$A$12,IF(SUM(Onderwerpen!$B$4:$B$12)+9=A249,Onderwerpen!$A$13,IF(SUM(Onderwerpen!$B$4:$B$13)+10=A249,Onderwerpen!$A$14,IF(SUM(Onderwerpen!$B$4:$B$14)+11=A249,Onderwerpen!$A$15,IF(SUM(Onderwerpen!$B$4:$B$15)+12=A249,Onderwerpen!$A$16,IF(SUM(Onderwerpen!$B$4:$B$16)+13=A249,Onderwerpen!$A$17,IF(SUM(Onderwerpen!$B$4:$B$17)+14=A249,Onderwerpen!$A$18,IF(SUM(Onderwerpen!$B$4:$B$18)+15=A249,Onderwerpen!$A$19,IF(SUM(Onderwerpen!$B$4:$B$19)+16=A249,Onderwerpen!$A$20,IF(SUM(Onderwerpen!$B$4:$B$20)+17=A249,Onderwerpen!$A$21,IF(SUM(Onderwerpen!$B$4:$B$21)+18=A249,Onderwerpen!$A$22,IF(SUM(Onderwerpen!$B$4:$B$22)+19=A249,Onderwerpen!$A$23,IFERROR((IF(A249&lt;Onderwerpen!$D$4,A249,IF(AND(A249&gt;Onderwerpen!$D$4,A249&lt;Onderwerpen!$D$5),A249-1,IF(AND(A249&gt;Onderwerpen!$D$5,A249&lt;Onderwerpen!$D$6),A249-2,IF(AND(A249&gt;Onderwerpen!$D$6,A249&lt;Onderwerpen!$D$7),A249-3,IF(AND(A249&gt;Onderwerpen!$D$7,A249&lt;Onderwerpen!$D$8),A249-4,IF(AND(A249&gt;Onderwerpen!$D$8,A249&lt;Onderwerpen!$D$9),A249-5,IF(AND(A249&gt;Onderwerpen!$D$9,A249&lt;Onderwerpen!$D$10),A249-6,IF(AND(A249&gt;Onderwerpen!$D$10,A249&lt;Onderwerpen!$D$11),A249-7,IF(AND(A249&gt;Onderwerpen!$D$11,A249&lt;Onderwerpen!$D$12),A249-8,IF(AND(A249&gt;Onderwerpen!$D$12,A249&lt;Onderwerpen!$D$13),A249-9,IF(AND(A249&gt;Onderwerpen!$D$13,A249&lt;Onderwerpen!$D$14),A249-10,IF(AND(A249&gt;Onderwerpen!$D$14,A249&lt;Onderwerpen!$D$15),A249-11,IF(AND(A249&gt;Onderwerpen!$D$15,A249&lt;Onderwerpen!$D$16),A249-12,IF(AND(A249&gt;Onderwerpen!$D$16,A249&lt;Onderwerpen!$D$17),A249-13,IF(AND(A249&gt;Onderwerpen!$D$17,A249&lt;Onderwerpen!$D$18),A249-14,IF(AND(A249&gt;Onderwerpen!$D$18,A249&lt;Onderwerpen!$D$19),A249-15,IF(AND(A249&gt;Onderwerpen!$D$19,A249&lt;Onderwerpen!$D$20),A249-16,IF(AND(A249&gt;Onderwerpen!$D$20,A249&lt;Onderwerpen!$D$21),A249-17,IF(AND(A249&gt;Onderwerpen!$D$21,A249&lt;Onderwerpen!$D$22),A249-18,IF(A249&gt;Onderwerpen!$D$22,A249-19,"X"))))))))))))))))))))),""))))))))))))))))))))</f>
        <v/>
      </c>
      <c r="D249" s="83" t="str">
        <f>IF(B249="",""&amp;C249,LEFT(B249, FIND(" ",B249)-1) &amp; "."&amp;COUNTIF($B$8:B249,B249))</f>
        <v/>
      </c>
      <c r="E249" s="33"/>
      <c r="F249" s="12"/>
      <c r="G249" s="12"/>
      <c r="H249" s="12"/>
      <c r="I249" s="13"/>
      <c r="J249" s="37" t="str">
        <f t="shared" si="17"/>
        <v/>
      </c>
      <c r="L249" s="12"/>
      <c r="M249" s="12"/>
      <c r="N249" s="12"/>
      <c r="O249" s="13"/>
      <c r="P249" s="39" t="str">
        <f t="shared" si="18"/>
        <v/>
      </c>
      <c r="R249" s="12"/>
      <c r="S249" s="12"/>
      <c r="T249" s="12"/>
      <c r="U249" s="13"/>
      <c r="V249" s="38" t="str">
        <f t="shared" si="19"/>
        <v/>
      </c>
      <c r="X249" s="38"/>
      <c r="Y249" s="38"/>
      <c r="Z249" s="38"/>
      <c r="AA249" s="13"/>
      <c r="AB249" s="38" t="str">
        <f t="shared" si="20"/>
        <v/>
      </c>
      <c r="AD249" s="38"/>
      <c r="AE249" s="38"/>
      <c r="AF249" s="38"/>
      <c r="AG249" s="13"/>
      <c r="AH249" s="38" t="str">
        <f t="shared" si="21"/>
        <v/>
      </c>
    </row>
    <row r="250" spans="1:34" x14ac:dyDescent="0.25">
      <c r="A250" s="1" t="str">
        <f>IFERROR(IF(A249=Onderwerpen!$C$23+19,"",A249+1),"")</f>
        <v/>
      </c>
      <c r="B250" s="1" t="str">
        <f>IF(C250&lt;=Onderwerpen!$C$4,Onderwerpen!$A$4,IF(C250&lt;=Onderwerpen!$C$5,Onderwerpen!$A$5,IF(C250&lt;=Onderwerpen!$C$6,Onderwerpen!$A$6,IF(C250&lt;=Onderwerpen!$C$7,Onderwerpen!$A$7,IF(C250&lt;=Onderwerpen!$C$8,Onderwerpen!$A$8,IF(C250&lt;=Onderwerpen!$C$9,Onderwerpen!$A$9,IF(C250&lt;=Onderwerpen!C$10,Onderwerpen!$A$10,IF(C250&lt;=Onderwerpen!C$11,Onderwerpen!$A$11,IF(C250&lt;=Onderwerpen!C$12,Onderwerpen!$A$12,IF(C250&lt;=Onderwerpen!C$13,Onderwerpen!$A$13,IF(C250&lt;=Onderwerpen!$C$14,Onderwerpen!$A$14,IF(C250&lt;=Onderwerpen!$C$15,Onderwerpen!$A$15,IF(C250&lt;=Onderwerpen!$C$16,Onderwerpen!$A$16,IF(C250&lt;=Onderwerpen!$C$17,Onderwerpen!$A$17,IF(C250&lt;=Onderwerpen!$C$18,Onderwerpen!$A$18,IF(C250&lt;=Onderwerpen!$C$19,Onderwerpen!$A$19,IF(C250&lt;=Onderwerpen!$C$20,Onderwerpen!$A$20,IF(C250&lt;=Onderwerpen!$C$21,Onderwerpen!$A$21,IF(C250&lt;=Onderwerpen!$C$22,Onderwerpen!$A$22,IF(C250&lt;=Onderwerpen!$C$23,Onderwerpen!$A$22,""))))))))))))))))))))</f>
        <v/>
      </c>
      <c r="C250" s="7" t="str">
        <f>IF(Onderwerpen!$B$4+1=A250,Onderwerpen!$A$5,IF(SUM(Onderwerpen!$B$4:$B$5)+2=A250,Onderwerpen!$A$6,IF(SUM(Onderwerpen!$B$4:$B$6)+3=A250,Onderwerpen!$A$7,IF(SUM(Onderwerpen!$B$4:$B$7)+4=A250,Onderwerpen!$A$8,IF(SUM(Onderwerpen!$B$4:$B$8)+5=A250,Onderwerpen!$A$9,IF(SUM(Onderwerpen!$B$4:$B$9)+6=A250,Onderwerpen!$A$10,IF(SUM(Onderwerpen!$B$4:$B$10)+7=A250,Onderwerpen!$A$11,IF(SUM(Onderwerpen!$B$4:$B$11)+8=A250,Onderwerpen!$A$12,IF(SUM(Onderwerpen!$B$4:$B$12)+9=A250,Onderwerpen!$A$13,IF(SUM(Onderwerpen!$B$4:$B$13)+10=A250,Onderwerpen!$A$14,IF(SUM(Onderwerpen!$B$4:$B$14)+11=A250,Onderwerpen!$A$15,IF(SUM(Onderwerpen!$B$4:$B$15)+12=A250,Onderwerpen!$A$16,IF(SUM(Onderwerpen!$B$4:$B$16)+13=A250,Onderwerpen!$A$17,IF(SUM(Onderwerpen!$B$4:$B$17)+14=A250,Onderwerpen!$A$18,IF(SUM(Onderwerpen!$B$4:$B$18)+15=A250,Onderwerpen!$A$19,IF(SUM(Onderwerpen!$B$4:$B$19)+16=A250,Onderwerpen!$A$20,IF(SUM(Onderwerpen!$B$4:$B$20)+17=A250,Onderwerpen!$A$21,IF(SUM(Onderwerpen!$B$4:$B$21)+18=A250,Onderwerpen!$A$22,IF(SUM(Onderwerpen!$B$4:$B$22)+19=A250,Onderwerpen!$A$23,IFERROR((IF(A250&lt;Onderwerpen!$D$4,A250,IF(AND(A250&gt;Onderwerpen!$D$4,A250&lt;Onderwerpen!$D$5),A250-1,IF(AND(A250&gt;Onderwerpen!$D$5,A250&lt;Onderwerpen!$D$6),A250-2,IF(AND(A250&gt;Onderwerpen!$D$6,A250&lt;Onderwerpen!$D$7),A250-3,IF(AND(A250&gt;Onderwerpen!$D$7,A250&lt;Onderwerpen!$D$8),A250-4,IF(AND(A250&gt;Onderwerpen!$D$8,A250&lt;Onderwerpen!$D$9),A250-5,IF(AND(A250&gt;Onderwerpen!$D$9,A250&lt;Onderwerpen!$D$10),A250-6,IF(AND(A250&gt;Onderwerpen!$D$10,A250&lt;Onderwerpen!$D$11),A250-7,IF(AND(A250&gt;Onderwerpen!$D$11,A250&lt;Onderwerpen!$D$12),A250-8,IF(AND(A250&gt;Onderwerpen!$D$12,A250&lt;Onderwerpen!$D$13),A250-9,IF(AND(A250&gt;Onderwerpen!$D$13,A250&lt;Onderwerpen!$D$14),A250-10,IF(AND(A250&gt;Onderwerpen!$D$14,A250&lt;Onderwerpen!$D$15),A250-11,IF(AND(A250&gt;Onderwerpen!$D$15,A250&lt;Onderwerpen!$D$16),A250-12,IF(AND(A250&gt;Onderwerpen!$D$16,A250&lt;Onderwerpen!$D$17),A250-13,IF(AND(A250&gt;Onderwerpen!$D$17,A250&lt;Onderwerpen!$D$18),A250-14,IF(AND(A250&gt;Onderwerpen!$D$18,A250&lt;Onderwerpen!$D$19),A250-15,IF(AND(A250&gt;Onderwerpen!$D$19,A250&lt;Onderwerpen!$D$20),A250-16,IF(AND(A250&gt;Onderwerpen!$D$20,A250&lt;Onderwerpen!$D$21),A250-17,IF(AND(A250&gt;Onderwerpen!$D$21,A250&lt;Onderwerpen!$D$22),A250-18,IF(A250&gt;Onderwerpen!$D$22,A250-19,"X"))))))))))))))))))))),""))))))))))))))))))))</f>
        <v/>
      </c>
      <c r="D250" s="83" t="str">
        <f>IF(B250="",""&amp;C250,LEFT(B250, FIND(" ",B250)-1) &amp; "."&amp;COUNTIF($B$8:B250,B250))</f>
        <v/>
      </c>
      <c r="E250" s="33"/>
      <c r="F250" s="12"/>
      <c r="G250" s="12"/>
      <c r="H250" s="12"/>
      <c r="I250" s="13"/>
      <c r="J250" s="37" t="str">
        <f t="shared" si="17"/>
        <v/>
      </c>
      <c r="L250" s="12"/>
      <c r="M250" s="12"/>
      <c r="N250" s="12"/>
      <c r="O250" s="13"/>
      <c r="P250" s="39" t="str">
        <f t="shared" si="18"/>
        <v/>
      </c>
      <c r="R250" s="12"/>
      <c r="S250" s="12"/>
      <c r="T250" s="12"/>
      <c r="U250" s="13"/>
      <c r="V250" s="38" t="str">
        <f t="shared" si="19"/>
        <v/>
      </c>
      <c r="X250" s="38"/>
      <c r="Y250" s="38"/>
      <c r="Z250" s="38"/>
      <c r="AA250" s="13"/>
      <c r="AB250" s="38" t="str">
        <f t="shared" si="20"/>
        <v/>
      </c>
      <c r="AD250" s="38"/>
      <c r="AE250" s="38"/>
      <c r="AF250" s="38"/>
      <c r="AG250" s="13"/>
      <c r="AH250" s="38" t="str">
        <f t="shared" si="21"/>
        <v/>
      </c>
    </row>
    <row r="251" spans="1:34" x14ac:dyDescent="0.25">
      <c r="A251" s="1" t="str">
        <f>IFERROR(IF(A250=Onderwerpen!$C$23+19,"",A250+1),"")</f>
        <v/>
      </c>
      <c r="B251" s="1" t="str">
        <f>IF(C251&lt;=Onderwerpen!$C$4,Onderwerpen!$A$4,IF(C251&lt;=Onderwerpen!$C$5,Onderwerpen!$A$5,IF(C251&lt;=Onderwerpen!$C$6,Onderwerpen!$A$6,IF(C251&lt;=Onderwerpen!$C$7,Onderwerpen!$A$7,IF(C251&lt;=Onderwerpen!$C$8,Onderwerpen!$A$8,IF(C251&lt;=Onderwerpen!$C$9,Onderwerpen!$A$9,IF(C251&lt;=Onderwerpen!C$10,Onderwerpen!$A$10,IF(C251&lt;=Onderwerpen!C$11,Onderwerpen!$A$11,IF(C251&lt;=Onderwerpen!C$12,Onderwerpen!$A$12,IF(C251&lt;=Onderwerpen!C$13,Onderwerpen!$A$13,IF(C251&lt;=Onderwerpen!$C$14,Onderwerpen!$A$14,IF(C251&lt;=Onderwerpen!$C$15,Onderwerpen!$A$15,IF(C251&lt;=Onderwerpen!$C$16,Onderwerpen!$A$16,IF(C251&lt;=Onderwerpen!$C$17,Onderwerpen!$A$17,IF(C251&lt;=Onderwerpen!$C$18,Onderwerpen!$A$18,IF(C251&lt;=Onderwerpen!$C$19,Onderwerpen!$A$19,IF(C251&lt;=Onderwerpen!$C$20,Onderwerpen!$A$20,IF(C251&lt;=Onderwerpen!$C$21,Onderwerpen!$A$21,IF(C251&lt;=Onderwerpen!$C$22,Onderwerpen!$A$22,IF(C251&lt;=Onderwerpen!$C$23,Onderwerpen!$A$22,""))))))))))))))))))))</f>
        <v/>
      </c>
      <c r="C251" s="7" t="str">
        <f>IF(Onderwerpen!$B$4+1=A251,Onderwerpen!$A$5,IF(SUM(Onderwerpen!$B$4:$B$5)+2=A251,Onderwerpen!$A$6,IF(SUM(Onderwerpen!$B$4:$B$6)+3=A251,Onderwerpen!$A$7,IF(SUM(Onderwerpen!$B$4:$B$7)+4=A251,Onderwerpen!$A$8,IF(SUM(Onderwerpen!$B$4:$B$8)+5=A251,Onderwerpen!$A$9,IF(SUM(Onderwerpen!$B$4:$B$9)+6=A251,Onderwerpen!$A$10,IF(SUM(Onderwerpen!$B$4:$B$10)+7=A251,Onderwerpen!$A$11,IF(SUM(Onderwerpen!$B$4:$B$11)+8=A251,Onderwerpen!$A$12,IF(SUM(Onderwerpen!$B$4:$B$12)+9=A251,Onderwerpen!$A$13,IF(SUM(Onderwerpen!$B$4:$B$13)+10=A251,Onderwerpen!$A$14,IF(SUM(Onderwerpen!$B$4:$B$14)+11=A251,Onderwerpen!$A$15,IF(SUM(Onderwerpen!$B$4:$B$15)+12=A251,Onderwerpen!$A$16,IF(SUM(Onderwerpen!$B$4:$B$16)+13=A251,Onderwerpen!$A$17,IF(SUM(Onderwerpen!$B$4:$B$17)+14=A251,Onderwerpen!$A$18,IF(SUM(Onderwerpen!$B$4:$B$18)+15=A251,Onderwerpen!$A$19,IF(SUM(Onderwerpen!$B$4:$B$19)+16=A251,Onderwerpen!$A$20,IF(SUM(Onderwerpen!$B$4:$B$20)+17=A251,Onderwerpen!$A$21,IF(SUM(Onderwerpen!$B$4:$B$21)+18=A251,Onderwerpen!$A$22,IF(SUM(Onderwerpen!$B$4:$B$22)+19=A251,Onderwerpen!$A$23,IFERROR((IF(A251&lt;Onderwerpen!$D$4,A251,IF(AND(A251&gt;Onderwerpen!$D$4,A251&lt;Onderwerpen!$D$5),A251-1,IF(AND(A251&gt;Onderwerpen!$D$5,A251&lt;Onderwerpen!$D$6),A251-2,IF(AND(A251&gt;Onderwerpen!$D$6,A251&lt;Onderwerpen!$D$7),A251-3,IF(AND(A251&gt;Onderwerpen!$D$7,A251&lt;Onderwerpen!$D$8),A251-4,IF(AND(A251&gt;Onderwerpen!$D$8,A251&lt;Onderwerpen!$D$9),A251-5,IF(AND(A251&gt;Onderwerpen!$D$9,A251&lt;Onderwerpen!$D$10),A251-6,IF(AND(A251&gt;Onderwerpen!$D$10,A251&lt;Onderwerpen!$D$11),A251-7,IF(AND(A251&gt;Onderwerpen!$D$11,A251&lt;Onderwerpen!$D$12),A251-8,IF(AND(A251&gt;Onderwerpen!$D$12,A251&lt;Onderwerpen!$D$13),A251-9,IF(AND(A251&gt;Onderwerpen!$D$13,A251&lt;Onderwerpen!$D$14),A251-10,IF(AND(A251&gt;Onderwerpen!$D$14,A251&lt;Onderwerpen!$D$15),A251-11,IF(AND(A251&gt;Onderwerpen!$D$15,A251&lt;Onderwerpen!$D$16),A251-12,IF(AND(A251&gt;Onderwerpen!$D$16,A251&lt;Onderwerpen!$D$17),A251-13,IF(AND(A251&gt;Onderwerpen!$D$17,A251&lt;Onderwerpen!$D$18),A251-14,IF(AND(A251&gt;Onderwerpen!$D$18,A251&lt;Onderwerpen!$D$19),A251-15,IF(AND(A251&gt;Onderwerpen!$D$19,A251&lt;Onderwerpen!$D$20),A251-16,IF(AND(A251&gt;Onderwerpen!$D$20,A251&lt;Onderwerpen!$D$21),A251-17,IF(AND(A251&gt;Onderwerpen!$D$21,A251&lt;Onderwerpen!$D$22),A251-18,IF(A251&gt;Onderwerpen!$D$22,A251-19,"X"))))))))))))))))))))),""))))))))))))))))))))</f>
        <v/>
      </c>
      <c r="D251" s="83" t="str">
        <f>IF(B251="",""&amp;C251,LEFT(B251, FIND(" ",B251)-1) &amp; "."&amp;COUNTIF($B$8:B251,B251))</f>
        <v/>
      </c>
      <c r="E251" s="33"/>
      <c r="F251" s="12"/>
      <c r="G251" s="12"/>
      <c r="H251" s="12"/>
      <c r="I251" s="13"/>
      <c r="J251" s="37" t="str">
        <f t="shared" si="17"/>
        <v/>
      </c>
      <c r="L251" s="12"/>
      <c r="M251" s="12"/>
      <c r="N251" s="12"/>
      <c r="O251" s="13"/>
      <c r="P251" s="39" t="str">
        <f t="shared" si="18"/>
        <v/>
      </c>
      <c r="R251" s="12"/>
      <c r="S251" s="12"/>
      <c r="T251" s="12"/>
      <c r="U251" s="13"/>
      <c r="V251" s="38" t="str">
        <f t="shared" si="19"/>
        <v/>
      </c>
      <c r="X251" s="38"/>
      <c r="Y251" s="38"/>
      <c r="Z251" s="38"/>
      <c r="AA251" s="13"/>
      <c r="AB251" s="38" t="str">
        <f t="shared" si="20"/>
        <v/>
      </c>
      <c r="AD251" s="38"/>
      <c r="AE251" s="38"/>
      <c r="AF251" s="38"/>
      <c r="AG251" s="13"/>
      <c r="AH251" s="38" t="str">
        <f t="shared" si="21"/>
        <v/>
      </c>
    </row>
    <row r="252" spans="1:34" x14ac:dyDescent="0.25">
      <c r="A252" s="1" t="str">
        <f>IFERROR(IF(A251=Onderwerpen!$C$23+19,"",A251+1),"")</f>
        <v/>
      </c>
      <c r="B252" s="1" t="str">
        <f>IF(C252&lt;=Onderwerpen!$C$4,Onderwerpen!$A$4,IF(C252&lt;=Onderwerpen!$C$5,Onderwerpen!$A$5,IF(C252&lt;=Onderwerpen!$C$6,Onderwerpen!$A$6,IF(C252&lt;=Onderwerpen!$C$7,Onderwerpen!$A$7,IF(C252&lt;=Onderwerpen!$C$8,Onderwerpen!$A$8,IF(C252&lt;=Onderwerpen!$C$9,Onderwerpen!$A$9,IF(C252&lt;=Onderwerpen!C$10,Onderwerpen!$A$10,IF(C252&lt;=Onderwerpen!C$11,Onderwerpen!$A$11,IF(C252&lt;=Onderwerpen!C$12,Onderwerpen!$A$12,IF(C252&lt;=Onderwerpen!C$13,Onderwerpen!$A$13,IF(C252&lt;=Onderwerpen!$C$14,Onderwerpen!$A$14,IF(C252&lt;=Onderwerpen!$C$15,Onderwerpen!$A$15,IF(C252&lt;=Onderwerpen!$C$16,Onderwerpen!$A$16,IF(C252&lt;=Onderwerpen!$C$17,Onderwerpen!$A$17,IF(C252&lt;=Onderwerpen!$C$18,Onderwerpen!$A$18,IF(C252&lt;=Onderwerpen!$C$19,Onderwerpen!$A$19,IF(C252&lt;=Onderwerpen!$C$20,Onderwerpen!$A$20,IF(C252&lt;=Onderwerpen!$C$21,Onderwerpen!$A$21,IF(C252&lt;=Onderwerpen!$C$22,Onderwerpen!$A$22,IF(C252&lt;=Onderwerpen!$C$23,Onderwerpen!$A$22,""))))))))))))))))))))</f>
        <v/>
      </c>
      <c r="C252" s="7" t="str">
        <f>IF(Onderwerpen!$B$4+1=A252,Onderwerpen!$A$5,IF(SUM(Onderwerpen!$B$4:$B$5)+2=A252,Onderwerpen!$A$6,IF(SUM(Onderwerpen!$B$4:$B$6)+3=A252,Onderwerpen!$A$7,IF(SUM(Onderwerpen!$B$4:$B$7)+4=A252,Onderwerpen!$A$8,IF(SUM(Onderwerpen!$B$4:$B$8)+5=A252,Onderwerpen!$A$9,IF(SUM(Onderwerpen!$B$4:$B$9)+6=A252,Onderwerpen!$A$10,IF(SUM(Onderwerpen!$B$4:$B$10)+7=A252,Onderwerpen!$A$11,IF(SUM(Onderwerpen!$B$4:$B$11)+8=A252,Onderwerpen!$A$12,IF(SUM(Onderwerpen!$B$4:$B$12)+9=A252,Onderwerpen!$A$13,IF(SUM(Onderwerpen!$B$4:$B$13)+10=A252,Onderwerpen!$A$14,IF(SUM(Onderwerpen!$B$4:$B$14)+11=A252,Onderwerpen!$A$15,IF(SUM(Onderwerpen!$B$4:$B$15)+12=A252,Onderwerpen!$A$16,IF(SUM(Onderwerpen!$B$4:$B$16)+13=A252,Onderwerpen!$A$17,IF(SUM(Onderwerpen!$B$4:$B$17)+14=A252,Onderwerpen!$A$18,IF(SUM(Onderwerpen!$B$4:$B$18)+15=A252,Onderwerpen!$A$19,IF(SUM(Onderwerpen!$B$4:$B$19)+16=A252,Onderwerpen!$A$20,IF(SUM(Onderwerpen!$B$4:$B$20)+17=A252,Onderwerpen!$A$21,IF(SUM(Onderwerpen!$B$4:$B$21)+18=A252,Onderwerpen!$A$22,IF(SUM(Onderwerpen!$B$4:$B$22)+19=A252,Onderwerpen!$A$23,IFERROR((IF(A252&lt;Onderwerpen!$D$4,A252,IF(AND(A252&gt;Onderwerpen!$D$4,A252&lt;Onderwerpen!$D$5),A252-1,IF(AND(A252&gt;Onderwerpen!$D$5,A252&lt;Onderwerpen!$D$6),A252-2,IF(AND(A252&gt;Onderwerpen!$D$6,A252&lt;Onderwerpen!$D$7),A252-3,IF(AND(A252&gt;Onderwerpen!$D$7,A252&lt;Onderwerpen!$D$8),A252-4,IF(AND(A252&gt;Onderwerpen!$D$8,A252&lt;Onderwerpen!$D$9),A252-5,IF(AND(A252&gt;Onderwerpen!$D$9,A252&lt;Onderwerpen!$D$10),A252-6,IF(AND(A252&gt;Onderwerpen!$D$10,A252&lt;Onderwerpen!$D$11),A252-7,IF(AND(A252&gt;Onderwerpen!$D$11,A252&lt;Onderwerpen!$D$12),A252-8,IF(AND(A252&gt;Onderwerpen!$D$12,A252&lt;Onderwerpen!$D$13),A252-9,IF(AND(A252&gt;Onderwerpen!$D$13,A252&lt;Onderwerpen!$D$14),A252-10,IF(AND(A252&gt;Onderwerpen!$D$14,A252&lt;Onderwerpen!$D$15),A252-11,IF(AND(A252&gt;Onderwerpen!$D$15,A252&lt;Onderwerpen!$D$16),A252-12,IF(AND(A252&gt;Onderwerpen!$D$16,A252&lt;Onderwerpen!$D$17),A252-13,IF(AND(A252&gt;Onderwerpen!$D$17,A252&lt;Onderwerpen!$D$18),A252-14,IF(AND(A252&gt;Onderwerpen!$D$18,A252&lt;Onderwerpen!$D$19),A252-15,IF(AND(A252&gt;Onderwerpen!$D$19,A252&lt;Onderwerpen!$D$20),A252-16,IF(AND(A252&gt;Onderwerpen!$D$20,A252&lt;Onderwerpen!$D$21),A252-17,IF(AND(A252&gt;Onderwerpen!$D$21,A252&lt;Onderwerpen!$D$22),A252-18,IF(A252&gt;Onderwerpen!$D$22,A252-19,"X"))))))))))))))))))))),""))))))))))))))))))))</f>
        <v/>
      </c>
      <c r="D252" s="83" t="str">
        <f>IF(B252="",""&amp;C252,LEFT(B252, FIND(" ",B252)-1) &amp; "."&amp;COUNTIF($B$8:B252,B252))</f>
        <v/>
      </c>
      <c r="E252" s="33"/>
      <c r="F252" s="12"/>
      <c r="G252" s="12"/>
      <c r="H252" s="12"/>
      <c r="I252" s="13"/>
      <c r="J252" s="37" t="str">
        <f t="shared" si="17"/>
        <v/>
      </c>
      <c r="L252" s="12"/>
      <c r="M252" s="12"/>
      <c r="N252" s="12"/>
      <c r="O252" s="13"/>
      <c r="P252" s="39" t="str">
        <f t="shared" si="18"/>
        <v/>
      </c>
      <c r="R252" s="12"/>
      <c r="S252" s="12"/>
      <c r="T252" s="12"/>
      <c r="U252" s="13"/>
      <c r="V252" s="38" t="str">
        <f t="shared" si="19"/>
        <v/>
      </c>
      <c r="X252" s="38"/>
      <c r="Y252" s="38"/>
      <c r="Z252" s="38"/>
      <c r="AA252" s="13"/>
      <c r="AB252" s="38" t="str">
        <f t="shared" si="20"/>
        <v/>
      </c>
      <c r="AD252" s="38"/>
      <c r="AE252" s="38"/>
      <c r="AF252" s="38"/>
      <c r="AG252" s="13"/>
      <c r="AH252" s="38" t="str">
        <f t="shared" si="21"/>
        <v/>
      </c>
    </row>
    <row r="253" spans="1:34" x14ac:dyDescent="0.25">
      <c r="A253" s="1" t="str">
        <f>IFERROR(IF(A252=Onderwerpen!$C$23+19,"",A252+1),"")</f>
        <v/>
      </c>
      <c r="B253" s="1" t="str">
        <f>IF(C253&lt;=Onderwerpen!$C$4,Onderwerpen!$A$4,IF(C253&lt;=Onderwerpen!$C$5,Onderwerpen!$A$5,IF(C253&lt;=Onderwerpen!$C$6,Onderwerpen!$A$6,IF(C253&lt;=Onderwerpen!$C$7,Onderwerpen!$A$7,IF(C253&lt;=Onderwerpen!$C$8,Onderwerpen!$A$8,IF(C253&lt;=Onderwerpen!$C$9,Onderwerpen!$A$9,IF(C253&lt;=Onderwerpen!C$10,Onderwerpen!$A$10,IF(C253&lt;=Onderwerpen!C$11,Onderwerpen!$A$11,IF(C253&lt;=Onderwerpen!C$12,Onderwerpen!$A$12,IF(C253&lt;=Onderwerpen!C$13,Onderwerpen!$A$13,IF(C253&lt;=Onderwerpen!$C$14,Onderwerpen!$A$14,IF(C253&lt;=Onderwerpen!$C$15,Onderwerpen!$A$15,IF(C253&lt;=Onderwerpen!$C$16,Onderwerpen!$A$16,IF(C253&lt;=Onderwerpen!$C$17,Onderwerpen!$A$17,IF(C253&lt;=Onderwerpen!$C$18,Onderwerpen!$A$18,IF(C253&lt;=Onderwerpen!$C$19,Onderwerpen!$A$19,IF(C253&lt;=Onderwerpen!$C$20,Onderwerpen!$A$20,IF(C253&lt;=Onderwerpen!$C$21,Onderwerpen!$A$21,IF(C253&lt;=Onderwerpen!$C$22,Onderwerpen!$A$22,IF(C253&lt;=Onderwerpen!$C$23,Onderwerpen!$A$22,""))))))))))))))))))))</f>
        <v/>
      </c>
      <c r="C253" s="7" t="str">
        <f>IF(Onderwerpen!$B$4+1=A253,Onderwerpen!$A$5,IF(SUM(Onderwerpen!$B$4:$B$5)+2=A253,Onderwerpen!$A$6,IF(SUM(Onderwerpen!$B$4:$B$6)+3=A253,Onderwerpen!$A$7,IF(SUM(Onderwerpen!$B$4:$B$7)+4=A253,Onderwerpen!$A$8,IF(SUM(Onderwerpen!$B$4:$B$8)+5=A253,Onderwerpen!$A$9,IF(SUM(Onderwerpen!$B$4:$B$9)+6=A253,Onderwerpen!$A$10,IF(SUM(Onderwerpen!$B$4:$B$10)+7=A253,Onderwerpen!$A$11,IF(SUM(Onderwerpen!$B$4:$B$11)+8=A253,Onderwerpen!$A$12,IF(SUM(Onderwerpen!$B$4:$B$12)+9=A253,Onderwerpen!$A$13,IF(SUM(Onderwerpen!$B$4:$B$13)+10=A253,Onderwerpen!$A$14,IF(SUM(Onderwerpen!$B$4:$B$14)+11=A253,Onderwerpen!$A$15,IF(SUM(Onderwerpen!$B$4:$B$15)+12=A253,Onderwerpen!$A$16,IF(SUM(Onderwerpen!$B$4:$B$16)+13=A253,Onderwerpen!$A$17,IF(SUM(Onderwerpen!$B$4:$B$17)+14=A253,Onderwerpen!$A$18,IF(SUM(Onderwerpen!$B$4:$B$18)+15=A253,Onderwerpen!$A$19,IF(SUM(Onderwerpen!$B$4:$B$19)+16=A253,Onderwerpen!$A$20,IF(SUM(Onderwerpen!$B$4:$B$20)+17=A253,Onderwerpen!$A$21,IF(SUM(Onderwerpen!$B$4:$B$21)+18=A253,Onderwerpen!$A$22,IF(SUM(Onderwerpen!$B$4:$B$22)+19=A253,Onderwerpen!$A$23,IFERROR((IF(A253&lt;Onderwerpen!$D$4,A253,IF(AND(A253&gt;Onderwerpen!$D$4,A253&lt;Onderwerpen!$D$5),A253-1,IF(AND(A253&gt;Onderwerpen!$D$5,A253&lt;Onderwerpen!$D$6),A253-2,IF(AND(A253&gt;Onderwerpen!$D$6,A253&lt;Onderwerpen!$D$7),A253-3,IF(AND(A253&gt;Onderwerpen!$D$7,A253&lt;Onderwerpen!$D$8),A253-4,IF(AND(A253&gt;Onderwerpen!$D$8,A253&lt;Onderwerpen!$D$9),A253-5,IF(AND(A253&gt;Onderwerpen!$D$9,A253&lt;Onderwerpen!$D$10),A253-6,IF(AND(A253&gt;Onderwerpen!$D$10,A253&lt;Onderwerpen!$D$11),A253-7,IF(AND(A253&gt;Onderwerpen!$D$11,A253&lt;Onderwerpen!$D$12),A253-8,IF(AND(A253&gt;Onderwerpen!$D$12,A253&lt;Onderwerpen!$D$13),A253-9,IF(AND(A253&gt;Onderwerpen!$D$13,A253&lt;Onderwerpen!$D$14),A253-10,IF(AND(A253&gt;Onderwerpen!$D$14,A253&lt;Onderwerpen!$D$15),A253-11,IF(AND(A253&gt;Onderwerpen!$D$15,A253&lt;Onderwerpen!$D$16),A253-12,IF(AND(A253&gt;Onderwerpen!$D$16,A253&lt;Onderwerpen!$D$17),A253-13,IF(AND(A253&gt;Onderwerpen!$D$17,A253&lt;Onderwerpen!$D$18),A253-14,IF(AND(A253&gt;Onderwerpen!$D$18,A253&lt;Onderwerpen!$D$19),A253-15,IF(AND(A253&gt;Onderwerpen!$D$19,A253&lt;Onderwerpen!$D$20),A253-16,IF(AND(A253&gt;Onderwerpen!$D$20,A253&lt;Onderwerpen!$D$21),A253-17,IF(AND(A253&gt;Onderwerpen!$D$21,A253&lt;Onderwerpen!$D$22),A253-18,IF(A253&gt;Onderwerpen!$D$22,A253-19,"X"))))))))))))))))))))),""))))))))))))))))))))</f>
        <v/>
      </c>
      <c r="D253" s="83" t="str">
        <f>IF(B253="",""&amp;C253,LEFT(B253, FIND(" ",B253)-1) &amp; "."&amp;COUNTIF($B$8:B253,B253))</f>
        <v/>
      </c>
      <c r="E253" s="33"/>
      <c r="F253" s="12"/>
      <c r="G253" s="12"/>
      <c r="H253" s="12"/>
      <c r="I253" s="13"/>
      <c r="J253" s="37" t="str">
        <f t="shared" si="17"/>
        <v/>
      </c>
      <c r="L253" s="12"/>
      <c r="M253" s="12"/>
      <c r="N253" s="12"/>
      <c r="O253" s="13"/>
      <c r="P253" s="39" t="str">
        <f t="shared" si="18"/>
        <v/>
      </c>
      <c r="R253" s="12"/>
      <c r="S253" s="12"/>
      <c r="T253" s="12"/>
      <c r="U253" s="13"/>
      <c r="V253" s="38" t="str">
        <f t="shared" si="19"/>
        <v/>
      </c>
      <c r="X253" s="38"/>
      <c r="Y253" s="38"/>
      <c r="Z253" s="38"/>
      <c r="AA253" s="13"/>
      <c r="AB253" s="38" t="str">
        <f t="shared" si="20"/>
        <v/>
      </c>
      <c r="AD253" s="38"/>
      <c r="AE253" s="38"/>
      <c r="AF253" s="38"/>
      <c r="AG253" s="13"/>
      <c r="AH253" s="38" t="str">
        <f t="shared" si="21"/>
        <v/>
      </c>
    </row>
    <row r="254" spans="1:34" x14ac:dyDescent="0.25">
      <c r="A254" s="1" t="str">
        <f>IFERROR(IF(A253=Onderwerpen!$C$23+19,"",A253+1),"")</f>
        <v/>
      </c>
      <c r="B254" s="1" t="str">
        <f>IF(C254&lt;=Onderwerpen!$C$4,Onderwerpen!$A$4,IF(C254&lt;=Onderwerpen!$C$5,Onderwerpen!$A$5,IF(C254&lt;=Onderwerpen!$C$6,Onderwerpen!$A$6,IF(C254&lt;=Onderwerpen!$C$7,Onderwerpen!$A$7,IF(C254&lt;=Onderwerpen!$C$8,Onderwerpen!$A$8,IF(C254&lt;=Onderwerpen!$C$9,Onderwerpen!$A$9,IF(C254&lt;=Onderwerpen!C$10,Onderwerpen!$A$10,IF(C254&lt;=Onderwerpen!C$11,Onderwerpen!$A$11,IF(C254&lt;=Onderwerpen!C$12,Onderwerpen!$A$12,IF(C254&lt;=Onderwerpen!C$13,Onderwerpen!$A$13,IF(C254&lt;=Onderwerpen!$C$14,Onderwerpen!$A$14,IF(C254&lt;=Onderwerpen!$C$15,Onderwerpen!$A$15,IF(C254&lt;=Onderwerpen!$C$16,Onderwerpen!$A$16,IF(C254&lt;=Onderwerpen!$C$17,Onderwerpen!$A$17,IF(C254&lt;=Onderwerpen!$C$18,Onderwerpen!$A$18,IF(C254&lt;=Onderwerpen!$C$19,Onderwerpen!$A$19,IF(C254&lt;=Onderwerpen!$C$20,Onderwerpen!$A$20,IF(C254&lt;=Onderwerpen!$C$21,Onderwerpen!$A$21,IF(C254&lt;=Onderwerpen!$C$22,Onderwerpen!$A$22,IF(C254&lt;=Onderwerpen!$C$23,Onderwerpen!$A$22,""))))))))))))))))))))</f>
        <v/>
      </c>
      <c r="C254" s="7" t="str">
        <f>IF(Onderwerpen!$B$4+1=A254,Onderwerpen!$A$5,IF(SUM(Onderwerpen!$B$4:$B$5)+2=A254,Onderwerpen!$A$6,IF(SUM(Onderwerpen!$B$4:$B$6)+3=A254,Onderwerpen!$A$7,IF(SUM(Onderwerpen!$B$4:$B$7)+4=A254,Onderwerpen!$A$8,IF(SUM(Onderwerpen!$B$4:$B$8)+5=A254,Onderwerpen!$A$9,IF(SUM(Onderwerpen!$B$4:$B$9)+6=A254,Onderwerpen!$A$10,IF(SUM(Onderwerpen!$B$4:$B$10)+7=A254,Onderwerpen!$A$11,IF(SUM(Onderwerpen!$B$4:$B$11)+8=A254,Onderwerpen!$A$12,IF(SUM(Onderwerpen!$B$4:$B$12)+9=A254,Onderwerpen!$A$13,IF(SUM(Onderwerpen!$B$4:$B$13)+10=A254,Onderwerpen!$A$14,IF(SUM(Onderwerpen!$B$4:$B$14)+11=A254,Onderwerpen!$A$15,IF(SUM(Onderwerpen!$B$4:$B$15)+12=A254,Onderwerpen!$A$16,IF(SUM(Onderwerpen!$B$4:$B$16)+13=A254,Onderwerpen!$A$17,IF(SUM(Onderwerpen!$B$4:$B$17)+14=A254,Onderwerpen!$A$18,IF(SUM(Onderwerpen!$B$4:$B$18)+15=A254,Onderwerpen!$A$19,IF(SUM(Onderwerpen!$B$4:$B$19)+16=A254,Onderwerpen!$A$20,IF(SUM(Onderwerpen!$B$4:$B$20)+17=A254,Onderwerpen!$A$21,IF(SUM(Onderwerpen!$B$4:$B$21)+18=A254,Onderwerpen!$A$22,IF(SUM(Onderwerpen!$B$4:$B$22)+19=A254,Onderwerpen!$A$23,IFERROR((IF(A254&lt;Onderwerpen!$D$4,A254,IF(AND(A254&gt;Onderwerpen!$D$4,A254&lt;Onderwerpen!$D$5),A254-1,IF(AND(A254&gt;Onderwerpen!$D$5,A254&lt;Onderwerpen!$D$6),A254-2,IF(AND(A254&gt;Onderwerpen!$D$6,A254&lt;Onderwerpen!$D$7),A254-3,IF(AND(A254&gt;Onderwerpen!$D$7,A254&lt;Onderwerpen!$D$8),A254-4,IF(AND(A254&gt;Onderwerpen!$D$8,A254&lt;Onderwerpen!$D$9),A254-5,IF(AND(A254&gt;Onderwerpen!$D$9,A254&lt;Onderwerpen!$D$10),A254-6,IF(AND(A254&gt;Onderwerpen!$D$10,A254&lt;Onderwerpen!$D$11),A254-7,IF(AND(A254&gt;Onderwerpen!$D$11,A254&lt;Onderwerpen!$D$12),A254-8,IF(AND(A254&gt;Onderwerpen!$D$12,A254&lt;Onderwerpen!$D$13),A254-9,IF(AND(A254&gt;Onderwerpen!$D$13,A254&lt;Onderwerpen!$D$14),A254-10,IF(AND(A254&gt;Onderwerpen!$D$14,A254&lt;Onderwerpen!$D$15),A254-11,IF(AND(A254&gt;Onderwerpen!$D$15,A254&lt;Onderwerpen!$D$16),A254-12,IF(AND(A254&gt;Onderwerpen!$D$16,A254&lt;Onderwerpen!$D$17),A254-13,IF(AND(A254&gt;Onderwerpen!$D$17,A254&lt;Onderwerpen!$D$18),A254-14,IF(AND(A254&gt;Onderwerpen!$D$18,A254&lt;Onderwerpen!$D$19),A254-15,IF(AND(A254&gt;Onderwerpen!$D$19,A254&lt;Onderwerpen!$D$20),A254-16,IF(AND(A254&gt;Onderwerpen!$D$20,A254&lt;Onderwerpen!$D$21),A254-17,IF(AND(A254&gt;Onderwerpen!$D$21,A254&lt;Onderwerpen!$D$22),A254-18,IF(A254&gt;Onderwerpen!$D$22,A254-19,"X"))))))))))))))))))))),""))))))))))))))))))))</f>
        <v/>
      </c>
      <c r="D254" s="83" t="str">
        <f>IF(B254="",""&amp;C254,LEFT(B254, FIND(" ",B254)-1) &amp; "."&amp;COUNTIF($B$8:B254,B254))</f>
        <v/>
      </c>
      <c r="E254" s="33"/>
      <c r="F254" s="12"/>
      <c r="G254" s="12"/>
      <c r="H254" s="12"/>
      <c r="I254" s="13"/>
      <c r="J254" s="37" t="str">
        <f t="shared" si="17"/>
        <v/>
      </c>
      <c r="L254" s="12"/>
      <c r="M254" s="12"/>
      <c r="N254" s="12"/>
      <c r="O254" s="13"/>
      <c r="P254" s="39" t="str">
        <f t="shared" si="18"/>
        <v/>
      </c>
      <c r="R254" s="12"/>
      <c r="S254" s="12"/>
      <c r="T254" s="12"/>
      <c r="U254" s="13"/>
      <c r="V254" s="38" t="str">
        <f t="shared" si="19"/>
        <v/>
      </c>
      <c r="X254" s="38"/>
      <c r="Y254" s="38"/>
      <c r="Z254" s="38"/>
      <c r="AA254" s="13"/>
      <c r="AB254" s="38" t="str">
        <f t="shared" si="20"/>
        <v/>
      </c>
      <c r="AD254" s="38"/>
      <c r="AE254" s="38"/>
      <c r="AF254" s="38"/>
      <c r="AG254" s="13"/>
      <c r="AH254" s="38" t="str">
        <f t="shared" si="21"/>
        <v/>
      </c>
    </row>
    <row r="255" spans="1:34" x14ac:dyDescent="0.25">
      <c r="A255" s="1" t="str">
        <f>IFERROR(IF(A254=Onderwerpen!$C$23+19,"",A254+1),"")</f>
        <v/>
      </c>
      <c r="B255" s="1" t="str">
        <f>IF(C255&lt;=Onderwerpen!$C$4,Onderwerpen!$A$4,IF(C255&lt;=Onderwerpen!$C$5,Onderwerpen!$A$5,IF(C255&lt;=Onderwerpen!$C$6,Onderwerpen!$A$6,IF(C255&lt;=Onderwerpen!$C$7,Onderwerpen!$A$7,IF(C255&lt;=Onderwerpen!$C$8,Onderwerpen!$A$8,IF(C255&lt;=Onderwerpen!$C$9,Onderwerpen!$A$9,IF(C255&lt;=Onderwerpen!C$10,Onderwerpen!$A$10,IF(C255&lt;=Onderwerpen!C$11,Onderwerpen!$A$11,IF(C255&lt;=Onderwerpen!C$12,Onderwerpen!$A$12,IF(C255&lt;=Onderwerpen!C$13,Onderwerpen!$A$13,IF(C255&lt;=Onderwerpen!$C$14,Onderwerpen!$A$14,IF(C255&lt;=Onderwerpen!$C$15,Onderwerpen!$A$15,IF(C255&lt;=Onderwerpen!$C$16,Onderwerpen!$A$16,IF(C255&lt;=Onderwerpen!$C$17,Onderwerpen!$A$17,IF(C255&lt;=Onderwerpen!$C$18,Onderwerpen!$A$18,IF(C255&lt;=Onderwerpen!$C$19,Onderwerpen!$A$19,IF(C255&lt;=Onderwerpen!$C$20,Onderwerpen!$A$20,IF(C255&lt;=Onderwerpen!$C$21,Onderwerpen!$A$21,IF(C255&lt;=Onderwerpen!$C$22,Onderwerpen!$A$22,IF(C255&lt;=Onderwerpen!$C$23,Onderwerpen!$A$22,""))))))))))))))))))))</f>
        <v/>
      </c>
      <c r="C255" s="7" t="str">
        <f>IF(Onderwerpen!$B$4+1=A255,Onderwerpen!$A$5,IF(SUM(Onderwerpen!$B$4:$B$5)+2=A255,Onderwerpen!$A$6,IF(SUM(Onderwerpen!$B$4:$B$6)+3=A255,Onderwerpen!$A$7,IF(SUM(Onderwerpen!$B$4:$B$7)+4=A255,Onderwerpen!$A$8,IF(SUM(Onderwerpen!$B$4:$B$8)+5=A255,Onderwerpen!$A$9,IF(SUM(Onderwerpen!$B$4:$B$9)+6=A255,Onderwerpen!$A$10,IF(SUM(Onderwerpen!$B$4:$B$10)+7=A255,Onderwerpen!$A$11,IF(SUM(Onderwerpen!$B$4:$B$11)+8=A255,Onderwerpen!$A$12,IF(SUM(Onderwerpen!$B$4:$B$12)+9=A255,Onderwerpen!$A$13,IF(SUM(Onderwerpen!$B$4:$B$13)+10=A255,Onderwerpen!$A$14,IF(SUM(Onderwerpen!$B$4:$B$14)+11=A255,Onderwerpen!$A$15,IF(SUM(Onderwerpen!$B$4:$B$15)+12=A255,Onderwerpen!$A$16,IF(SUM(Onderwerpen!$B$4:$B$16)+13=A255,Onderwerpen!$A$17,IF(SUM(Onderwerpen!$B$4:$B$17)+14=A255,Onderwerpen!$A$18,IF(SUM(Onderwerpen!$B$4:$B$18)+15=A255,Onderwerpen!$A$19,IF(SUM(Onderwerpen!$B$4:$B$19)+16=A255,Onderwerpen!$A$20,IF(SUM(Onderwerpen!$B$4:$B$20)+17=A255,Onderwerpen!$A$21,IF(SUM(Onderwerpen!$B$4:$B$21)+18=A255,Onderwerpen!$A$22,IF(SUM(Onderwerpen!$B$4:$B$22)+19=A255,Onderwerpen!$A$23,IFERROR((IF(A255&lt;Onderwerpen!$D$4,A255,IF(AND(A255&gt;Onderwerpen!$D$4,A255&lt;Onderwerpen!$D$5),A255-1,IF(AND(A255&gt;Onderwerpen!$D$5,A255&lt;Onderwerpen!$D$6),A255-2,IF(AND(A255&gt;Onderwerpen!$D$6,A255&lt;Onderwerpen!$D$7),A255-3,IF(AND(A255&gt;Onderwerpen!$D$7,A255&lt;Onderwerpen!$D$8),A255-4,IF(AND(A255&gt;Onderwerpen!$D$8,A255&lt;Onderwerpen!$D$9),A255-5,IF(AND(A255&gt;Onderwerpen!$D$9,A255&lt;Onderwerpen!$D$10),A255-6,IF(AND(A255&gt;Onderwerpen!$D$10,A255&lt;Onderwerpen!$D$11),A255-7,IF(AND(A255&gt;Onderwerpen!$D$11,A255&lt;Onderwerpen!$D$12),A255-8,IF(AND(A255&gt;Onderwerpen!$D$12,A255&lt;Onderwerpen!$D$13),A255-9,IF(AND(A255&gt;Onderwerpen!$D$13,A255&lt;Onderwerpen!$D$14),A255-10,IF(AND(A255&gt;Onderwerpen!$D$14,A255&lt;Onderwerpen!$D$15),A255-11,IF(AND(A255&gt;Onderwerpen!$D$15,A255&lt;Onderwerpen!$D$16),A255-12,IF(AND(A255&gt;Onderwerpen!$D$16,A255&lt;Onderwerpen!$D$17),A255-13,IF(AND(A255&gt;Onderwerpen!$D$17,A255&lt;Onderwerpen!$D$18),A255-14,IF(AND(A255&gt;Onderwerpen!$D$18,A255&lt;Onderwerpen!$D$19),A255-15,IF(AND(A255&gt;Onderwerpen!$D$19,A255&lt;Onderwerpen!$D$20),A255-16,IF(AND(A255&gt;Onderwerpen!$D$20,A255&lt;Onderwerpen!$D$21),A255-17,IF(AND(A255&gt;Onderwerpen!$D$21,A255&lt;Onderwerpen!$D$22),A255-18,IF(A255&gt;Onderwerpen!$D$22,A255-19,"X"))))))))))))))))))))),""))))))))))))))))))))</f>
        <v/>
      </c>
      <c r="D255" s="83" t="str">
        <f>IF(B255="",""&amp;C255,LEFT(B255, FIND(" ",B255)-1) &amp; "."&amp;COUNTIF($B$8:B255,B255))</f>
        <v/>
      </c>
      <c r="E255" s="33"/>
      <c r="F255" s="12"/>
      <c r="G255" s="12"/>
      <c r="H255" s="12"/>
      <c r="I255" s="13"/>
      <c r="J255" s="37" t="str">
        <f t="shared" si="17"/>
        <v/>
      </c>
      <c r="L255" s="12"/>
      <c r="M255" s="12"/>
      <c r="N255" s="12"/>
      <c r="O255" s="13"/>
      <c r="P255" s="39" t="str">
        <f t="shared" si="18"/>
        <v/>
      </c>
      <c r="R255" s="12"/>
      <c r="S255" s="12"/>
      <c r="T255" s="12"/>
      <c r="U255" s="13"/>
      <c r="V255" s="38" t="str">
        <f t="shared" si="19"/>
        <v/>
      </c>
      <c r="X255" s="38"/>
      <c r="Y255" s="38"/>
      <c r="Z255" s="38"/>
      <c r="AA255" s="13"/>
      <c r="AB255" s="38" t="str">
        <f t="shared" si="20"/>
        <v/>
      </c>
      <c r="AD255" s="38"/>
      <c r="AE255" s="38"/>
      <c r="AF255" s="38"/>
      <c r="AG255" s="13"/>
      <c r="AH255" s="38" t="str">
        <f t="shared" si="21"/>
        <v/>
      </c>
    </row>
    <row r="256" spans="1:34" x14ac:dyDescent="0.25">
      <c r="A256" s="1" t="str">
        <f>IFERROR(IF(A255=Onderwerpen!$C$23+19,"",A255+1),"")</f>
        <v/>
      </c>
      <c r="B256" s="1" t="str">
        <f>IF(C256&lt;=Onderwerpen!$C$4,Onderwerpen!$A$4,IF(C256&lt;=Onderwerpen!$C$5,Onderwerpen!$A$5,IF(C256&lt;=Onderwerpen!$C$6,Onderwerpen!$A$6,IF(C256&lt;=Onderwerpen!$C$7,Onderwerpen!$A$7,IF(C256&lt;=Onderwerpen!$C$8,Onderwerpen!$A$8,IF(C256&lt;=Onderwerpen!$C$9,Onderwerpen!$A$9,IF(C256&lt;=Onderwerpen!C$10,Onderwerpen!$A$10,IF(C256&lt;=Onderwerpen!C$11,Onderwerpen!$A$11,IF(C256&lt;=Onderwerpen!C$12,Onderwerpen!$A$12,IF(C256&lt;=Onderwerpen!C$13,Onderwerpen!$A$13,IF(C256&lt;=Onderwerpen!$C$14,Onderwerpen!$A$14,IF(C256&lt;=Onderwerpen!$C$15,Onderwerpen!$A$15,IF(C256&lt;=Onderwerpen!$C$16,Onderwerpen!$A$16,IF(C256&lt;=Onderwerpen!$C$17,Onderwerpen!$A$17,IF(C256&lt;=Onderwerpen!$C$18,Onderwerpen!$A$18,IF(C256&lt;=Onderwerpen!$C$19,Onderwerpen!$A$19,IF(C256&lt;=Onderwerpen!$C$20,Onderwerpen!$A$20,IF(C256&lt;=Onderwerpen!$C$21,Onderwerpen!$A$21,IF(C256&lt;=Onderwerpen!$C$22,Onderwerpen!$A$22,IF(C256&lt;=Onderwerpen!$C$23,Onderwerpen!$A$22,""))))))))))))))))))))</f>
        <v/>
      </c>
      <c r="C256" s="7" t="str">
        <f>IF(Onderwerpen!$B$4+1=A256,Onderwerpen!$A$5,IF(SUM(Onderwerpen!$B$4:$B$5)+2=A256,Onderwerpen!$A$6,IF(SUM(Onderwerpen!$B$4:$B$6)+3=A256,Onderwerpen!$A$7,IF(SUM(Onderwerpen!$B$4:$B$7)+4=A256,Onderwerpen!$A$8,IF(SUM(Onderwerpen!$B$4:$B$8)+5=A256,Onderwerpen!$A$9,IF(SUM(Onderwerpen!$B$4:$B$9)+6=A256,Onderwerpen!$A$10,IF(SUM(Onderwerpen!$B$4:$B$10)+7=A256,Onderwerpen!$A$11,IF(SUM(Onderwerpen!$B$4:$B$11)+8=A256,Onderwerpen!$A$12,IF(SUM(Onderwerpen!$B$4:$B$12)+9=A256,Onderwerpen!$A$13,IF(SUM(Onderwerpen!$B$4:$B$13)+10=A256,Onderwerpen!$A$14,IF(SUM(Onderwerpen!$B$4:$B$14)+11=A256,Onderwerpen!$A$15,IF(SUM(Onderwerpen!$B$4:$B$15)+12=A256,Onderwerpen!$A$16,IF(SUM(Onderwerpen!$B$4:$B$16)+13=A256,Onderwerpen!$A$17,IF(SUM(Onderwerpen!$B$4:$B$17)+14=A256,Onderwerpen!$A$18,IF(SUM(Onderwerpen!$B$4:$B$18)+15=A256,Onderwerpen!$A$19,IF(SUM(Onderwerpen!$B$4:$B$19)+16=A256,Onderwerpen!$A$20,IF(SUM(Onderwerpen!$B$4:$B$20)+17=A256,Onderwerpen!$A$21,IF(SUM(Onderwerpen!$B$4:$B$21)+18=A256,Onderwerpen!$A$22,IF(SUM(Onderwerpen!$B$4:$B$22)+19=A256,Onderwerpen!$A$23,IFERROR((IF(A256&lt;Onderwerpen!$D$4,A256,IF(AND(A256&gt;Onderwerpen!$D$4,A256&lt;Onderwerpen!$D$5),A256-1,IF(AND(A256&gt;Onderwerpen!$D$5,A256&lt;Onderwerpen!$D$6),A256-2,IF(AND(A256&gt;Onderwerpen!$D$6,A256&lt;Onderwerpen!$D$7),A256-3,IF(AND(A256&gt;Onderwerpen!$D$7,A256&lt;Onderwerpen!$D$8),A256-4,IF(AND(A256&gt;Onderwerpen!$D$8,A256&lt;Onderwerpen!$D$9),A256-5,IF(AND(A256&gt;Onderwerpen!$D$9,A256&lt;Onderwerpen!$D$10),A256-6,IF(AND(A256&gt;Onderwerpen!$D$10,A256&lt;Onderwerpen!$D$11),A256-7,IF(AND(A256&gt;Onderwerpen!$D$11,A256&lt;Onderwerpen!$D$12),A256-8,IF(AND(A256&gt;Onderwerpen!$D$12,A256&lt;Onderwerpen!$D$13),A256-9,IF(AND(A256&gt;Onderwerpen!$D$13,A256&lt;Onderwerpen!$D$14),A256-10,IF(AND(A256&gt;Onderwerpen!$D$14,A256&lt;Onderwerpen!$D$15),A256-11,IF(AND(A256&gt;Onderwerpen!$D$15,A256&lt;Onderwerpen!$D$16),A256-12,IF(AND(A256&gt;Onderwerpen!$D$16,A256&lt;Onderwerpen!$D$17),A256-13,IF(AND(A256&gt;Onderwerpen!$D$17,A256&lt;Onderwerpen!$D$18),A256-14,IF(AND(A256&gt;Onderwerpen!$D$18,A256&lt;Onderwerpen!$D$19),A256-15,IF(AND(A256&gt;Onderwerpen!$D$19,A256&lt;Onderwerpen!$D$20),A256-16,IF(AND(A256&gt;Onderwerpen!$D$20,A256&lt;Onderwerpen!$D$21),A256-17,IF(AND(A256&gt;Onderwerpen!$D$21,A256&lt;Onderwerpen!$D$22),A256-18,IF(A256&gt;Onderwerpen!$D$22,A256-19,"X"))))))))))))))))))))),""))))))))))))))))))))</f>
        <v/>
      </c>
      <c r="D256" s="83" t="str">
        <f>IF(B256="",""&amp;C256,LEFT(B256, FIND(" ",B256)-1) &amp; "."&amp;COUNTIF($B$8:B256,B256))</f>
        <v/>
      </c>
      <c r="E256" s="33"/>
      <c r="F256" s="12"/>
      <c r="G256" s="12"/>
      <c r="H256" s="12"/>
      <c r="I256" s="13"/>
      <c r="J256" s="37" t="str">
        <f t="shared" si="17"/>
        <v/>
      </c>
      <c r="L256" s="12"/>
      <c r="M256" s="12"/>
      <c r="N256" s="12"/>
      <c r="O256" s="13"/>
      <c r="P256" s="39" t="str">
        <f t="shared" si="18"/>
        <v/>
      </c>
      <c r="R256" s="12"/>
      <c r="S256" s="12"/>
      <c r="T256" s="12"/>
      <c r="U256" s="13"/>
      <c r="V256" s="38" t="str">
        <f t="shared" si="19"/>
        <v/>
      </c>
      <c r="X256" s="38"/>
      <c r="Y256" s="38"/>
      <c r="Z256" s="38"/>
      <c r="AA256" s="13"/>
      <c r="AB256" s="38" t="str">
        <f t="shared" si="20"/>
        <v/>
      </c>
      <c r="AD256" s="38"/>
      <c r="AE256" s="38"/>
      <c r="AF256" s="38"/>
      <c r="AG256" s="13"/>
      <c r="AH256" s="38" t="str">
        <f t="shared" si="21"/>
        <v/>
      </c>
    </row>
    <row r="257" spans="1:34" x14ac:dyDescent="0.25">
      <c r="A257" s="1" t="str">
        <f>IFERROR(IF(A256=Onderwerpen!$C$23+19,"",A256+1),"")</f>
        <v/>
      </c>
      <c r="B257" s="1" t="str">
        <f>IF(C257&lt;=Onderwerpen!$C$4,Onderwerpen!$A$4,IF(C257&lt;=Onderwerpen!$C$5,Onderwerpen!$A$5,IF(C257&lt;=Onderwerpen!$C$6,Onderwerpen!$A$6,IF(C257&lt;=Onderwerpen!$C$7,Onderwerpen!$A$7,IF(C257&lt;=Onderwerpen!$C$8,Onderwerpen!$A$8,IF(C257&lt;=Onderwerpen!$C$9,Onderwerpen!$A$9,IF(C257&lt;=Onderwerpen!C$10,Onderwerpen!$A$10,IF(C257&lt;=Onderwerpen!C$11,Onderwerpen!$A$11,IF(C257&lt;=Onderwerpen!C$12,Onderwerpen!$A$12,IF(C257&lt;=Onderwerpen!C$13,Onderwerpen!$A$13,IF(C257&lt;=Onderwerpen!$C$14,Onderwerpen!$A$14,IF(C257&lt;=Onderwerpen!$C$15,Onderwerpen!$A$15,IF(C257&lt;=Onderwerpen!$C$16,Onderwerpen!$A$16,IF(C257&lt;=Onderwerpen!$C$17,Onderwerpen!$A$17,IF(C257&lt;=Onderwerpen!$C$18,Onderwerpen!$A$18,IF(C257&lt;=Onderwerpen!$C$19,Onderwerpen!$A$19,IF(C257&lt;=Onderwerpen!$C$20,Onderwerpen!$A$20,IF(C257&lt;=Onderwerpen!$C$21,Onderwerpen!$A$21,IF(C257&lt;=Onderwerpen!$C$22,Onderwerpen!$A$22,IF(C257&lt;=Onderwerpen!$C$23,Onderwerpen!$A$22,""))))))))))))))))))))</f>
        <v/>
      </c>
      <c r="C257" s="7" t="str">
        <f>IF(Onderwerpen!$B$4+1=A257,Onderwerpen!$A$5,IF(SUM(Onderwerpen!$B$4:$B$5)+2=A257,Onderwerpen!$A$6,IF(SUM(Onderwerpen!$B$4:$B$6)+3=A257,Onderwerpen!$A$7,IF(SUM(Onderwerpen!$B$4:$B$7)+4=A257,Onderwerpen!$A$8,IF(SUM(Onderwerpen!$B$4:$B$8)+5=A257,Onderwerpen!$A$9,IF(SUM(Onderwerpen!$B$4:$B$9)+6=A257,Onderwerpen!$A$10,IF(SUM(Onderwerpen!$B$4:$B$10)+7=A257,Onderwerpen!$A$11,IF(SUM(Onderwerpen!$B$4:$B$11)+8=A257,Onderwerpen!$A$12,IF(SUM(Onderwerpen!$B$4:$B$12)+9=A257,Onderwerpen!$A$13,IF(SUM(Onderwerpen!$B$4:$B$13)+10=A257,Onderwerpen!$A$14,IF(SUM(Onderwerpen!$B$4:$B$14)+11=A257,Onderwerpen!$A$15,IF(SUM(Onderwerpen!$B$4:$B$15)+12=A257,Onderwerpen!$A$16,IF(SUM(Onderwerpen!$B$4:$B$16)+13=A257,Onderwerpen!$A$17,IF(SUM(Onderwerpen!$B$4:$B$17)+14=A257,Onderwerpen!$A$18,IF(SUM(Onderwerpen!$B$4:$B$18)+15=A257,Onderwerpen!$A$19,IF(SUM(Onderwerpen!$B$4:$B$19)+16=A257,Onderwerpen!$A$20,IF(SUM(Onderwerpen!$B$4:$B$20)+17=A257,Onderwerpen!$A$21,IF(SUM(Onderwerpen!$B$4:$B$21)+18=A257,Onderwerpen!$A$22,IF(SUM(Onderwerpen!$B$4:$B$22)+19=A257,Onderwerpen!$A$23,IFERROR((IF(A257&lt;Onderwerpen!$D$4,A257,IF(AND(A257&gt;Onderwerpen!$D$4,A257&lt;Onderwerpen!$D$5),A257-1,IF(AND(A257&gt;Onderwerpen!$D$5,A257&lt;Onderwerpen!$D$6),A257-2,IF(AND(A257&gt;Onderwerpen!$D$6,A257&lt;Onderwerpen!$D$7),A257-3,IF(AND(A257&gt;Onderwerpen!$D$7,A257&lt;Onderwerpen!$D$8),A257-4,IF(AND(A257&gt;Onderwerpen!$D$8,A257&lt;Onderwerpen!$D$9),A257-5,IF(AND(A257&gt;Onderwerpen!$D$9,A257&lt;Onderwerpen!$D$10),A257-6,IF(AND(A257&gt;Onderwerpen!$D$10,A257&lt;Onderwerpen!$D$11),A257-7,IF(AND(A257&gt;Onderwerpen!$D$11,A257&lt;Onderwerpen!$D$12),A257-8,IF(AND(A257&gt;Onderwerpen!$D$12,A257&lt;Onderwerpen!$D$13),A257-9,IF(AND(A257&gt;Onderwerpen!$D$13,A257&lt;Onderwerpen!$D$14),A257-10,IF(AND(A257&gt;Onderwerpen!$D$14,A257&lt;Onderwerpen!$D$15),A257-11,IF(AND(A257&gt;Onderwerpen!$D$15,A257&lt;Onderwerpen!$D$16),A257-12,IF(AND(A257&gt;Onderwerpen!$D$16,A257&lt;Onderwerpen!$D$17),A257-13,IF(AND(A257&gt;Onderwerpen!$D$17,A257&lt;Onderwerpen!$D$18),A257-14,IF(AND(A257&gt;Onderwerpen!$D$18,A257&lt;Onderwerpen!$D$19),A257-15,IF(AND(A257&gt;Onderwerpen!$D$19,A257&lt;Onderwerpen!$D$20),A257-16,IF(AND(A257&gt;Onderwerpen!$D$20,A257&lt;Onderwerpen!$D$21),A257-17,IF(AND(A257&gt;Onderwerpen!$D$21,A257&lt;Onderwerpen!$D$22),A257-18,IF(A257&gt;Onderwerpen!$D$22,A257-19,"X"))))))))))))))))))))),""))))))))))))))))))))</f>
        <v/>
      </c>
      <c r="D257" s="83" t="str">
        <f>IF(B257="",""&amp;C257,LEFT(B257, FIND(" ",B257)-1) &amp; "."&amp;COUNTIF($B$8:B257,B257))</f>
        <v/>
      </c>
      <c r="E257" s="33"/>
      <c r="F257" s="12"/>
      <c r="G257" s="12"/>
      <c r="H257" s="12"/>
      <c r="I257" s="13"/>
      <c r="J257" s="37" t="str">
        <f t="shared" si="17"/>
        <v/>
      </c>
      <c r="L257" s="12"/>
      <c r="M257" s="12"/>
      <c r="N257" s="12"/>
      <c r="O257" s="13"/>
      <c r="P257" s="39" t="str">
        <f t="shared" si="18"/>
        <v/>
      </c>
      <c r="R257" s="12"/>
      <c r="S257" s="12"/>
      <c r="T257" s="12"/>
      <c r="U257" s="13"/>
      <c r="V257" s="38" t="str">
        <f t="shared" si="19"/>
        <v/>
      </c>
      <c r="X257" s="38"/>
      <c r="Y257" s="38"/>
      <c r="Z257" s="38"/>
      <c r="AA257" s="13"/>
      <c r="AB257" s="38" t="str">
        <f t="shared" si="20"/>
        <v/>
      </c>
      <c r="AD257" s="38"/>
      <c r="AE257" s="38"/>
      <c r="AF257" s="38"/>
      <c r="AG257" s="13"/>
      <c r="AH257" s="38" t="str">
        <f t="shared" si="21"/>
        <v/>
      </c>
    </row>
    <row r="258" spans="1:34" x14ac:dyDescent="0.25">
      <c r="A258" s="1" t="str">
        <f>IFERROR(IF(A257=Onderwerpen!$C$23+19,"",A257+1),"")</f>
        <v/>
      </c>
      <c r="B258" s="1" t="str">
        <f>IF(C258&lt;=Onderwerpen!$C$4,Onderwerpen!$A$4,IF(C258&lt;=Onderwerpen!$C$5,Onderwerpen!$A$5,IF(C258&lt;=Onderwerpen!$C$6,Onderwerpen!$A$6,IF(C258&lt;=Onderwerpen!$C$7,Onderwerpen!$A$7,IF(C258&lt;=Onderwerpen!$C$8,Onderwerpen!$A$8,IF(C258&lt;=Onderwerpen!$C$9,Onderwerpen!$A$9,IF(C258&lt;=Onderwerpen!C$10,Onderwerpen!$A$10,IF(C258&lt;=Onderwerpen!C$11,Onderwerpen!$A$11,IF(C258&lt;=Onderwerpen!C$12,Onderwerpen!$A$12,IF(C258&lt;=Onderwerpen!C$13,Onderwerpen!$A$13,IF(C258&lt;=Onderwerpen!$C$14,Onderwerpen!$A$14,IF(C258&lt;=Onderwerpen!$C$15,Onderwerpen!$A$15,IF(C258&lt;=Onderwerpen!$C$16,Onderwerpen!$A$16,IF(C258&lt;=Onderwerpen!$C$17,Onderwerpen!$A$17,IF(C258&lt;=Onderwerpen!$C$18,Onderwerpen!$A$18,IF(C258&lt;=Onderwerpen!$C$19,Onderwerpen!$A$19,IF(C258&lt;=Onderwerpen!$C$20,Onderwerpen!$A$20,IF(C258&lt;=Onderwerpen!$C$21,Onderwerpen!$A$21,IF(C258&lt;=Onderwerpen!$C$22,Onderwerpen!$A$22,IF(C258&lt;=Onderwerpen!$C$23,Onderwerpen!$A$22,""))))))))))))))))))))</f>
        <v/>
      </c>
      <c r="C258" s="7" t="str">
        <f>IF(Onderwerpen!$B$4+1=A258,Onderwerpen!$A$5,IF(SUM(Onderwerpen!$B$4:$B$5)+2=A258,Onderwerpen!$A$6,IF(SUM(Onderwerpen!$B$4:$B$6)+3=A258,Onderwerpen!$A$7,IF(SUM(Onderwerpen!$B$4:$B$7)+4=A258,Onderwerpen!$A$8,IF(SUM(Onderwerpen!$B$4:$B$8)+5=A258,Onderwerpen!$A$9,IF(SUM(Onderwerpen!$B$4:$B$9)+6=A258,Onderwerpen!$A$10,IF(SUM(Onderwerpen!$B$4:$B$10)+7=A258,Onderwerpen!$A$11,IF(SUM(Onderwerpen!$B$4:$B$11)+8=A258,Onderwerpen!$A$12,IF(SUM(Onderwerpen!$B$4:$B$12)+9=A258,Onderwerpen!$A$13,IF(SUM(Onderwerpen!$B$4:$B$13)+10=A258,Onderwerpen!$A$14,IF(SUM(Onderwerpen!$B$4:$B$14)+11=A258,Onderwerpen!$A$15,IF(SUM(Onderwerpen!$B$4:$B$15)+12=A258,Onderwerpen!$A$16,IF(SUM(Onderwerpen!$B$4:$B$16)+13=A258,Onderwerpen!$A$17,IF(SUM(Onderwerpen!$B$4:$B$17)+14=A258,Onderwerpen!$A$18,IF(SUM(Onderwerpen!$B$4:$B$18)+15=A258,Onderwerpen!$A$19,IF(SUM(Onderwerpen!$B$4:$B$19)+16=A258,Onderwerpen!$A$20,IF(SUM(Onderwerpen!$B$4:$B$20)+17=A258,Onderwerpen!$A$21,IF(SUM(Onderwerpen!$B$4:$B$21)+18=A258,Onderwerpen!$A$22,IF(SUM(Onderwerpen!$B$4:$B$22)+19=A258,Onderwerpen!$A$23,IFERROR((IF(A258&lt;Onderwerpen!$D$4,A258,IF(AND(A258&gt;Onderwerpen!$D$4,A258&lt;Onderwerpen!$D$5),A258-1,IF(AND(A258&gt;Onderwerpen!$D$5,A258&lt;Onderwerpen!$D$6),A258-2,IF(AND(A258&gt;Onderwerpen!$D$6,A258&lt;Onderwerpen!$D$7),A258-3,IF(AND(A258&gt;Onderwerpen!$D$7,A258&lt;Onderwerpen!$D$8),A258-4,IF(AND(A258&gt;Onderwerpen!$D$8,A258&lt;Onderwerpen!$D$9),A258-5,IF(AND(A258&gt;Onderwerpen!$D$9,A258&lt;Onderwerpen!$D$10),A258-6,IF(AND(A258&gt;Onderwerpen!$D$10,A258&lt;Onderwerpen!$D$11),A258-7,IF(AND(A258&gt;Onderwerpen!$D$11,A258&lt;Onderwerpen!$D$12),A258-8,IF(AND(A258&gt;Onderwerpen!$D$12,A258&lt;Onderwerpen!$D$13),A258-9,IF(AND(A258&gt;Onderwerpen!$D$13,A258&lt;Onderwerpen!$D$14),A258-10,IF(AND(A258&gt;Onderwerpen!$D$14,A258&lt;Onderwerpen!$D$15),A258-11,IF(AND(A258&gt;Onderwerpen!$D$15,A258&lt;Onderwerpen!$D$16),A258-12,IF(AND(A258&gt;Onderwerpen!$D$16,A258&lt;Onderwerpen!$D$17),A258-13,IF(AND(A258&gt;Onderwerpen!$D$17,A258&lt;Onderwerpen!$D$18),A258-14,IF(AND(A258&gt;Onderwerpen!$D$18,A258&lt;Onderwerpen!$D$19),A258-15,IF(AND(A258&gt;Onderwerpen!$D$19,A258&lt;Onderwerpen!$D$20),A258-16,IF(AND(A258&gt;Onderwerpen!$D$20,A258&lt;Onderwerpen!$D$21),A258-17,IF(AND(A258&gt;Onderwerpen!$D$21,A258&lt;Onderwerpen!$D$22),A258-18,IF(A258&gt;Onderwerpen!$D$22,A258-19,"X"))))))))))))))))))))),""))))))))))))))))))))</f>
        <v/>
      </c>
      <c r="D258" s="83" t="str">
        <f>IF(B258="",""&amp;C258,LEFT(B258, FIND(" ",B258)-1) &amp; "."&amp;COUNTIF($B$8:B258,B258))</f>
        <v/>
      </c>
      <c r="E258" s="33"/>
      <c r="F258" s="12"/>
      <c r="G258" s="12"/>
      <c r="H258" s="12"/>
      <c r="I258" s="13"/>
      <c r="J258" s="37" t="str">
        <f t="shared" si="17"/>
        <v/>
      </c>
      <c r="L258" s="12"/>
      <c r="M258" s="12"/>
      <c r="N258" s="12"/>
      <c r="O258" s="13"/>
      <c r="P258" s="39" t="str">
        <f t="shared" si="18"/>
        <v/>
      </c>
      <c r="R258" s="12"/>
      <c r="S258" s="12"/>
      <c r="T258" s="12"/>
      <c r="U258" s="13"/>
      <c r="V258" s="38" t="str">
        <f t="shared" si="19"/>
        <v/>
      </c>
      <c r="X258" s="38"/>
      <c r="Y258" s="38"/>
      <c r="Z258" s="38"/>
      <c r="AA258" s="13"/>
      <c r="AB258" s="38" t="str">
        <f t="shared" si="20"/>
        <v/>
      </c>
      <c r="AD258" s="38"/>
      <c r="AE258" s="38"/>
      <c r="AF258" s="38"/>
      <c r="AG258" s="13"/>
      <c r="AH258" s="38" t="str">
        <f t="shared" si="21"/>
        <v/>
      </c>
    </row>
    <row r="259" spans="1:34" x14ac:dyDescent="0.25">
      <c r="A259" s="1" t="str">
        <f>IFERROR(IF(A258=Onderwerpen!$C$23+19,"",A258+1),"")</f>
        <v/>
      </c>
      <c r="B259" s="1" t="str">
        <f>IF(C259&lt;=Onderwerpen!$C$4,Onderwerpen!$A$4,IF(C259&lt;=Onderwerpen!$C$5,Onderwerpen!$A$5,IF(C259&lt;=Onderwerpen!$C$6,Onderwerpen!$A$6,IF(C259&lt;=Onderwerpen!$C$7,Onderwerpen!$A$7,IF(C259&lt;=Onderwerpen!$C$8,Onderwerpen!$A$8,IF(C259&lt;=Onderwerpen!$C$9,Onderwerpen!$A$9,IF(C259&lt;=Onderwerpen!C$10,Onderwerpen!$A$10,IF(C259&lt;=Onderwerpen!C$11,Onderwerpen!$A$11,IF(C259&lt;=Onderwerpen!C$12,Onderwerpen!$A$12,IF(C259&lt;=Onderwerpen!C$13,Onderwerpen!$A$13,IF(C259&lt;=Onderwerpen!$C$14,Onderwerpen!$A$14,IF(C259&lt;=Onderwerpen!$C$15,Onderwerpen!$A$15,IF(C259&lt;=Onderwerpen!$C$16,Onderwerpen!$A$16,IF(C259&lt;=Onderwerpen!$C$17,Onderwerpen!$A$17,IF(C259&lt;=Onderwerpen!$C$18,Onderwerpen!$A$18,IF(C259&lt;=Onderwerpen!$C$19,Onderwerpen!$A$19,IF(C259&lt;=Onderwerpen!$C$20,Onderwerpen!$A$20,IF(C259&lt;=Onderwerpen!$C$21,Onderwerpen!$A$21,IF(C259&lt;=Onderwerpen!$C$22,Onderwerpen!$A$22,IF(C259&lt;=Onderwerpen!$C$23,Onderwerpen!$A$22,""))))))))))))))))))))</f>
        <v/>
      </c>
      <c r="C259" s="7" t="str">
        <f>IF(Onderwerpen!$B$4+1=A259,Onderwerpen!$A$5,IF(SUM(Onderwerpen!$B$4:$B$5)+2=A259,Onderwerpen!$A$6,IF(SUM(Onderwerpen!$B$4:$B$6)+3=A259,Onderwerpen!$A$7,IF(SUM(Onderwerpen!$B$4:$B$7)+4=A259,Onderwerpen!$A$8,IF(SUM(Onderwerpen!$B$4:$B$8)+5=A259,Onderwerpen!$A$9,IF(SUM(Onderwerpen!$B$4:$B$9)+6=A259,Onderwerpen!$A$10,IF(SUM(Onderwerpen!$B$4:$B$10)+7=A259,Onderwerpen!$A$11,IF(SUM(Onderwerpen!$B$4:$B$11)+8=A259,Onderwerpen!$A$12,IF(SUM(Onderwerpen!$B$4:$B$12)+9=A259,Onderwerpen!$A$13,IF(SUM(Onderwerpen!$B$4:$B$13)+10=A259,Onderwerpen!$A$14,IF(SUM(Onderwerpen!$B$4:$B$14)+11=A259,Onderwerpen!$A$15,IF(SUM(Onderwerpen!$B$4:$B$15)+12=A259,Onderwerpen!$A$16,IF(SUM(Onderwerpen!$B$4:$B$16)+13=A259,Onderwerpen!$A$17,IF(SUM(Onderwerpen!$B$4:$B$17)+14=A259,Onderwerpen!$A$18,IF(SUM(Onderwerpen!$B$4:$B$18)+15=A259,Onderwerpen!$A$19,IF(SUM(Onderwerpen!$B$4:$B$19)+16=A259,Onderwerpen!$A$20,IF(SUM(Onderwerpen!$B$4:$B$20)+17=A259,Onderwerpen!$A$21,IF(SUM(Onderwerpen!$B$4:$B$21)+18=A259,Onderwerpen!$A$22,IF(SUM(Onderwerpen!$B$4:$B$22)+19=A259,Onderwerpen!$A$23,IFERROR((IF(A259&lt;Onderwerpen!$D$4,A259,IF(AND(A259&gt;Onderwerpen!$D$4,A259&lt;Onderwerpen!$D$5),A259-1,IF(AND(A259&gt;Onderwerpen!$D$5,A259&lt;Onderwerpen!$D$6),A259-2,IF(AND(A259&gt;Onderwerpen!$D$6,A259&lt;Onderwerpen!$D$7),A259-3,IF(AND(A259&gt;Onderwerpen!$D$7,A259&lt;Onderwerpen!$D$8),A259-4,IF(AND(A259&gt;Onderwerpen!$D$8,A259&lt;Onderwerpen!$D$9),A259-5,IF(AND(A259&gt;Onderwerpen!$D$9,A259&lt;Onderwerpen!$D$10),A259-6,IF(AND(A259&gt;Onderwerpen!$D$10,A259&lt;Onderwerpen!$D$11),A259-7,IF(AND(A259&gt;Onderwerpen!$D$11,A259&lt;Onderwerpen!$D$12),A259-8,IF(AND(A259&gt;Onderwerpen!$D$12,A259&lt;Onderwerpen!$D$13),A259-9,IF(AND(A259&gt;Onderwerpen!$D$13,A259&lt;Onderwerpen!$D$14),A259-10,IF(AND(A259&gt;Onderwerpen!$D$14,A259&lt;Onderwerpen!$D$15),A259-11,IF(AND(A259&gt;Onderwerpen!$D$15,A259&lt;Onderwerpen!$D$16),A259-12,IF(AND(A259&gt;Onderwerpen!$D$16,A259&lt;Onderwerpen!$D$17),A259-13,IF(AND(A259&gt;Onderwerpen!$D$17,A259&lt;Onderwerpen!$D$18),A259-14,IF(AND(A259&gt;Onderwerpen!$D$18,A259&lt;Onderwerpen!$D$19),A259-15,IF(AND(A259&gt;Onderwerpen!$D$19,A259&lt;Onderwerpen!$D$20),A259-16,IF(AND(A259&gt;Onderwerpen!$D$20,A259&lt;Onderwerpen!$D$21),A259-17,IF(AND(A259&gt;Onderwerpen!$D$21,A259&lt;Onderwerpen!$D$22),A259-18,IF(A259&gt;Onderwerpen!$D$22,A259-19,"X"))))))))))))))))))))),""))))))))))))))))))))</f>
        <v/>
      </c>
      <c r="D259" s="83" t="str">
        <f>IF(B259="",""&amp;C259,LEFT(B259, FIND(" ",B259)-1) &amp; "."&amp;COUNTIF($B$8:B259,B259))</f>
        <v/>
      </c>
      <c r="E259" s="33"/>
      <c r="F259" s="12"/>
      <c r="G259" s="12"/>
      <c r="H259" s="12"/>
      <c r="I259" s="13"/>
      <c r="J259" s="37" t="str">
        <f t="shared" si="17"/>
        <v/>
      </c>
      <c r="L259" s="12"/>
      <c r="M259" s="12"/>
      <c r="N259" s="12"/>
      <c r="O259" s="13"/>
      <c r="P259" s="39" t="str">
        <f t="shared" si="18"/>
        <v/>
      </c>
      <c r="R259" s="12"/>
      <c r="S259" s="12"/>
      <c r="T259" s="12"/>
      <c r="U259" s="13"/>
      <c r="V259" s="38" t="str">
        <f t="shared" si="19"/>
        <v/>
      </c>
      <c r="X259" s="38"/>
      <c r="Y259" s="38"/>
      <c r="Z259" s="38"/>
      <c r="AA259" s="13"/>
      <c r="AB259" s="38" t="str">
        <f t="shared" si="20"/>
        <v/>
      </c>
      <c r="AD259" s="38"/>
      <c r="AE259" s="38"/>
      <c r="AF259" s="38"/>
      <c r="AG259" s="13"/>
      <c r="AH259" s="38" t="str">
        <f t="shared" si="21"/>
        <v/>
      </c>
    </row>
    <row r="260" spans="1:34" x14ac:dyDescent="0.25">
      <c r="A260" s="1" t="str">
        <f>IFERROR(IF(A259=Onderwerpen!$C$23+19,"",A259+1),"")</f>
        <v/>
      </c>
      <c r="B260" s="1" t="str">
        <f>IF(C260&lt;=Onderwerpen!$C$4,Onderwerpen!$A$4,IF(C260&lt;=Onderwerpen!$C$5,Onderwerpen!$A$5,IF(C260&lt;=Onderwerpen!$C$6,Onderwerpen!$A$6,IF(C260&lt;=Onderwerpen!$C$7,Onderwerpen!$A$7,IF(C260&lt;=Onderwerpen!$C$8,Onderwerpen!$A$8,IF(C260&lt;=Onderwerpen!$C$9,Onderwerpen!$A$9,IF(C260&lt;=Onderwerpen!C$10,Onderwerpen!$A$10,IF(C260&lt;=Onderwerpen!C$11,Onderwerpen!$A$11,IF(C260&lt;=Onderwerpen!C$12,Onderwerpen!$A$12,IF(C260&lt;=Onderwerpen!C$13,Onderwerpen!$A$13,IF(C260&lt;=Onderwerpen!$C$14,Onderwerpen!$A$14,IF(C260&lt;=Onderwerpen!$C$15,Onderwerpen!$A$15,IF(C260&lt;=Onderwerpen!$C$16,Onderwerpen!$A$16,IF(C260&lt;=Onderwerpen!$C$17,Onderwerpen!$A$17,IF(C260&lt;=Onderwerpen!$C$18,Onderwerpen!$A$18,IF(C260&lt;=Onderwerpen!$C$19,Onderwerpen!$A$19,IF(C260&lt;=Onderwerpen!$C$20,Onderwerpen!$A$20,IF(C260&lt;=Onderwerpen!$C$21,Onderwerpen!$A$21,IF(C260&lt;=Onderwerpen!$C$22,Onderwerpen!$A$22,IF(C260&lt;=Onderwerpen!$C$23,Onderwerpen!$A$22,""))))))))))))))))))))</f>
        <v/>
      </c>
      <c r="C260" s="7" t="str">
        <f>IF(Onderwerpen!$B$4+1=A260,Onderwerpen!$A$5,IF(SUM(Onderwerpen!$B$4:$B$5)+2=A260,Onderwerpen!$A$6,IF(SUM(Onderwerpen!$B$4:$B$6)+3=A260,Onderwerpen!$A$7,IF(SUM(Onderwerpen!$B$4:$B$7)+4=A260,Onderwerpen!$A$8,IF(SUM(Onderwerpen!$B$4:$B$8)+5=A260,Onderwerpen!$A$9,IF(SUM(Onderwerpen!$B$4:$B$9)+6=A260,Onderwerpen!$A$10,IF(SUM(Onderwerpen!$B$4:$B$10)+7=A260,Onderwerpen!$A$11,IF(SUM(Onderwerpen!$B$4:$B$11)+8=A260,Onderwerpen!$A$12,IF(SUM(Onderwerpen!$B$4:$B$12)+9=A260,Onderwerpen!$A$13,IF(SUM(Onderwerpen!$B$4:$B$13)+10=A260,Onderwerpen!$A$14,IF(SUM(Onderwerpen!$B$4:$B$14)+11=A260,Onderwerpen!$A$15,IF(SUM(Onderwerpen!$B$4:$B$15)+12=A260,Onderwerpen!$A$16,IF(SUM(Onderwerpen!$B$4:$B$16)+13=A260,Onderwerpen!$A$17,IF(SUM(Onderwerpen!$B$4:$B$17)+14=A260,Onderwerpen!$A$18,IF(SUM(Onderwerpen!$B$4:$B$18)+15=A260,Onderwerpen!$A$19,IF(SUM(Onderwerpen!$B$4:$B$19)+16=A260,Onderwerpen!$A$20,IF(SUM(Onderwerpen!$B$4:$B$20)+17=A260,Onderwerpen!$A$21,IF(SUM(Onderwerpen!$B$4:$B$21)+18=A260,Onderwerpen!$A$22,IF(SUM(Onderwerpen!$B$4:$B$22)+19=A260,Onderwerpen!$A$23,IFERROR((IF(A260&lt;Onderwerpen!$D$4,A260,IF(AND(A260&gt;Onderwerpen!$D$4,A260&lt;Onderwerpen!$D$5),A260-1,IF(AND(A260&gt;Onderwerpen!$D$5,A260&lt;Onderwerpen!$D$6),A260-2,IF(AND(A260&gt;Onderwerpen!$D$6,A260&lt;Onderwerpen!$D$7),A260-3,IF(AND(A260&gt;Onderwerpen!$D$7,A260&lt;Onderwerpen!$D$8),A260-4,IF(AND(A260&gt;Onderwerpen!$D$8,A260&lt;Onderwerpen!$D$9),A260-5,IF(AND(A260&gt;Onderwerpen!$D$9,A260&lt;Onderwerpen!$D$10),A260-6,IF(AND(A260&gt;Onderwerpen!$D$10,A260&lt;Onderwerpen!$D$11),A260-7,IF(AND(A260&gt;Onderwerpen!$D$11,A260&lt;Onderwerpen!$D$12),A260-8,IF(AND(A260&gt;Onderwerpen!$D$12,A260&lt;Onderwerpen!$D$13),A260-9,IF(AND(A260&gt;Onderwerpen!$D$13,A260&lt;Onderwerpen!$D$14),A260-10,IF(AND(A260&gt;Onderwerpen!$D$14,A260&lt;Onderwerpen!$D$15),A260-11,IF(AND(A260&gt;Onderwerpen!$D$15,A260&lt;Onderwerpen!$D$16),A260-12,IF(AND(A260&gt;Onderwerpen!$D$16,A260&lt;Onderwerpen!$D$17),A260-13,IF(AND(A260&gt;Onderwerpen!$D$17,A260&lt;Onderwerpen!$D$18),A260-14,IF(AND(A260&gt;Onderwerpen!$D$18,A260&lt;Onderwerpen!$D$19),A260-15,IF(AND(A260&gt;Onderwerpen!$D$19,A260&lt;Onderwerpen!$D$20),A260-16,IF(AND(A260&gt;Onderwerpen!$D$20,A260&lt;Onderwerpen!$D$21),A260-17,IF(AND(A260&gt;Onderwerpen!$D$21,A260&lt;Onderwerpen!$D$22),A260-18,IF(A260&gt;Onderwerpen!$D$22,A260-19,"X"))))))))))))))))))))),""))))))))))))))))))))</f>
        <v/>
      </c>
      <c r="D260" s="83" t="str">
        <f>IF(B260="",""&amp;C260,LEFT(B260, FIND(" ",B260)-1) &amp; "."&amp;COUNTIF($B$8:B260,B260))</f>
        <v/>
      </c>
      <c r="E260" s="33"/>
      <c r="F260" s="12"/>
      <c r="G260" s="12"/>
      <c r="H260" s="12"/>
      <c r="I260" s="13"/>
      <c r="J260" s="37" t="str">
        <f t="shared" si="17"/>
        <v/>
      </c>
      <c r="L260" s="12"/>
      <c r="M260" s="12"/>
      <c r="N260" s="12"/>
      <c r="O260" s="13"/>
      <c r="P260" s="39" t="str">
        <f t="shared" si="18"/>
        <v/>
      </c>
      <c r="R260" s="12"/>
      <c r="S260" s="12"/>
      <c r="T260" s="12"/>
      <c r="U260" s="13"/>
      <c r="V260" s="38" t="str">
        <f t="shared" si="19"/>
        <v/>
      </c>
      <c r="X260" s="38"/>
      <c r="Y260" s="38"/>
      <c r="Z260" s="38"/>
      <c r="AA260" s="13"/>
      <c r="AB260" s="38" t="str">
        <f t="shared" si="20"/>
        <v/>
      </c>
      <c r="AD260" s="38"/>
      <c r="AE260" s="38"/>
      <c r="AF260" s="38"/>
      <c r="AG260" s="13"/>
      <c r="AH260" s="38" t="str">
        <f t="shared" si="21"/>
        <v/>
      </c>
    </row>
    <row r="261" spans="1:34" x14ac:dyDescent="0.25">
      <c r="A261" s="1" t="str">
        <f>IFERROR(IF(A260=Onderwerpen!$C$23+19,"",A260+1),"")</f>
        <v/>
      </c>
      <c r="B261" s="1" t="str">
        <f>IF(C261&lt;=Onderwerpen!$C$4,Onderwerpen!$A$4,IF(C261&lt;=Onderwerpen!$C$5,Onderwerpen!$A$5,IF(C261&lt;=Onderwerpen!$C$6,Onderwerpen!$A$6,IF(C261&lt;=Onderwerpen!$C$7,Onderwerpen!$A$7,IF(C261&lt;=Onderwerpen!$C$8,Onderwerpen!$A$8,IF(C261&lt;=Onderwerpen!$C$9,Onderwerpen!$A$9,IF(C261&lt;=Onderwerpen!C$10,Onderwerpen!$A$10,IF(C261&lt;=Onderwerpen!C$11,Onderwerpen!$A$11,IF(C261&lt;=Onderwerpen!C$12,Onderwerpen!$A$12,IF(C261&lt;=Onderwerpen!C$13,Onderwerpen!$A$13,IF(C261&lt;=Onderwerpen!$C$14,Onderwerpen!$A$14,IF(C261&lt;=Onderwerpen!$C$15,Onderwerpen!$A$15,IF(C261&lt;=Onderwerpen!$C$16,Onderwerpen!$A$16,IF(C261&lt;=Onderwerpen!$C$17,Onderwerpen!$A$17,IF(C261&lt;=Onderwerpen!$C$18,Onderwerpen!$A$18,IF(C261&lt;=Onderwerpen!$C$19,Onderwerpen!$A$19,IF(C261&lt;=Onderwerpen!$C$20,Onderwerpen!$A$20,IF(C261&lt;=Onderwerpen!$C$21,Onderwerpen!$A$21,IF(C261&lt;=Onderwerpen!$C$22,Onderwerpen!$A$22,IF(C261&lt;=Onderwerpen!$C$23,Onderwerpen!$A$22,""))))))))))))))))))))</f>
        <v/>
      </c>
      <c r="C261" s="7" t="str">
        <f>IF(Onderwerpen!$B$4+1=A261,Onderwerpen!$A$5,IF(SUM(Onderwerpen!$B$4:$B$5)+2=A261,Onderwerpen!$A$6,IF(SUM(Onderwerpen!$B$4:$B$6)+3=A261,Onderwerpen!$A$7,IF(SUM(Onderwerpen!$B$4:$B$7)+4=A261,Onderwerpen!$A$8,IF(SUM(Onderwerpen!$B$4:$B$8)+5=A261,Onderwerpen!$A$9,IF(SUM(Onderwerpen!$B$4:$B$9)+6=A261,Onderwerpen!$A$10,IF(SUM(Onderwerpen!$B$4:$B$10)+7=A261,Onderwerpen!$A$11,IF(SUM(Onderwerpen!$B$4:$B$11)+8=A261,Onderwerpen!$A$12,IF(SUM(Onderwerpen!$B$4:$B$12)+9=A261,Onderwerpen!$A$13,IF(SUM(Onderwerpen!$B$4:$B$13)+10=A261,Onderwerpen!$A$14,IF(SUM(Onderwerpen!$B$4:$B$14)+11=A261,Onderwerpen!$A$15,IF(SUM(Onderwerpen!$B$4:$B$15)+12=A261,Onderwerpen!$A$16,IF(SUM(Onderwerpen!$B$4:$B$16)+13=A261,Onderwerpen!$A$17,IF(SUM(Onderwerpen!$B$4:$B$17)+14=A261,Onderwerpen!$A$18,IF(SUM(Onderwerpen!$B$4:$B$18)+15=A261,Onderwerpen!$A$19,IF(SUM(Onderwerpen!$B$4:$B$19)+16=A261,Onderwerpen!$A$20,IF(SUM(Onderwerpen!$B$4:$B$20)+17=A261,Onderwerpen!$A$21,IF(SUM(Onderwerpen!$B$4:$B$21)+18=A261,Onderwerpen!$A$22,IF(SUM(Onderwerpen!$B$4:$B$22)+19=A261,Onderwerpen!$A$23,IFERROR((IF(A261&lt;Onderwerpen!$D$4,A261,IF(AND(A261&gt;Onderwerpen!$D$4,A261&lt;Onderwerpen!$D$5),A261-1,IF(AND(A261&gt;Onderwerpen!$D$5,A261&lt;Onderwerpen!$D$6),A261-2,IF(AND(A261&gt;Onderwerpen!$D$6,A261&lt;Onderwerpen!$D$7),A261-3,IF(AND(A261&gt;Onderwerpen!$D$7,A261&lt;Onderwerpen!$D$8),A261-4,IF(AND(A261&gt;Onderwerpen!$D$8,A261&lt;Onderwerpen!$D$9),A261-5,IF(AND(A261&gt;Onderwerpen!$D$9,A261&lt;Onderwerpen!$D$10),A261-6,IF(AND(A261&gt;Onderwerpen!$D$10,A261&lt;Onderwerpen!$D$11),A261-7,IF(AND(A261&gt;Onderwerpen!$D$11,A261&lt;Onderwerpen!$D$12),A261-8,IF(AND(A261&gt;Onderwerpen!$D$12,A261&lt;Onderwerpen!$D$13),A261-9,IF(AND(A261&gt;Onderwerpen!$D$13,A261&lt;Onderwerpen!$D$14),A261-10,IF(AND(A261&gt;Onderwerpen!$D$14,A261&lt;Onderwerpen!$D$15),A261-11,IF(AND(A261&gt;Onderwerpen!$D$15,A261&lt;Onderwerpen!$D$16),A261-12,IF(AND(A261&gt;Onderwerpen!$D$16,A261&lt;Onderwerpen!$D$17),A261-13,IF(AND(A261&gt;Onderwerpen!$D$17,A261&lt;Onderwerpen!$D$18),A261-14,IF(AND(A261&gt;Onderwerpen!$D$18,A261&lt;Onderwerpen!$D$19),A261-15,IF(AND(A261&gt;Onderwerpen!$D$19,A261&lt;Onderwerpen!$D$20),A261-16,IF(AND(A261&gt;Onderwerpen!$D$20,A261&lt;Onderwerpen!$D$21),A261-17,IF(AND(A261&gt;Onderwerpen!$D$21,A261&lt;Onderwerpen!$D$22),A261-18,IF(A261&gt;Onderwerpen!$D$22,A261-19,"X"))))))))))))))))))))),""))))))))))))))))))))</f>
        <v/>
      </c>
      <c r="D261" s="83" t="str">
        <f>IF(B261="",""&amp;C261,LEFT(B261, FIND(" ",B261)-1) &amp; "."&amp;COUNTIF($B$8:B261,B261))</f>
        <v/>
      </c>
      <c r="E261" s="33"/>
      <c r="F261" s="12"/>
      <c r="G261" s="12"/>
      <c r="H261" s="12"/>
      <c r="I261" s="13"/>
      <c r="J261" s="37" t="str">
        <f t="shared" si="17"/>
        <v/>
      </c>
      <c r="L261" s="12"/>
      <c r="M261" s="12"/>
      <c r="N261" s="12"/>
      <c r="O261" s="13"/>
      <c r="P261" s="39" t="str">
        <f t="shared" si="18"/>
        <v/>
      </c>
      <c r="R261" s="12"/>
      <c r="S261" s="12"/>
      <c r="T261" s="12"/>
      <c r="U261" s="13"/>
      <c r="V261" s="38" t="str">
        <f t="shared" si="19"/>
        <v/>
      </c>
      <c r="X261" s="38"/>
      <c r="Y261" s="38"/>
      <c r="Z261" s="38"/>
      <c r="AA261" s="13"/>
      <c r="AB261" s="38" t="str">
        <f t="shared" si="20"/>
        <v/>
      </c>
      <c r="AD261" s="38"/>
      <c r="AE261" s="38"/>
      <c r="AF261" s="38"/>
      <c r="AG261" s="13"/>
      <c r="AH261" s="38" t="str">
        <f t="shared" si="21"/>
        <v/>
      </c>
    </row>
    <row r="262" spans="1:34" x14ac:dyDescent="0.25">
      <c r="A262" s="1" t="str">
        <f>IFERROR(IF(A261=Onderwerpen!$C$23+19,"",A261+1),"")</f>
        <v/>
      </c>
      <c r="B262" s="1" t="str">
        <f>IF(C262&lt;=Onderwerpen!$C$4,Onderwerpen!$A$4,IF(C262&lt;=Onderwerpen!$C$5,Onderwerpen!$A$5,IF(C262&lt;=Onderwerpen!$C$6,Onderwerpen!$A$6,IF(C262&lt;=Onderwerpen!$C$7,Onderwerpen!$A$7,IF(C262&lt;=Onderwerpen!$C$8,Onderwerpen!$A$8,IF(C262&lt;=Onderwerpen!$C$9,Onderwerpen!$A$9,IF(C262&lt;=Onderwerpen!C$10,Onderwerpen!$A$10,IF(C262&lt;=Onderwerpen!C$11,Onderwerpen!$A$11,IF(C262&lt;=Onderwerpen!C$12,Onderwerpen!$A$12,IF(C262&lt;=Onderwerpen!C$13,Onderwerpen!$A$13,IF(C262&lt;=Onderwerpen!$C$14,Onderwerpen!$A$14,IF(C262&lt;=Onderwerpen!$C$15,Onderwerpen!$A$15,IF(C262&lt;=Onderwerpen!$C$16,Onderwerpen!$A$16,IF(C262&lt;=Onderwerpen!$C$17,Onderwerpen!$A$17,IF(C262&lt;=Onderwerpen!$C$18,Onderwerpen!$A$18,IF(C262&lt;=Onderwerpen!$C$19,Onderwerpen!$A$19,IF(C262&lt;=Onderwerpen!$C$20,Onderwerpen!$A$20,IF(C262&lt;=Onderwerpen!$C$21,Onderwerpen!$A$21,IF(C262&lt;=Onderwerpen!$C$22,Onderwerpen!$A$22,IF(C262&lt;=Onderwerpen!$C$23,Onderwerpen!$A$22,""))))))))))))))))))))</f>
        <v/>
      </c>
      <c r="C262" s="7" t="str">
        <f>IF(Onderwerpen!$B$4+1=A262,Onderwerpen!$A$5,IF(SUM(Onderwerpen!$B$4:$B$5)+2=A262,Onderwerpen!$A$6,IF(SUM(Onderwerpen!$B$4:$B$6)+3=A262,Onderwerpen!$A$7,IF(SUM(Onderwerpen!$B$4:$B$7)+4=A262,Onderwerpen!$A$8,IF(SUM(Onderwerpen!$B$4:$B$8)+5=A262,Onderwerpen!$A$9,IF(SUM(Onderwerpen!$B$4:$B$9)+6=A262,Onderwerpen!$A$10,IF(SUM(Onderwerpen!$B$4:$B$10)+7=A262,Onderwerpen!$A$11,IF(SUM(Onderwerpen!$B$4:$B$11)+8=A262,Onderwerpen!$A$12,IF(SUM(Onderwerpen!$B$4:$B$12)+9=A262,Onderwerpen!$A$13,IF(SUM(Onderwerpen!$B$4:$B$13)+10=A262,Onderwerpen!$A$14,IF(SUM(Onderwerpen!$B$4:$B$14)+11=A262,Onderwerpen!$A$15,IF(SUM(Onderwerpen!$B$4:$B$15)+12=A262,Onderwerpen!$A$16,IF(SUM(Onderwerpen!$B$4:$B$16)+13=A262,Onderwerpen!$A$17,IF(SUM(Onderwerpen!$B$4:$B$17)+14=A262,Onderwerpen!$A$18,IF(SUM(Onderwerpen!$B$4:$B$18)+15=A262,Onderwerpen!$A$19,IF(SUM(Onderwerpen!$B$4:$B$19)+16=A262,Onderwerpen!$A$20,IF(SUM(Onderwerpen!$B$4:$B$20)+17=A262,Onderwerpen!$A$21,IF(SUM(Onderwerpen!$B$4:$B$21)+18=A262,Onderwerpen!$A$22,IF(SUM(Onderwerpen!$B$4:$B$22)+19=A262,Onderwerpen!$A$23,IFERROR((IF(A262&lt;Onderwerpen!$D$4,A262,IF(AND(A262&gt;Onderwerpen!$D$4,A262&lt;Onderwerpen!$D$5),A262-1,IF(AND(A262&gt;Onderwerpen!$D$5,A262&lt;Onderwerpen!$D$6),A262-2,IF(AND(A262&gt;Onderwerpen!$D$6,A262&lt;Onderwerpen!$D$7),A262-3,IF(AND(A262&gt;Onderwerpen!$D$7,A262&lt;Onderwerpen!$D$8),A262-4,IF(AND(A262&gt;Onderwerpen!$D$8,A262&lt;Onderwerpen!$D$9),A262-5,IF(AND(A262&gt;Onderwerpen!$D$9,A262&lt;Onderwerpen!$D$10),A262-6,IF(AND(A262&gt;Onderwerpen!$D$10,A262&lt;Onderwerpen!$D$11),A262-7,IF(AND(A262&gt;Onderwerpen!$D$11,A262&lt;Onderwerpen!$D$12),A262-8,IF(AND(A262&gt;Onderwerpen!$D$12,A262&lt;Onderwerpen!$D$13),A262-9,IF(AND(A262&gt;Onderwerpen!$D$13,A262&lt;Onderwerpen!$D$14),A262-10,IF(AND(A262&gt;Onderwerpen!$D$14,A262&lt;Onderwerpen!$D$15),A262-11,IF(AND(A262&gt;Onderwerpen!$D$15,A262&lt;Onderwerpen!$D$16),A262-12,IF(AND(A262&gt;Onderwerpen!$D$16,A262&lt;Onderwerpen!$D$17),A262-13,IF(AND(A262&gt;Onderwerpen!$D$17,A262&lt;Onderwerpen!$D$18),A262-14,IF(AND(A262&gt;Onderwerpen!$D$18,A262&lt;Onderwerpen!$D$19),A262-15,IF(AND(A262&gt;Onderwerpen!$D$19,A262&lt;Onderwerpen!$D$20),A262-16,IF(AND(A262&gt;Onderwerpen!$D$20,A262&lt;Onderwerpen!$D$21),A262-17,IF(AND(A262&gt;Onderwerpen!$D$21,A262&lt;Onderwerpen!$D$22),A262-18,IF(A262&gt;Onderwerpen!$D$22,A262-19,"X"))))))))))))))))))))),""))))))))))))))))))))</f>
        <v/>
      </c>
      <c r="D262" s="83" t="str">
        <f>IF(B262="",""&amp;C262,LEFT(B262, FIND(" ",B262)-1) &amp; "."&amp;COUNTIF($B$8:B262,B262))</f>
        <v/>
      </c>
      <c r="E262" s="33"/>
      <c r="F262" s="12"/>
      <c r="G262" s="12"/>
      <c r="H262" s="12"/>
      <c r="I262" s="13"/>
      <c r="J262" s="37" t="str">
        <f t="shared" si="17"/>
        <v/>
      </c>
      <c r="L262" s="12"/>
      <c r="M262" s="12"/>
      <c r="N262" s="12"/>
      <c r="O262" s="13"/>
      <c r="P262" s="39" t="str">
        <f t="shared" si="18"/>
        <v/>
      </c>
      <c r="R262" s="12"/>
      <c r="S262" s="12"/>
      <c r="T262" s="12"/>
      <c r="U262" s="13"/>
      <c r="V262" s="38" t="str">
        <f t="shared" si="19"/>
        <v/>
      </c>
      <c r="X262" s="38"/>
      <c r="Y262" s="38"/>
      <c r="Z262" s="38"/>
      <c r="AA262" s="13"/>
      <c r="AB262" s="38" t="str">
        <f t="shared" si="20"/>
        <v/>
      </c>
      <c r="AD262" s="38"/>
      <c r="AE262" s="38"/>
      <c r="AF262" s="38"/>
      <c r="AG262" s="13"/>
      <c r="AH262" s="38" t="str">
        <f t="shared" si="21"/>
        <v/>
      </c>
    </row>
    <row r="263" spans="1:34" x14ac:dyDescent="0.25">
      <c r="A263" s="1" t="str">
        <f>IFERROR(IF(A262=Onderwerpen!$C$23+19,"",A262+1),"")</f>
        <v/>
      </c>
      <c r="B263" s="1" t="str">
        <f>IF(C263&lt;=Onderwerpen!$C$4,Onderwerpen!$A$4,IF(C263&lt;=Onderwerpen!$C$5,Onderwerpen!$A$5,IF(C263&lt;=Onderwerpen!$C$6,Onderwerpen!$A$6,IF(C263&lt;=Onderwerpen!$C$7,Onderwerpen!$A$7,IF(C263&lt;=Onderwerpen!$C$8,Onderwerpen!$A$8,IF(C263&lt;=Onderwerpen!$C$9,Onderwerpen!$A$9,IF(C263&lt;=Onderwerpen!C$10,Onderwerpen!$A$10,IF(C263&lt;=Onderwerpen!C$11,Onderwerpen!$A$11,IF(C263&lt;=Onderwerpen!C$12,Onderwerpen!$A$12,IF(C263&lt;=Onderwerpen!C$13,Onderwerpen!$A$13,IF(C263&lt;=Onderwerpen!$C$14,Onderwerpen!$A$14,IF(C263&lt;=Onderwerpen!$C$15,Onderwerpen!$A$15,IF(C263&lt;=Onderwerpen!$C$16,Onderwerpen!$A$16,IF(C263&lt;=Onderwerpen!$C$17,Onderwerpen!$A$17,IF(C263&lt;=Onderwerpen!$C$18,Onderwerpen!$A$18,IF(C263&lt;=Onderwerpen!$C$19,Onderwerpen!$A$19,IF(C263&lt;=Onderwerpen!$C$20,Onderwerpen!$A$20,IF(C263&lt;=Onderwerpen!$C$21,Onderwerpen!$A$21,IF(C263&lt;=Onderwerpen!$C$22,Onderwerpen!$A$22,IF(C263&lt;=Onderwerpen!$C$23,Onderwerpen!$A$22,""))))))))))))))))))))</f>
        <v/>
      </c>
      <c r="C263" s="7" t="str">
        <f>IF(Onderwerpen!$B$4+1=A263,Onderwerpen!$A$5,IF(SUM(Onderwerpen!$B$4:$B$5)+2=A263,Onderwerpen!$A$6,IF(SUM(Onderwerpen!$B$4:$B$6)+3=A263,Onderwerpen!$A$7,IF(SUM(Onderwerpen!$B$4:$B$7)+4=A263,Onderwerpen!$A$8,IF(SUM(Onderwerpen!$B$4:$B$8)+5=A263,Onderwerpen!$A$9,IF(SUM(Onderwerpen!$B$4:$B$9)+6=A263,Onderwerpen!$A$10,IF(SUM(Onderwerpen!$B$4:$B$10)+7=A263,Onderwerpen!$A$11,IF(SUM(Onderwerpen!$B$4:$B$11)+8=A263,Onderwerpen!$A$12,IF(SUM(Onderwerpen!$B$4:$B$12)+9=A263,Onderwerpen!$A$13,IF(SUM(Onderwerpen!$B$4:$B$13)+10=A263,Onderwerpen!$A$14,IF(SUM(Onderwerpen!$B$4:$B$14)+11=A263,Onderwerpen!$A$15,IF(SUM(Onderwerpen!$B$4:$B$15)+12=A263,Onderwerpen!$A$16,IF(SUM(Onderwerpen!$B$4:$B$16)+13=A263,Onderwerpen!$A$17,IF(SUM(Onderwerpen!$B$4:$B$17)+14=A263,Onderwerpen!$A$18,IF(SUM(Onderwerpen!$B$4:$B$18)+15=A263,Onderwerpen!$A$19,IF(SUM(Onderwerpen!$B$4:$B$19)+16=A263,Onderwerpen!$A$20,IF(SUM(Onderwerpen!$B$4:$B$20)+17=A263,Onderwerpen!$A$21,IF(SUM(Onderwerpen!$B$4:$B$21)+18=A263,Onderwerpen!$A$22,IF(SUM(Onderwerpen!$B$4:$B$22)+19=A263,Onderwerpen!$A$23,IFERROR((IF(A263&lt;Onderwerpen!$D$4,A263,IF(AND(A263&gt;Onderwerpen!$D$4,A263&lt;Onderwerpen!$D$5),A263-1,IF(AND(A263&gt;Onderwerpen!$D$5,A263&lt;Onderwerpen!$D$6),A263-2,IF(AND(A263&gt;Onderwerpen!$D$6,A263&lt;Onderwerpen!$D$7),A263-3,IF(AND(A263&gt;Onderwerpen!$D$7,A263&lt;Onderwerpen!$D$8),A263-4,IF(AND(A263&gt;Onderwerpen!$D$8,A263&lt;Onderwerpen!$D$9),A263-5,IF(AND(A263&gt;Onderwerpen!$D$9,A263&lt;Onderwerpen!$D$10),A263-6,IF(AND(A263&gt;Onderwerpen!$D$10,A263&lt;Onderwerpen!$D$11),A263-7,IF(AND(A263&gt;Onderwerpen!$D$11,A263&lt;Onderwerpen!$D$12),A263-8,IF(AND(A263&gt;Onderwerpen!$D$12,A263&lt;Onderwerpen!$D$13),A263-9,IF(AND(A263&gt;Onderwerpen!$D$13,A263&lt;Onderwerpen!$D$14),A263-10,IF(AND(A263&gt;Onderwerpen!$D$14,A263&lt;Onderwerpen!$D$15),A263-11,IF(AND(A263&gt;Onderwerpen!$D$15,A263&lt;Onderwerpen!$D$16),A263-12,IF(AND(A263&gt;Onderwerpen!$D$16,A263&lt;Onderwerpen!$D$17),A263-13,IF(AND(A263&gt;Onderwerpen!$D$17,A263&lt;Onderwerpen!$D$18),A263-14,IF(AND(A263&gt;Onderwerpen!$D$18,A263&lt;Onderwerpen!$D$19),A263-15,IF(AND(A263&gt;Onderwerpen!$D$19,A263&lt;Onderwerpen!$D$20),A263-16,IF(AND(A263&gt;Onderwerpen!$D$20,A263&lt;Onderwerpen!$D$21),A263-17,IF(AND(A263&gt;Onderwerpen!$D$21,A263&lt;Onderwerpen!$D$22),A263-18,IF(A263&gt;Onderwerpen!$D$22,A263-19,"X"))))))))))))))))))))),""))))))))))))))))))))</f>
        <v/>
      </c>
      <c r="D263" s="83" t="str">
        <f>IF(B263="",""&amp;C263,LEFT(B263, FIND(" ",B263)-1) &amp; "."&amp;COUNTIF($B$8:B263,B263))</f>
        <v/>
      </c>
      <c r="E263" s="33"/>
      <c r="F263" s="12"/>
      <c r="G263" s="12"/>
      <c r="H263" s="12"/>
      <c r="I263" s="13"/>
      <c r="J263" s="37" t="str">
        <f t="shared" si="17"/>
        <v/>
      </c>
      <c r="L263" s="12"/>
      <c r="M263" s="12"/>
      <c r="N263" s="12"/>
      <c r="O263" s="13"/>
      <c r="P263" s="39" t="str">
        <f t="shared" si="18"/>
        <v/>
      </c>
      <c r="R263" s="12"/>
      <c r="S263" s="12"/>
      <c r="T263" s="12"/>
      <c r="U263" s="13"/>
      <c r="V263" s="38" t="str">
        <f t="shared" si="19"/>
        <v/>
      </c>
      <c r="X263" s="38"/>
      <c r="Y263" s="38"/>
      <c r="Z263" s="38"/>
      <c r="AA263" s="13"/>
      <c r="AB263" s="38" t="str">
        <f t="shared" si="20"/>
        <v/>
      </c>
      <c r="AD263" s="38"/>
      <c r="AE263" s="38"/>
      <c r="AF263" s="38"/>
      <c r="AG263" s="13"/>
      <c r="AH263" s="38" t="str">
        <f t="shared" si="21"/>
        <v/>
      </c>
    </row>
    <row r="264" spans="1:34" x14ac:dyDescent="0.25">
      <c r="A264" s="1" t="str">
        <f>IFERROR(IF(A263=Onderwerpen!$C$23+19,"",A263+1),"")</f>
        <v/>
      </c>
      <c r="B264" s="1" t="str">
        <f>IF(C264&lt;=Onderwerpen!$C$4,Onderwerpen!$A$4,IF(C264&lt;=Onderwerpen!$C$5,Onderwerpen!$A$5,IF(C264&lt;=Onderwerpen!$C$6,Onderwerpen!$A$6,IF(C264&lt;=Onderwerpen!$C$7,Onderwerpen!$A$7,IF(C264&lt;=Onderwerpen!$C$8,Onderwerpen!$A$8,IF(C264&lt;=Onderwerpen!$C$9,Onderwerpen!$A$9,IF(C264&lt;=Onderwerpen!C$10,Onderwerpen!$A$10,IF(C264&lt;=Onderwerpen!C$11,Onderwerpen!$A$11,IF(C264&lt;=Onderwerpen!C$12,Onderwerpen!$A$12,IF(C264&lt;=Onderwerpen!C$13,Onderwerpen!$A$13,IF(C264&lt;=Onderwerpen!$C$14,Onderwerpen!$A$14,IF(C264&lt;=Onderwerpen!$C$15,Onderwerpen!$A$15,IF(C264&lt;=Onderwerpen!$C$16,Onderwerpen!$A$16,IF(C264&lt;=Onderwerpen!$C$17,Onderwerpen!$A$17,IF(C264&lt;=Onderwerpen!$C$18,Onderwerpen!$A$18,IF(C264&lt;=Onderwerpen!$C$19,Onderwerpen!$A$19,IF(C264&lt;=Onderwerpen!$C$20,Onderwerpen!$A$20,IF(C264&lt;=Onderwerpen!$C$21,Onderwerpen!$A$21,IF(C264&lt;=Onderwerpen!$C$22,Onderwerpen!$A$22,IF(C264&lt;=Onderwerpen!$C$23,Onderwerpen!$A$22,""))))))))))))))))))))</f>
        <v/>
      </c>
      <c r="C264" s="7" t="str">
        <f>IF(Onderwerpen!$B$4+1=A264,Onderwerpen!$A$5,IF(SUM(Onderwerpen!$B$4:$B$5)+2=A264,Onderwerpen!$A$6,IF(SUM(Onderwerpen!$B$4:$B$6)+3=A264,Onderwerpen!$A$7,IF(SUM(Onderwerpen!$B$4:$B$7)+4=A264,Onderwerpen!$A$8,IF(SUM(Onderwerpen!$B$4:$B$8)+5=A264,Onderwerpen!$A$9,IF(SUM(Onderwerpen!$B$4:$B$9)+6=A264,Onderwerpen!$A$10,IF(SUM(Onderwerpen!$B$4:$B$10)+7=A264,Onderwerpen!$A$11,IF(SUM(Onderwerpen!$B$4:$B$11)+8=A264,Onderwerpen!$A$12,IF(SUM(Onderwerpen!$B$4:$B$12)+9=A264,Onderwerpen!$A$13,IF(SUM(Onderwerpen!$B$4:$B$13)+10=A264,Onderwerpen!$A$14,IF(SUM(Onderwerpen!$B$4:$B$14)+11=A264,Onderwerpen!$A$15,IF(SUM(Onderwerpen!$B$4:$B$15)+12=A264,Onderwerpen!$A$16,IF(SUM(Onderwerpen!$B$4:$B$16)+13=A264,Onderwerpen!$A$17,IF(SUM(Onderwerpen!$B$4:$B$17)+14=A264,Onderwerpen!$A$18,IF(SUM(Onderwerpen!$B$4:$B$18)+15=A264,Onderwerpen!$A$19,IF(SUM(Onderwerpen!$B$4:$B$19)+16=A264,Onderwerpen!$A$20,IF(SUM(Onderwerpen!$B$4:$B$20)+17=A264,Onderwerpen!$A$21,IF(SUM(Onderwerpen!$B$4:$B$21)+18=A264,Onderwerpen!$A$22,IF(SUM(Onderwerpen!$B$4:$B$22)+19=A264,Onderwerpen!$A$23,IFERROR((IF(A264&lt;Onderwerpen!$D$4,A264,IF(AND(A264&gt;Onderwerpen!$D$4,A264&lt;Onderwerpen!$D$5),A264-1,IF(AND(A264&gt;Onderwerpen!$D$5,A264&lt;Onderwerpen!$D$6),A264-2,IF(AND(A264&gt;Onderwerpen!$D$6,A264&lt;Onderwerpen!$D$7),A264-3,IF(AND(A264&gt;Onderwerpen!$D$7,A264&lt;Onderwerpen!$D$8),A264-4,IF(AND(A264&gt;Onderwerpen!$D$8,A264&lt;Onderwerpen!$D$9),A264-5,IF(AND(A264&gt;Onderwerpen!$D$9,A264&lt;Onderwerpen!$D$10),A264-6,IF(AND(A264&gt;Onderwerpen!$D$10,A264&lt;Onderwerpen!$D$11),A264-7,IF(AND(A264&gt;Onderwerpen!$D$11,A264&lt;Onderwerpen!$D$12),A264-8,IF(AND(A264&gt;Onderwerpen!$D$12,A264&lt;Onderwerpen!$D$13),A264-9,IF(AND(A264&gt;Onderwerpen!$D$13,A264&lt;Onderwerpen!$D$14),A264-10,IF(AND(A264&gt;Onderwerpen!$D$14,A264&lt;Onderwerpen!$D$15),A264-11,IF(AND(A264&gt;Onderwerpen!$D$15,A264&lt;Onderwerpen!$D$16),A264-12,IF(AND(A264&gt;Onderwerpen!$D$16,A264&lt;Onderwerpen!$D$17),A264-13,IF(AND(A264&gt;Onderwerpen!$D$17,A264&lt;Onderwerpen!$D$18),A264-14,IF(AND(A264&gt;Onderwerpen!$D$18,A264&lt;Onderwerpen!$D$19),A264-15,IF(AND(A264&gt;Onderwerpen!$D$19,A264&lt;Onderwerpen!$D$20),A264-16,IF(AND(A264&gt;Onderwerpen!$D$20,A264&lt;Onderwerpen!$D$21),A264-17,IF(AND(A264&gt;Onderwerpen!$D$21,A264&lt;Onderwerpen!$D$22),A264-18,IF(A264&gt;Onderwerpen!$D$22,A264-19,"X"))))))))))))))))))))),""))))))))))))))))))))</f>
        <v/>
      </c>
      <c r="D264" s="83" t="str">
        <f>IF(B264="",""&amp;C264,LEFT(B264, FIND(" ",B264)-1) &amp; "."&amp;COUNTIF($B$8:B264,B264))</f>
        <v/>
      </c>
      <c r="E264" s="33"/>
      <c r="F264" s="12"/>
      <c r="G264" s="12"/>
      <c r="H264" s="12"/>
      <c r="I264" s="13"/>
      <c r="J264" s="37" t="str">
        <f t="shared" si="17"/>
        <v/>
      </c>
      <c r="L264" s="12"/>
      <c r="M264" s="12"/>
      <c r="N264" s="12"/>
      <c r="O264" s="13"/>
      <c r="P264" s="39" t="str">
        <f t="shared" si="18"/>
        <v/>
      </c>
      <c r="R264" s="12"/>
      <c r="S264" s="12"/>
      <c r="T264" s="12"/>
      <c r="U264" s="13"/>
      <c r="V264" s="38" t="str">
        <f t="shared" si="19"/>
        <v/>
      </c>
      <c r="X264" s="38"/>
      <c r="Y264" s="38"/>
      <c r="Z264" s="38"/>
      <c r="AA264" s="13"/>
      <c r="AB264" s="38" t="str">
        <f t="shared" si="20"/>
        <v/>
      </c>
      <c r="AD264" s="38"/>
      <c r="AE264" s="38"/>
      <c r="AF264" s="38"/>
      <c r="AG264" s="13"/>
      <c r="AH264" s="38" t="str">
        <f t="shared" si="21"/>
        <v/>
      </c>
    </row>
    <row r="265" spans="1:34" x14ac:dyDescent="0.25">
      <c r="A265" s="1" t="str">
        <f>IFERROR(IF(A264=Onderwerpen!$C$23+19,"",A264+1),"")</f>
        <v/>
      </c>
      <c r="B265" s="1" t="str">
        <f>IF(C265&lt;=Onderwerpen!$C$4,Onderwerpen!$A$4,IF(C265&lt;=Onderwerpen!$C$5,Onderwerpen!$A$5,IF(C265&lt;=Onderwerpen!$C$6,Onderwerpen!$A$6,IF(C265&lt;=Onderwerpen!$C$7,Onderwerpen!$A$7,IF(C265&lt;=Onderwerpen!$C$8,Onderwerpen!$A$8,IF(C265&lt;=Onderwerpen!$C$9,Onderwerpen!$A$9,IF(C265&lt;=Onderwerpen!C$10,Onderwerpen!$A$10,IF(C265&lt;=Onderwerpen!C$11,Onderwerpen!$A$11,IF(C265&lt;=Onderwerpen!C$12,Onderwerpen!$A$12,IF(C265&lt;=Onderwerpen!C$13,Onderwerpen!$A$13,IF(C265&lt;=Onderwerpen!$C$14,Onderwerpen!$A$14,IF(C265&lt;=Onderwerpen!$C$15,Onderwerpen!$A$15,IF(C265&lt;=Onderwerpen!$C$16,Onderwerpen!$A$16,IF(C265&lt;=Onderwerpen!$C$17,Onderwerpen!$A$17,IF(C265&lt;=Onderwerpen!$C$18,Onderwerpen!$A$18,IF(C265&lt;=Onderwerpen!$C$19,Onderwerpen!$A$19,IF(C265&lt;=Onderwerpen!$C$20,Onderwerpen!$A$20,IF(C265&lt;=Onderwerpen!$C$21,Onderwerpen!$A$21,IF(C265&lt;=Onderwerpen!$C$22,Onderwerpen!$A$22,IF(C265&lt;=Onderwerpen!$C$23,Onderwerpen!$A$22,""))))))))))))))))))))</f>
        <v/>
      </c>
      <c r="C265" s="7" t="str">
        <f>IF(Onderwerpen!$B$4+1=A265,Onderwerpen!$A$5,IF(SUM(Onderwerpen!$B$4:$B$5)+2=A265,Onderwerpen!$A$6,IF(SUM(Onderwerpen!$B$4:$B$6)+3=A265,Onderwerpen!$A$7,IF(SUM(Onderwerpen!$B$4:$B$7)+4=A265,Onderwerpen!$A$8,IF(SUM(Onderwerpen!$B$4:$B$8)+5=A265,Onderwerpen!$A$9,IF(SUM(Onderwerpen!$B$4:$B$9)+6=A265,Onderwerpen!$A$10,IF(SUM(Onderwerpen!$B$4:$B$10)+7=A265,Onderwerpen!$A$11,IF(SUM(Onderwerpen!$B$4:$B$11)+8=A265,Onderwerpen!$A$12,IF(SUM(Onderwerpen!$B$4:$B$12)+9=A265,Onderwerpen!$A$13,IF(SUM(Onderwerpen!$B$4:$B$13)+10=A265,Onderwerpen!$A$14,IF(SUM(Onderwerpen!$B$4:$B$14)+11=A265,Onderwerpen!$A$15,IF(SUM(Onderwerpen!$B$4:$B$15)+12=A265,Onderwerpen!$A$16,IF(SUM(Onderwerpen!$B$4:$B$16)+13=A265,Onderwerpen!$A$17,IF(SUM(Onderwerpen!$B$4:$B$17)+14=A265,Onderwerpen!$A$18,IF(SUM(Onderwerpen!$B$4:$B$18)+15=A265,Onderwerpen!$A$19,IF(SUM(Onderwerpen!$B$4:$B$19)+16=A265,Onderwerpen!$A$20,IF(SUM(Onderwerpen!$B$4:$B$20)+17=A265,Onderwerpen!$A$21,IF(SUM(Onderwerpen!$B$4:$B$21)+18=A265,Onderwerpen!$A$22,IF(SUM(Onderwerpen!$B$4:$B$22)+19=A265,Onderwerpen!$A$23,IFERROR((IF(A265&lt;Onderwerpen!$D$4,A265,IF(AND(A265&gt;Onderwerpen!$D$4,A265&lt;Onderwerpen!$D$5),A265-1,IF(AND(A265&gt;Onderwerpen!$D$5,A265&lt;Onderwerpen!$D$6),A265-2,IF(AND(A265&gt;Onderwerpen!$D$6,A265&lt;Onderwerpen!$D$7),A265-3,IF(AND(A265&gt;Onderwerpen!$D$7,A265&lt;Onderwerpen!$D$8),A265-4,IF(AND(A265&gt;Onderwerpen!$D$8,A265&lt;Onderwerpen!$D$9),A265-5,IF(AND(A265&gt;Onderwerpen!$D$9,A265&lt;Onderwerpen!$D$10),A265-6,IF(AND(A265&gt;Onderwerpen!$D$10,A265&lt;Onderwerpen!$D$11),A265-7,IF(AND(A265&gt;Onderwerpen!$D$11,A265&lt;Onderwerpen!$D$12),A265-8,IF(AND(A265&gt;Onderwerpen!$D$12,A265&lt;Onderwerpen!$D$13),A265-9,IF(AND(A265&gt;Onderwerpen!$D$13,A265&lt;Onderwerpen!$D$14),A265-10,IF(AND(A265&gt;Onderwerpen!$D$14,A265&lt;Onderwerpen!$D$15),A265-11,IF(AND(A265&gt;Onderwerpen!$D$15,A265&lt;Onderwerpen!$D$16),A265-12,IF(AND(A265&gt;Onderwerpen!$D$16,A265&lt;Onderwerpen!$D$17),A265-13,IF(AND(A265&gt;Onderwerpen!$D$17,A265&lt;Onderwerpen!$D$18),A265-14,IF(AND(A265&gt;Onderwerpen!$D$18,A265&lt;Onderwerpen!$D$19),A265-15,IF(AND(A265&gt;Onderwerpen!$D$19,A265&lt;Onderwerpen!$D$20),A265-16,IF(AND(A265&gt;Onderwerpen!$D$20,A265&lt;Onderwerpen!$D$21),A265-17,IF(AND(A265&gt;Onderwerpen!$D$21,A265&lt;Onderwerpen!$D$22),A265-18,IF(A265&gt;Onderwerpen!$D$22,A265-19,"X"))))))))))))))))))))),""))))))))))))))))))))</f>
        <v/>
      </c>
      <c r="D265" s="83" t="str">
        <f>IF(B265="",""&amp;C265,LEFT(B265, FIND(" ",B265)-1) &amp; "."&amp;COUNTIF($B$8:B265,B265))</f>
        <v/>
      </c>
      <c r="E265" s="33"/>
      <c r="F265" s="12"/>
      <c r="G265" s="12"/>
      <c r="H265" s="12"/>
      <c r="I265" s="13"/>
      <c r="J265" s="37" t="str">
        <f t="shared" si="17"/>
        <v/>
      </c>
      <c r="L265" s="12"/>
      <c r="M265" s="12"/>
      <c r="N265" s="12"/>
      <c r="O265" s="13"/>
      <c r="P265" s="39" t="str">
        <f t="shared" si="18"/>
        <v/>
      </c>
      <c r="R265" s="12"/>
      <c r="S265" s="12"/>
      <c r="T265" s="12"/>
      <c r="U265" s="13"/>
      <c r="V265" s="38" t="str">
        <f t="shared" si="19"/>
        <v/>
      </c>
      <c r="X265" s="38"/>
      <c r="Y265" s="38"/>
      <c r="Z265" s="38"/>
      <c r="AA265" s="13"/>
      <c r="AB265" s="38" t="str">
        <f t="shared" si="20"/>
        <v/>
      </c>
      <c r="AD265" s="38"/>
      <c r="AE265" s="38"/>
      <c r="AF265" s="38"/>
      <c r="AG265" s="13"/>
      <c r="AH265" s="38" t="str">
        <f t="shared" si="21"/>
        <v/>
      </c>
    </row>
    <row r="266" spans="1:34" x14ac:dyDescent="0.25">
      <c r="A266" s="1" t="str">
        <f>IFERROR(IF(A265=Onderwerpen!$C$23+19,"",A265+1),"")</f>
        <v/>
      </c>
      <c r="B266" s="1" t="str">
        <f>IF(C266&lt;=Onderwerpen!$C$4,Onderwerpen!$A$4,IF(C266&lt;=Onderwerpen!$C$5,Onderwerpen!$A$5,IF(C266&lt;=Onderwerpen!$C$6,Onderwerpen!$A$6,IF(C266&lt;=Onderwerpen!$C$7,Onderwerpen!$A$7,IF(C266&lt;=Onderwerpen!$C$8,Onderwerpen!$A$8,IF(C266&lt;=Onderwerpen!$C$9,Onderwerpen!$A$9,IF(C266&lt;=Onderwerpen!C$10,Onderwerpen!$A$10,IF(C266&lt;=Onderwerpen!C$11,Onderwerpen!$A$11,IF(C266&lt;=Onderwerpen!C$12,Onderwerpen!$A$12,IF(C266&lt;=Onderwerpen!C$13,Onderwerpen!$A$13,IF(C266&lt;=Onderwerpen!$C$14,Onderwerpen!$A$14,IF(C266&lt;=Onderwerpen!$C$15,Onderwerpen!$A$15,IF(C266&lt;=Onderwerpen!$C$16,Onderwerpen!$A$16,IF(C266&lt;=Onderwerpen!$C$17,Onderwerpen!$A$17,IF(C266&lt;=Onderwerpen!$C$18,Onderwerpen!$A$18,IF(C266&lt;=Onderwerpen!$C$19,Onderwerpen!$A$19,IF(C266&lt;=Onderwerpen!$C$20,Onderwerpen!$A$20,IF(C266&lt;=Onderwerpen!$C$21,Onderwerpen!$A$21,IF(C266&lt;=Onderwerpen!$C$22,Onderwerpen!$A$22,IF(C266&lt;=Onderwerpen!$C$23,Onderwerpen!$A$22,""))))))))))))))))))))</f>
        <v/>
      </c>
      <c r="C266" s="7" t="str">
        <f>IF(Onderwerpen!$B$4+1=A266,Onderwerpen!$A$5,IF(SUM(Onderwerpen!$B$4:$B$5)+2=A266,Onderwerpen!$A$6,IF(SUM(Onderwerpen!$B$4:$B$6)+3=A266,Onderwerpen!$A$7,IF(SUM(Onderwerpen!$B$4:$B$7)+4=A266,Onderwerpen!$A$8,IF(SUM(Onderwerpen!$B$4:$B$8)+5=A266,Onderwerpen!$A$9,IF(SUM(Onderwerpen!$B$4:$B$9)+6=A266,Onderwerpen!$A$10,IF(SUM(Onderwerpen!$B$4:$B$10)+7=A266,Onderwerpen!$A$11,IF(SUM(Onderwerpen!$B$4:$B$11)+8=A266,Onderwerpen!$A$12,IF(SUM(Onderwerpen!$B$4:$B$12)+9=A266,Onderwerpen!$A$13,IF(SUM(Onderwerpen!$B$4:$B$13)+10=A266,Onderwerpen!$A$14,IF(SUM(Onderwerpen!$B$4:$B$14)+11=A266,Onderwerpen!$A$15,IF(SUM(Onderwerpen!$B$4:$B$15)+12=A266,Onderwerpen!$A$16,IF(SUM(Onderwerpen!$B$4:$B$16)+13=A266,Onderwerpen!$A$17,IF(SUM(Onderwerpen!$B$4:$B$17)+14=A266,Onderwerpen!$A$18,IF(SUM(Onderwerpen!$B$4:$B$18)+15=A266,Onderwerpen!$A$19,IF(SUM(Onderwerpen!$B$4:$B$19)+16=A266,Onderwerpen!$A$20,IF(SUM(Onderwerpen!$B$4:$B$20)+17=A266,Onderwerpen!$A$21,IF(SUM(Onderwerpen!$B$4:$B$21)+18=A266,Onderwerpen!$A$22,IF(SUM(Onderwerpen!$B$4:$B$22)+19=A266,Onderwerpen!$A$23,IFERROR((IF(A266&lt;Onderwerpen!$D$4,A266,IF(AND(A266&gt;Onderwerpen!$D$4,A266&lt;Onderwerpen!$D$5),A266-1,IF(AND(A266&gt;Onderwerpen!$D$5,A266&lt;Onderwerpen!$D$6),A266-2,IF(AND(A266&gt;Onderwerpen!$D$6,A266&lt;Onderwerpen!$D$7),A266-3,IF(AND(A266&gt;Onderwerpen!$D$7,A266&lt;Onderwerpen!$D$8),A266-4,IF(AND(A266&gt;Onderwerpen!$D$8,A266&lt;Onderwerpen!$D$9),A266-5,IF(AND(A266&gt;Onderwerpen!$D$9,A266&lt;Onderwerpen!$D$10),A266-6,IF(AND(A266&gt;Onderwerpen!$D$10,A266&lt;Onderwerpen!$D$11),A266-7,IF(AND(A266&gt;Onderwerpen!$D$11,A266&lt;Onderwerpen!$D$12),A266-8,IF(AND(A266&gt;Onderwerpen!$D$12,A266&lt;Onderwerpen!$D$13),A266-9,IF(AND(A266&gt;Onderwerpen!$D$13,A266&lt;Onderwerpen!$D$14),A266-10,IF(AND(A266&gt;Onderwerpen!$D$14,A266&lt;Onderwerpen!$D$15),A266-11,IF(AND(A266&gt;Onderwerpen!$D$15,A266&lt;Onderwerpen!$D$16),A266-12,IF(AND(A266&gt;Onderwerpen!$D$16,A266&lt;Onderwerpen!$D$17),A266-13,IF(AND(A266&gt;Onderwerpen!$D$17,A266&lt;Onderwerpen!$D$18),A266-14,IF(AND(A266&gt;Onderwerpen!$D$18,A266&lt;Onderwerpen!$D$19),A266-15,IF(AND(A266&gt;Onderwerpen!$D$19,A266&lt;Onderwerpen!$D$20),A266-16,IF(AND(A266&gt;Onderwerpen!$D$20,A266&lt;Onderwerpen!$D$21),A266-17,IF(AND(A266&gt;Onderwerpen!$D$21,A266&lt;Onderwerpen!$D$22),A266-18,IF(A266&gt;Onderwerpen!$D$22,A266-19,"X"))))))))))))))))))))),""))))))))))))))))))))</f>
        <v/>
      </c>
      <c r="D266" s="83" t="str">
        <f>IF(B266="",""&amp;C266,LEFT(B266, FIND(" ",B266)-1) &amp; "."&amp;COUNTIF($B$8:B266,B266))</f>
        <v/>
      </c>
      <c r="E266" s="33"/>
      <c r="F266" s="12"/>
      <c r="G266" s="12"/>
      <c r="H266" s="12"/>
      <c r="I266" s="13"/>
      <c r="J266" s="37" t="str">
        <f t="shared" ref="J266:J301" si="22">IF(G266="x",D266,"")</f>
        <v/>
      </c>
      <c r="L266" s="12"/>
      <c r="M266" s="12"/>
      <c r="N266" s="12"/>
      <c r="O266" s="13"/>
      <c r="P266" s="39" t="str">
        <f t="shared" ref="P266:P301" si="23">IF(M266="x",D266,"")</f>
        <v/>
      </c>
      <c r="R266" s="12"/>
      <c r="S266" s="12"/>
      <c r="T266" s="12"/>
      <c r="U266" s="13"/>
      <c r="V266" s="38" t="str">
        <f t="shared" ref="V266:V301" si="24">IF(S266="x",D266,"")</f>
        <v/>
      </c>
      <c r="X266" s="38"/>
      <c r="Y266" s="38"/>
      <c r="Z266" s="38"/>
      <c r="AA266" s="13"/>
      <c r="AB266" s="38" t="str">
        <f t="shared" ref="AB266:AB301" si="25">IF(Y266="x",D266,"")</f>
        <v/>
      </c>
      <c r="AD266" s="38"/>
      <c r="AE266" s="38"/>
      <c r="AF266" s="38"/>
      <c r="AG266" s="13"/>
      <c r="AH266" s="38" t="str">
        <f t="shared" ref="AH266:AH301" si="26">IF(AE266="x",D266,"")</f>
        <v/>
      </c>
    </row>
    <row r="267" spans="1:34" x14ac:dyDescent="0.25">
      <c r="A267" s="1" t="str">
        <f>IFERROR(IF(A266=Onderwerpen!$C$23+19,"",A266+1),"")</f>
        <v/>
      </c>
      <c r="B267" s="1" t="str">
        <f>IF(C267&lt;=Onderwerpen!$C$4,Onderwerpen!$A$4,IF(C267&lt;=Onderwerpen!$C$5,Onderwerpen!$A$5,IF(C267&lt;=Onderwerpen!$C$6,Onderwerpen!$A$6,IF(C267&lt;=Onderwerpen!$C$7,Onderwerpen!$A$7,IF(C267&lt;=Onderwerpen!$C$8,Onderwerpen!$A$8,IF(C267&lt;=Onderwerpen!$C$9,Onderwerpen!$A$9,IF(C267&lt;=Onderwerpen!C$10,Onderwerpen!$A$10,IF(C267&lt;=Onderwerpen!C$11,Onderwerpen!$A$11,IF(C267&lt;=Onderwerpen!C$12,Onderwerpen!$A$12,IF(C267&lt;=Onderwerpen!C$13,Onderwerpen!$A$13,IF(C267&lt;=Onderwerpen!$C$14,Onderwerpen!$A$14,IF(C267&lt;=Onderwerpen!$C$15,Onderwerpen!$A$15,IF(C267&lt;=Onderwerpen!$C$16,Onderwerpen!$A$16,IF(C267&lt;=Onderwerpen!$C$17,Onderwerpen!$A$17,IF(C267&lt;=Onderwerpen!$C$18,Onderwerpen!$A$18,IF(C267&lt;=Onderwerpen!$C$19,Onderwerpen!$A$19,IF(C267&lt;=Onderwerpen!$C$20,Onderwerpen!$A$20,IF(C267&lt;=Onderwerpen!$C$21,Onderwerpen!$A$21,IF(C267&lt;=Onderwerpen!$C$22,Onderwerpen!$A$22,IF(C267&lt;=Onderwerpen!$C$23,Onderwerpen!$A$22,""))))))))))))))))))))</f>
        <v/>
      </c>
      <c r="C267" s="7" t="str">
        <f>IF(Onderwerpen!$B$4+1=A267,Onderwerpen!$A$5,IF(SUM(Onderwerpen!$B$4:$B$5)+2=A267,Onderwerpen!$A$6,IF(SUM(Onderwerpen!$B$4:$B$6)+3=A267,Onderwerpen!$A$7,IF(SUM(Onderwerpen!$B$4:$B$7)+4=A267,Onderwerpen!$A$8,IF(SUM(Onderwerpen!$B$4:$B$8)+5=A267,Onderwerpen!$A$9,IF(SUM(Onderwerpen!$B$4:$B$9)+6=A267,Onderwerpen!$A$10,IF(SUM(Onderwerpen!$B$4:$B$10)+7=A267,Onderwerpen!$A$11,IF(SUM(Onderwerpen!$B$4:$B$11)+8=A267,Onderwerpen!$A$12,IF(SUM(Onderwerpen!$B$4:$B$12)+9=A267,Onderwerpen!$A$13,IF(SUM(Onderwerpen!$B$4:$B$13)+10=A267,Onderwerpen!$A$14,IF(SUM(Onderwerpen!$B$4:$B$14)+11=A267,Onderwerpen!$A$15,IF(SUM(Onderwerpen!$B$4:$B$15)+12=A267,Onderwerpen!$A$16,IF(SUM(Onderwerpen!$B$4:$B$16)+13=A267,Onderwerpen!$A$17,IF(SUM(Onderwerpen!$B$4:$B$17)+14=A267,Onderwerpen!$A$18,IF(SUM(Onderwerpen!$B$4:$B$18)+15=A267,Onderwerpen!$A$19,IF(SUM(Onderwerpen!$B$4:$B$19)+16=A267,Onderwerpen!$A$20,IF(SUM(Onderwerpen!$B$4:$B$20)+17=A267,Onderwerpen!$A$21,IF(SUM(Onderwerpen!$B$4:$B$21)+18=A267,Onderwerpen!$A$22,IF(SUM(Onderwerpen!$B$4:$B$22)+19=A267,Onderwerpen!$A$23,IFERROR((IF(A267&lt;Onderwerpen!$D$4,A267,IF(AND(A267&gt;Onderwerpen!$D$4,A267&lt;Onderwerpen!$D$5),A267-1,IF(AND(A267&gt;Onderwerpen!$D$5,A267&lt;Onderwerpen!$D$6),A267-2,IF(AND(A267&gt;Onderwerpen!$D$6,A267&lt;Onderwerpen!$D$7),A267-3,IF(AND(A267&gt;Onderwerpen!$D$7,A267&lt;Onderwerpen!$D$8),A267-4,IF(AND(A267&gt;Onderwerpen!$D$8,A267&lt;Onderwerpen!$D$9),A267-5,IF(AND(A267&gt;Onderwerpen!$D$9,A267&lt;Onderwerpen!$D$10),A267-6,IF(AND(A267&gt;Onderwerpen!$D$10,A267&lt;Onderwerpen!$D$11),A267-7,IF(AND(A267&gt;Onderwerpen!$D$11,A267&lt;Onderwerpen!$D$12),A267-8,IF(AND(A267&gt;Onderwerpen!$D$12,A267&lt;Onderwerpen!$D$13),A267-9,IF(AND(A267&gt;Onderwerpen!$D$13,A267&lt;Onderwerpen!$D$14),A267-10,IF(AND(A267&gt;Onderwerpen!$D$14,A267&lt;Onderwerpen!$D$15),A267-11,IF(AND(A267&gt;Onderwerpen!$D$15,A267&lt;Onderwerpen!$D$16),A267-12,IF(AND(A267&gt;Onderwerpen!$D$16,A267&lt;Onderwerpen!$D$17),A267-13,IF(AND(A267&gt;Onderwerpen!$D$17,A267&lt;Onderwerpen!$D$18),A267-14,IF(AND(A267&gt;Onderwerpen!$D$18,A267&lt;Onderwerpen!$D$19),A267-15,IF(AND(A267&gt;Onderwerpen!$D$19,A267&lt;Onderwerpen!$D$20),A267-16,IF(AND(A267&gt;Onderwerpen!$D$20,A267&lt;Onderwerpen!$D$21),A267-17,IF(AND(A267&gt;Onderwerpen!$D$21,A267&lt;Onderwerpen!$D$22),A267-18,IF(A267&gt;Onderwerpen!$D$22,A267-19,"X"))))))))))))))))))))),""))))))))))))))))))))</f>
        <v/>
      </c>
      <c r="D267" s="83" t="str">
        <f>IF(B267="",""&amp;C267,LEFT(B267, FIND(" ",B267)-1) &amp; "."&amp;COUNTIF($B$8:B267,B267))</f>
        <v/>
      </c>
      <c r="E267" s="33"/>
      <c r="F267" s="12"/>
      <c r="G267" s="12"/>
      <c r="H267" s="12"/>
      <c r="I267" s="13"/>
      <c r="J267" s="37" t="str">
        <f t="shared" si="22"/>
        <v/>
      </c>
      <c r="L267" s="12"/>
      <c r="M267" s="12"/>
      <c r="N267" s="12"/>
      <c r="O267" s="13"/>
      <c r="P267" s="39" t="str">
        <f t="shared" si="23"/>
        <v/>
      </c>
      <c r="R267" s="12"/>
      <c r="S267" s="12"/>
      <c r="T267" s="12"/>
      <c r="U267" s="13"/>
      <c r="V267" s="38" t="str">
        <f t="shared" si="24"/>
        <v/>
      </c>
      <c r="X267" s="38"/>
      <c r="Y267" s="38"/>
      <c r="Z267" s="38"/>
      <c r="AA267" s="13"/>
      <c r="AB267" s="38" t="str">
        <f t="shared" si="25"/>
        <v/>
      </c>
      <c r="AD267" s="38"/>
      <c r="AE267" s="38"/>
      <c r="AF267" s="38"/>
      <c r="AG267" s="13"/>
      <c r="AH267" s="38" t="str">
        <f t="shared" si="26"/>
        <v/>
      </c>
    </row>
    <row r="268" spans="1:34" x14ac:dyDescent="0.25">
      <c r="A268" s="1" t="str">
        <f>IFERROR(IF(A267=Onderwerpen!$C$23+19,"",A267+1),"")</f>
        <v/>
      </c>
      <c r="B268" s="1" t="str">
        <f>IF(C268&lt;=Onderwerpen!$C$4,Onderwerpen!$A$4,IF(C268&lt;=Onderwerpen!$C$5,Onderwerpen!$A$5,IF(C268&lt;=Onderwerpen!$C$6,Onderwerpen!$A$6,IF(C268&lt;=Onderwerpen!$C$7,Onderwerpen!$A$7,IF(C268&lt;=Onderwerpen!$C$8,Onderwerpen!$A$8,IF(C268&lt;=Onderwerpen!$C$9,Onderwerpen!$A$9,IF(C268&lt;=Onderwerpen!C$10,Onderwerpen!$A$10,IF(C268&lt;=Onderwerpen!C$11,Onderwerpen!$A$11,IF(C268&lt;=Onderwerpen!C$12,Onderwerpen!$A$12,IF(C268&lt;=Onderwerpen!C$13,Onderwerpen!$A$13,IF(C268&lt;=Onderwerpen!$C$14,Onderwerpen!$A$14,IF(C268&lt;=Onderwerpen!$C$15,Onderwerpen!$A$15,IF(C268&lt;=Onderwerpen!$C$16,Onderwerpen!$A$16,IF(C268&lt;=Onderwerpen!$C$17,Onderwerpen!$A$17,IF(C268&lt;=Onderwerpen!$C$18,Onderwerpen!$A$18,IF(C268&lt;=Onderwerpen!$C$19,Onderwerpen!$A$19,IF(C268&lt;=Onderwerpen!$C$20,Onderwerpen!$A$20,IF(C268&lt;=Onderwerpen!$C$21,Onderwerpen!$A$21,IF(C268&lt;=Onderwerpen!$C$22,Onderwerpen!$A$22,IF(C268&lt;=Onderwerpen!$C$23,Onderwerpen!$A$22,""))))))))))))))))))))</f>
        <v/>
      </c>
      <c r="C268" s="7" t="str">
        <f>IF(Onderwerpen!$B$4+1=A268,Onderwerpen!$A$5,IF(SUM(Onderwerpen!$B$4:$B$5)+2=A268,Onderwerpen!$A$6,IF(SUM(Onderwerpen!$B$4:$B$6)+3=A268,Onderwerpen!$A$7,IF(SUM(Onderwerpen!$B$4:$B$7)+4=A268,Onderwerpen!$A$8,IF(SUM(Onderwerpen!$B$4:$B$8)+5=A268,Onderwerpen!$A$9,IF(SUM(Onderwerpen!$B$4:$B$9)+6=A268,Onderwerpen!$A$10,IF(SUM(Onderwerpen!$B$4:$B$10)+7=A268,Onderwerpen!$A$11,IF(SUM(Onderwerpen!$B$4:$B$11)+8=A268,Onderwerpen!$A$12,IF(SUM(Onderwerpen!$B$4:$B$12)+9=A268,Onderwerpen!$A$13,IF(SUM(Onderwerpen!$B$4:$B$13)+10=A268,Onderwerpen!$A$14,IF(SUM(Onderwerpen!$B$4:$B$14)+11=A268,Onderwerpen!$A$15,IF(SUM(Onderwerpen!$B$4:$B$15)+12=A268,Onderwerpen!$A$16,IF(SUM(Onderwerpen!$B$4:$B$16)+13=A268,Onderwerpen!$A$17,IF(SUM(Onderwerpen!$B$4:$B$17)+14=A268,Onderwerpen!$A$18,IF(SUM(Onderwerpen!$B$4:$B$18)+15=A268,Onderwerpen!$A$19,IF(SUM(Onderwerpen!$B$4:$B$19)+16=A268,Onderwerpen!$A$20,IF(SUM(Onderwerpen!$B$4:$B$20)+17=A268,Onderwerpen!$A$21,IF(SUM(Onderwerpen!$B$4:$B$21)+18=A268,Onderwerpen!$A$22,IF(SUM(Onderwerpen!$B$4:$B$22)+19=A268,Onderwerpen!$A$23,IFERROR((IF(A268&lt;Onderwerpen!$D$4,A268,IF(AND(A268&gt;Onderwerpen!$D$4,A268&lt;Onderwerpen!$D$5),A268-1,IF(AND(A268&gt;Onderwerpen!$D$5,A268&lt;Onderwerpen!$D$6),A268-2,IF(AND(A268&gt;Onderwerpen!$D$6,A268&lt;Onderwerpen!$D$7),A268-3,IF(AND(A268&gt;Onderwerpen!$D$7,A268&lt;Onderwerpen!$D$8),A268-4,IF(AND(A268&gt;Onderwerpen!$D$8,A268&lt;Onderwerpen!$D$9),A268-5,IF(AND(A268&gt;Onderwerpen!$D$9,A268&lt;Onderwerpen!$D$10),A268-6,IF(AND(A268&gt;Onderwerpen!$D$10,A268&lt;Onderwerpen!$D$11),A268-7,IF(AND(A268&gt;Onderwerpen!$D$11,A268&lt;Onderwerpen!$D$12),A268-8,IF(AND(A268&gt;Onderwerpen!$D$12,A268&lt;Onderwerpen!$D$13),A268-9,IF(AND(A268&gt;Onderwerpen!$D$13,A268&lt;Onderwerpen!$D$14),A268-10,IF(AND(A268&gt;Onderwerpen!$D$14,A268&lt;Onderwerpen!$D$15),A268-11,IF(AND(A268&gt;Onderwerpen!$D$15,A268&lt;Onderwerpen!$D$16),A268-12,IF(AND(A268&gt;Onderwerpen!$D$16,A268&lt;Onderwerpen!$D$17),A268-13,IF(AND(A268&gt;Onderwerpen!$D$17,A268&lt;Onderwerpen!$D$18),A268-14,IF(AND(A268&gt;Onderwerpen!$D$18,A268&lt;Onderwerpen!$D$19),A268-15,IF(AND(A268&gt;Onderwerpen!$D$19,A268&lt;Onderwerpen!$D$20),A268-16,IF(AND(A268&gt;Onderwerpen!$D$20,A268&lt;Onderwerpen!$D$21),A268-17,IF(AND(A268&gt;Onderwerpen!$D$21,A268&lt;Onderwerpen!$D$22),A268-18,IF(A268&gt;Onderwerpen!$D$22,A268-19,"X"))))))))))))))))))))),""))))))))))))))))))))</f>
        <v/>
      </c>
      <c r="D268" s="83" t="str">
        <f>IF(B268="",""&amp;C268,LEFT(B268, FIND(" ",B268)-1) &amp; "."&amp;COUNTIF($B$8:B268,B268))</f>
        <v/>
      </c>
      <c r="E268" s="33"/>
      <c r="F268" s="12"/>
      <c r="G268" s="12"/>
      <c r="H268" s="12"/>
      <c r="I268" s="13"/>
      <c r="J268" s="37" t="str">
        <f t="shared" si="22"/>
        <v/>
      </c>
      <c r="L268" s="12"/>
      <c r="M268" s="12"/>
      <c r="N268" s="12"/>
      <c r="O268" s="13"/>
      <c r="P268" s="39" t="str">
        <f t="shared" si="23"/>
        <v/>
      </c>
      <c r="R268" s="12"/>
      <c r="S268" s="12"/>
      <c r="T268" s="12"/>
      <c r="U268" s="13"/>
      <c r="V268" s="38" t="str">
        <f t="shared" si="24"/>
        <v/>
      </c>
      <c r="X268" s="38"/>
      <c r="Y268" s="38"/>
      <c r="Z268" s="38"/>
      <c r="AA268" s="13"/>
      <c r="AB268" s="38" t="str">
        <f t="shared" si="25"/>
        <v/>
      </c>
      <c r="AD268" s="38"/>
      <c r="AE268" s="38"/>
      <c r="AF268" s="38"/>
      <c r="AG268" s="13"/>
      <c r="AH268" s="38" t="str">
        <f t="shared" si="26"/>
        <v/>
      </c>
    </row>
    <row r="269" spans="1:34" x14ac:dyDescent="0.25">
      <c r="A269" s="1" t="str">
        <f>IFERROR(IF(A268=Onderwerpen!$C$23+19,"",A268+1),"")</f>
        <v/>
      </c>
      <c r="B269" s="1" t="str">
        <f>IF(C269&lt;=Onderwerpen!$C$4,Onderwerpen!$A$4,IF(C269&lt;=Onderwerpen!$C$5,Onderwerpen!$A$5,IF(C269&lt;=Onderwerpen!$C$6,Onderwerpen!$A$6,IF(C269&lt;=Onderwerpen!$C$7,Onderwerpen!$A$7,IF(C269&lt;=Onderwerpen!$C$8,Onderwerpen!$A$8,IF(C269&lt;=Onderwerpen!$C$9,Onderwerpen!$A$9,IF(C269&lt;=Onderwerpen!C$10,Onderwerpen!$A$10,IF(C269&lt;=Onderwerpen!C$11,Onderwerpen!$A$11,IF(C269&lt;=Onderwerpen!C$12,Onderwerpen!$A$12,IF(C269&lt;=Onderwerpen!C$13,Onderwerpen!$A$13,IF(C269&lt;=Onderwerpen!$C$14,Onderwerpen!$A$14,IF(C269&lt;=Onderwerpen!$C$15,Onderwerpen!$A$15,IF(C269&lt;=Onderwerpen!$C$16,Onderwerpen!$A$16,IF(C269&lt;=Onderwerpen!$C$17,Onderwerpen!$A$17,IF(C269&lt;=Onderwerpen!$C$18,Onderwerpen!$A$18,IF(C269&lt;=Onderwerpen!$C$19,Onderwerpen!$A$19,IF(C269&lt;=Onderwerpen!$C$20,Onderwerpen!$A$20,IF(C269&lt;=Onderwerpen!$C$21,Onderwerpen!$A$21,IF(C269&lt;=Onderwerpen!$C$22,Onderwerpen!$A$22,IF(C269&lt;=Onderwerpen!$C$23,Onderwerpen!$A$22,""))))))))))))))))))))</f>
        <v/>
      </c>
      <c r="C269" s="7" t="str">
        <f>IF(Onderwerpen!$B$4+1=A269,Onderwerpen!$A$5,IF(SUM(Onderwerpen!$B$4:$B$5)+2=A269,Onderwerpen!$A$6,IF(SUM(Onderwerpen!$B$4:$B$6)+3=A269,Onderwerpen!$A$7,IF(SUM(Onderwerpen!$B$4:$B$7)+4=A269,Onderwerpen!$A$8,IF(SUM(Onderwerpen!$B$4:$B$8)+5=A269,Onderwerpen!$A$9,IF(SUM(Onderwerpen!$B$4:$B$9)+6=A269,Onderwerpen!$A$10,IF(SUM(Onderwerpen!$B$4:$B$10)+7=A269,Onderwerpen!$A$11,IF(SUM(Onderwerpen!$B$4:$B$11)+8=A269,Onderwerpen!$A$12,IF(SUM(Onderwerpen!$B$4:$B$12)+9=A269,Onderwerpen!$A$13,IF(SUM(Onderwerpen!$B$4:$B$13)+10=A269,Onderwerpen!$A$14,IF(SUM(Onderwerpen!$B$4:$B$14)+11=A269,Onderwerpen!$A$15,IF(SUM(Onderwerpen!$B$4:$B$15)+12=A269,Onderwerpen!$A$16,IF(SUM(Onderwerpen!$B$4:$B$16)+13=A269,Onderwerpen!$A$17,IF(SUM(Onderwerpen!$B$4:$B$17)+14=A269,Onderwerpen!$A$18,IF(SUM(Onderwerpen!$B$4:$B$18)+15=A269,Onderwerpen!$A$19,IF(SUM(Onderwerpen!$B$4:$B$19)+16=A269,Onderwerpen!$A$20,IF(SUM(Onderwerpen!$B$4:$B$20)+17=A269,Onderwerpen!$A$21,IF(SUM(Onderwerpen!$B$4:$B$21)+18=A269,Onderwerpen!$A$22,IF(SUM(Onderwerpen!$B$4:$B$22)+19=A269,Onderwerpen!$A$23,IFERROR((IF(A269&lt;Onderwerpen!$D$4,A269,IF(AND(A269&gt;Onderwerpen!$D$4,A269&lt;Onderwerpen!$D$5),A269-1,IF(AND(A269&gt;Onderwerpen!$D$5,A269&lt;Onderwerpen!$D$6),A269-2,IF(AND(A269&gt;Onderwerpen!$D$6,A269&lt;Onderwerpen!$D$7),A269-3,IF(AND(A269&gt;Onderwerpen!$D$7,A269&lt;Onderwerpen!$D$8),A269-4,IF(AND(A269&gt;Onderwerpen!$D$8,A269&lt;Onderwerpen!$D$9),A269-5,IF(AND(A269&gt;Onderwerpen!$D$9,A269&lt;Onderwerpen!$D$10),A269-6,IF(AND(A269&gt;Onderwerpen!$D$10,A269&lt;Onderwerpen!$D$11),A269-7,IF(AND(A269&gt;Onderwerpen!$D$11,A269&lt;Onderwerpen!$D$12),A269-8,IF(AND(A269&gt;Onderwerpen!$D$12,A269&lt;Onderwerpen!$D$13),A269-9,IF(AND(A269&gt;Onderwerpen!$D$13,A269&lt;Onderwerpen!$D$14),A269-10,IF(AND(A269&gt;Onderwerpen!$D$14,A269&lt;Onderwerpen!$D$15),A269-11,IF(AND(A269&gt;Onderwerpen!$D$15,A269&lt;Onderwerpen!$D$16),A269-12,IF(AND(A269&gt;Onderwerpen!$D$16,A269&lt;Onderwerpen!$D$17),A269-13,IF(AND(A269&gt;Onderwerpen!$D$17,A269&lt;Onderwerpen!$D$18),A269-14,IF(AND(A269&gt;Onderwerpen!$D$18,A269&lt;Onderwerpen!$D$19),A269-15,IF(AND(A269&gt;Onderwerpen!$D$19,A269&lt;Onderwerpen!$D$20),A269-16,IF(AND(A269&gt;Onderwerpen!$D$20,A269&lt;Onderwerpen!$D$21),A269-17,IF(AND(A269&gt;Onderwerpen!$D$21,A269&lt;Onderwerpen!$D$22),A269-18,IF(A269&gt;Onderwerpen!$D$22,A269-19,"X"))))))))))))))))))))),""))))))))))))))))))))</f>
        <v/>
      </c>
      <c r="D269" s="83" t="str">
        <f>IF(B269="",""&amp;C269,LEFT(B269, FIND(" ",B269)-1) &amp; "."&amp;COUNTIF($B$8:B269,B269))</f>
        <v/>
      </c>
      <c r="E269" s="33"/>
      <c r="F269" s="12"/>
      <c r="G269" s="12"/>
      <c r="H269" s="12"/>
      <c r="I269" s="13"/>
      <c r="J269" s="37" t="str">
        <f t="shared" si="22"/>
        <v/>
      </c>
      <c r="L269" s="12"/>
      <c r="M269" s="12"/>
      <c r="N269" s="12"/>
      <c r="O269" s="13"/>
      <c r="P269" s="39" t="str">
        <f t="shared" si="23"/>
        <v/>
      </c>
      <c r="R269" s="12"/>
      <c r="S269" s="12"/>
      <c r="T269" s="12"/>
      <c r="U269" s="13"/>
      <c r="V269" s="38" t="str">
        <f t="shared" si="24"/>
        <v/>
      </c>
      <c r="X269" s="38"/>
      <c r="Y269" s="38"/>
      <c r="Z269" s="38"/>
      <c r="AA269" s="13"/>
      <c r="AB269" s="38" t="str">
        <f t="shared" si="25"/>
        <v/>
      </c>
      <c r="AD269" s="38"/>
      <c r="AE269" s="38"/>
      <c r="AF269" s="38"/>
      <c r="AG269" s="13"/>
      <c r="AH269" s="38" t="str">
        <f t="shared" si="26"/>
        <v/>
      </c>
    </row>
    <row r="270" spans="1:34" x14ac:dyDescent="0.25">
      <c r="A270" s="1" t="str">
        <f>IFERROR(IF(A269=Onderwerpen!$C$23+19,"",A269+1),"")</f>
        <v/>
      </c>
      <c r="B270" s="1" t="str">
        <f>IF(C270&lt;=Onderwerpen!$C$4,Onderwerpen!$A$4,IF(C270&lt;=Onderwerpen!$C$5,Onderwerpen!$A$5,IF(C270&lt;=Onderwerpen!$C$6,Onderwerpen!$A$6,IF(C270&lt;=Onderwerpen!$C$7,Onderwerpen!$A$7,IF(C270&lt;=Onderwerpen!$C$8,Onderwerpen!$A$8,IF(C270&lt;=Onderwerpen!$C$9,Onderwerpen!$A$9,IF(C270&lt;=Onderwerpen!C$10,Onderwerpen!$A$10,IF(C270&lt;=Onderwerpen!C$11,Onderwerpen!$A$11,IF(C270&lt;=Onderwerpen!C$12,Onderwerpen!$A$12,IF(C270&lt;=Onderwerpen!C$13,Onderwerpen!$A$13,IF(C270&lt;=Onderwerpen!$C$14,Onderwerpen!$A$14,IF(C270&lt;=Onderwerpen!$C$15,Onderwerpen!$A$15,IF(C270&lt;=Onderwerpen!$C$16,Onderwerpen!$A$16,IF(C270&lt;=Onderwerpen!$C$17,Onderwerpen!$A$17,IF(C270&lt;=Onderwerpen!$C$18,Onderwerpen!$A$18,IF(C270&lt;=Onderwerpen!$C$19,Onderwerpen!$A$19,IF(C270&lt;=Onderwerpen!$C$20,Onderwerpen!$A$20,IF(C270&lt;=Onderwerpen!$C$21,Onderwerpen!$A$21,IF(C270&lt;=Onderwerpen!$C$22,Onderwerpen!$A$22,IF(C270&lt;=Onderwerpen!$C$23,Onderwerpen!$A$22,""))))))))))))))))))))</f>
        <v/>
      </c>
      <c r="C270" s="7" t="str">
        <f>IF(Onderwerpen!$B$4+1=A270,Onderwerpen!$A$5,IF(SUM(Onderwerpen!$B$4:$B$5)+2=A270,Onderwerpen!$A$6,IF(SUM(Onderwerpen!$B$4:$B$6)+3=A270,Onderwerpen!$A$7,IF(SUM(Onderwerpen!$B$4:$B$7)+4=A270,Onderwerpen!$A$8,IF(SUM(Onderwerpen!$B$4:$B$8)+5=A270,Onderwerpen!$A$9,IF(SUM(Onderwerpen!$B$4:$B$9)+6=A270,Onderwerpen!$A$10,IF(SUM(Onderwerpen!$B$4:$B$10)+7=A270,Onderwerpen!$A$11,IF(SUM(Onderwerpen!$B$4:$B$11)+8=A270,Onderwerpen!$A$12,IF(SUM(Onderwerpen!$B$4:$B$12)+9=A270,Onderwerpen!$A$13,IF(SUM(Onderwerpen!$B$4:$B$13)+10=A270,Onderwerpen!$A$14,IF(SUM(Onderwerpen!$B$4:$B$14)+11=A270,Onderwerpen!$A$15,IF(SUM(Onderwerpen!$B$4:$B$15)+12=A270,Onderwerpen!$A$16,IF(SUM(Onderwerpen!$B$4:$B$16)+13=A270,Onderwerpen!$A$17,IF(SUM(Onderwerpen!$B$4:$B$17)+14=A270,Onderwerpen!$A$18,IF(SUM(Onderwerpen!$B$4:$B$18)+15=A270,Onderwerpen!$A$19,IF(SUM(Onderwerpen!$B$4:$B$19)+16=A270,Onderwerpen!$A$20,IF(SUM(Onderwerpen!$B$4:$B$20)+17=A270,Onderwerpen!$A$21,IF(SUM(Onderwerpen!$B$4:$B$21)+18=A270,Onderwerpen!$A$22,IF(SUM(Onderwerpen!$B$4:$B$22)+19=A270,Onderwerpen!$A$23,IFERROR((IF(A270&lt;Onderwerpen!$D$4,A270,IF(AND(A270&gt;Onderwerpen!$D$4,A270&lt;Onderwerpen!$D$5),A270-1,IF(AND(A270&gt;Onderwerpen!$D$5,A270&lt;Onderwerpen!$D$6),A270-2,IF(AND(A270&gt;Onderwerpen!$D$6,A270&lt;Onderwerpen!$D$7),A270-3,IF(AND(A270&gt;Onderwerpen!$D$7,A270&lt;Onderwerpen!$D$8),A270-4,IF(AND(A270&gt;Onderwerpen!$D$8,A270&lt;Onderwerpen!$D$9),A270-5,IF(AND(A270&gt;Onderwerpen!$D$9,A270&lt;Onderwerpen!$D$10),A270-6,IF(AND(A270&gt;Onderwerpen!$D$10,A270&lt;Onderwerpen!$D$11),A270-7,IF(AND(A270&gt;Onderwerpen!$D$11,A270&lt;Onderwerpen!$D$12),A270-8,IF(AND(A270&gt;Onderwerpen!$D$12,A270&lt;Onderwerpen!$D$13),A270-9,IF(AND(A270&gt;Onderwerpen!$D$13,A270&lt;Onderwerpen!$D$14),A270-10,IF(AND(A270&gt;Onderwerpen!$D$14,A270&lt;Onderwerpen!$D$15),A270-11,IF(AND(A270&gt;Onderwerpen!$D$15,A270&lt;Onderwerpen!$D$16),A270-12,IF(AND(A270&gt;Onderwerpen!$D$16,A270&lt;Onderwerpen!$D$17),A270-13,IF(AND(A270&gt;Onderwerpen!$D$17,A270&lt;Onderwerpen!$D$18),A270-14,IF(AND(A270&gt;Onderwerpen!$D$18,A270&lt;Onderwerpen!$D$19),A270-15,IF(AND(A270&gt;Onderwerpen!$D$19,A270&lt;Onderwerpen!$D$20),A270-16,IF(AND(A270&gt;Onderwerpen!$D$20,A270&lt;Onderwerpen!$D$21),A270-17,IF(AND(A270&gt;Onderwerpen!$D$21,A270&lt;Onderwerpen!$D$22),A270-18,IF(A270&gt;Onderwerpen!$D$22,A270-19,"X"))))))))))))))))))))),""))))))))))))))))))))</f>
        <v/>
      </c>
      <c r="D270" s="83" t="str">
        <f>IF(B270="",""&amp;C270,LEFT(B270, FIND(" ",B270)-1) &amp; "."&amp;COUNTIF($B$8:B270,B270))</f>
        <v/>
      </c>
      <c r="E270" s="33"/>
      <c r="F270" s="12"/>
      <c r="G270" s="12"/>
      <c r="H270" s="12"/>
      <c r="I270" s="13"/>
      <c r="J270" s="37" t="str">
        <f t="shared" si="22"/>
        <v/>
      </c>
      <c r="L270" s="12"/>
      <c r="M270" s="12"/>
      <c r="N270" s="12"/>
      <c r="O270" s="13"/>
      <c r="P270" s="39" t="str">
        <f t="shared" si="23"/>
        <v/>
      </c>
      <c r="R270" s="12"/>
      <c r="S270" s="12"/>
      <c r="T270" s="12"/>
      <c r="U270" s="13"/>
      <c r="V270" s="38" t="str">
        <f t="shared" si="24"/>
        <v/>
      </c>
      <c r="X270" s="38"/>
      <c r="Y270" s="38"/>
      <c r="Z270" s="38"/>
      <c r="AA270" s="13"/>
      <c r="AB270" s="38" t="str">
        <f t="shared" si="25"/>
        <v/>
      </c>
      <c r="AD270" s="38"/>
      <c r="AE270" s="38"/>
      <c r="AF270" s="38"/>
      <c r="AG270" s="13"/>
      <c r="AH270" s="38" t="str">
        <f t="shared" si="26"/>
        <v/>
      </c>
    </row>
    <row r="271" spans="1:34" x14ac:dyDescent="0.25">
      <c r="A271" s="1" t="str">
        <f>IFERROR(IF(A270=Onderwerpen!$C$23+19,"",A270+1),"")</f>
        <v/>
      </c>
      <c r="B271" s="1" t="str">
        <f>IF(C271&lt;=Onderwerpen!$C$4,Onderwerpen!$A$4,IF(C271&lt;=Onderwerpen!$C$5,Onderwerpen!$A$5,IF(C271&lt;=Onderwerpen!$C$6,Onderwerpen!$A$6,IF(C271&lt;=Onderwerpen!$C$7,Onderwerpen!$A$7,IF(C271&lt;=Onderwerpen!$C$8,Onderwerpen!$A$8,IF(C271&lt;=Onderwerpen!$C$9,Onderwerpen!$A$9,IF(C271&lt;=Onderwerpen!C$10,Onderwerpen!$A$10,IF(C271&lt;=Onderwerpen!C$11,Onderwerpen!$A$11,IF(C271&lt;=Onderwerpen!C$12,Onderwerpen!$A$12,IF(C271&lt;=Onderwerpen!C$13,Onderwerpen!$A$13,IF(C271&lt;=Onderwerpen!$C$14,Onderwerpen!$A$14,IF(C271&lt;=Onderwerpen!$C$15,Onderwerpen!$A$15,IF(C271&lt;=Onderwerpen!$C$16,Onderwerpen!$A$16,IF(C271&lt;=Onderwerpen!$C$17,Onderwerpen!$A$17,IF(C271&lt;=Onderwerpen!$C$18,Onderwerpen!$A$18,IF(C271&lt;=Onderwerpen!$C$19,Onderwerpen!$A$19,IF(C271&lt;=Onderwerpen!$C$20,Onderwerpen!$A$20,IF(C271&lt;=Onderwerpen!$C$21,Onderwerpen!$A$21,IF(C271&lt;=Onderwerpen!$C$22,Onderwerpen!$A$22,IF(C271&lt;=Onderwerpen!$C$23,Onderwerpen!$A$22,""))))))))))))))))))))</f>
        <v/>
      </c>
      <c r="C271" s="7" t="str">
        <f>IF(Onderwerpen!$B$4+1=A271,Onderwerpen!$A$5,IF(SUM(Onderwerpen!$B$4:$B$5)+2=A271,Onderwerpen!$A$6,IF(SUM(Onderwerpen!$B$4:$B$6)+3=A271,Onderwerpen!$A$7,IF(SUM(Onderwerpen!$B$4:$B$7)+4=A271,Onderwerpen!$A$8,IF(SUM(Onderwerpen!$B$4:$B$8)+5=A271,Onderwerpen!$A$9,IF(SUM(Onderwerpen!$B$4:$B$9)+6=A271,Onderwerpen!$A$10,IF(SUM(Onderwerpen!$B$4:$B$10)+7=A271,Onderwerpen!$A$11,IF(SUM(Onderwerpen!$B$4:$B$11)+8=A271,Onderwerpen!$A$12,IF(SUM(Onderwerpen!$B$4:$B$12)+9=A271,Onderwerpen!$A$13,IF(SUM(Onderwerpen!$B$4:$B$13)+10=A271,Onderwerpen!$A$14,IF(SUM(Onderwerpen!$B$4:$B$14)+11=A271,Onderwerpen!$A$15,IF(SUM(Onderwerpen!$B$4:$B$15)+12=A271,Onderwerpen!$A$16,IF(SUM(Onderwerpen!$B$4:$B$16)+13=A271,Onderwerpen!$A$17,IF(SUM(Onderwerpen!$B$4:$B$17)+14=A271,Onderwerpen!$A$18,IF(SUM(Onderwerpen!$B$4:$B$18)+15=A271,Onderwerpen!$A$19,IF(SUM(Onderwerpen!$B$4:$B$19)+16=A271,Onderwerpen!$A$20,IF(SUM(Onderwerpen!$B$4:$B$20)+17=A271,Onderwerpen!$A$21,IF(SUM(Onderwerpen!$B$4:$B$21)+18=A271,Onderwerpen!$A$22,IF(SUM(Onderwerpen!$B$4:$B$22)+19=A271,Onderwerpen!$A$23,IFERROR((IF(A271&lt;Onderwerpen!$D$4,A271,IF(AND(A271&gt;Onderwerpen!$D$4,A271&lt;Onderwerpen!$D$5),A271-1,IF(AND(A271&gt;Onderwerpen!$D$5,A271&lt;Onderwerpen!$D$6),A271-2,IF(AND(A271&gt;Onderwerpen!$D$6,A271&lt;Onderwerpen!$D$7),A271-3,IF(AND(A271&gt;Onderwerpen!$D$7,A271&lt;Onderwerpen!$D$8),A271-4,IF(AND(A271&gt;Onderwerpen!$D$8,A271&lt;Onderwerpen!$D$9),A271-5,IF(AND(A271&gt;Onderwerpen!$D$9,A271&lt;Onderwerpen!$D$10),A271-6,IF(AND(A271&gt;Onderwerpen!$D$10,A271&lt;Onderwerpen!$D$11),A271-7,IF(AND(A271&gt;Onderwerpen!$D$11,A271&lt;Onderwerpen!$D$12),A271-8,IF(AND(A271&gt;Onderwerpen!$D$12,A271&lt;Onderwerpen!$D$13),A271-9,IF(AND(A271&gt;Onderwerpen!$D$13,A271&lt;Onderwerpen!$D$14),A271-10,IF(AND(A271&gt;Onderwerpen!$D$14,A271&lt;Onderwerpen!$D$15),A271-11,IF(AND(A271&gt;Onderwerpen!$D$15,A271&lt;Onderwerpen!$D$16),A271-12,IF(AND(A271&gt;Onderwerpen!$D$16,A271&lt;Onderwerpen!$D$17),A271-13,IF(AND(A271&gt;Onderwerpen!$D$17,A271&lt;Onderwerpen!$D$18),A271-14,IF(AND(A271&gt;Onderwerpen!$D$18,A271&lt;Onderwerpen!$D$19),A271-15,IF(AND(A271&gt;Onderwerpen!$D$19,A271&lt;Onderwerpen!$D$20),A271-16,IF(AND(A271&gt;Onderwerpen!$D$20,A271&lt;Onderwerpen!$D$21),A271-17,IF(AND(A271&gt;Onderwerpen!$D$21,A271&lt;Onderwerpen!$D$22),A271-18,IF(A271&gt;Onderwerpen!$D$22,A271-19,"X"))))))))))))))))))))),""))))))))))))))))))))</f>
        <v/>
      </c>
      <c r="D271" s="83" t="str">
        <f>IF(B271="",""&amp;C271,LEFT(B271, FIND(" ",B271)-1) &amp; "."&amp;COUNTIF($B$8:B271,B271))</f>
        <v/>
      </c>
      <c r="E271" s="33"/>
      <c r="F271" s="12"/>
      <c r="G271" s="12"/>
      <c r="H271" s="12"/>
      <c r="I271" s="13"/>
      <c r="J271" s="37" t="str">
        <f t="shared" si="22"/>
        <v/>
      </c>
      <c r="L271" s="12"/>
      <c r="M271" s="12"/>
      <c r="N271" s="12"/>
      <c r="O271" s="13"/>
      <c r="P271" s="39" t="str">
        <f t="shared" si="23"/>
        <v/>
      </c>
      <c r="R271" s="12"/>
      <c r="S271" s="12"/>
      <c r="T271" s="12"/>
      <c r="U271" s="13"/>
      <c r="V271" s="38" t="str">
        <f t="shared" si="24"/>
        <v/>
      </c>
      <c r="X271" s="38"/>
      <c r="Y271" s="38"/>
      <c r="Z271" s="38"/>
      <c r="AA271" s="13"/>
      <c r="AB271" s="38" t="str">
        <f t="shared" si="25"/>
        <v/>
      </c>
      <c r="AD271" s="38"/>
      <c r="AE271" s="38"/>
      <c r="AF271" s="38"/>
      <c r="AG271" s="13"/>
      <c r="AH271" s="38" t="str">
        <f t="shared" si="26"/>
        <v/>
      </c>
    </row>
    <row r="272" spans="1:34" x14ac:dyDescent="0.25">
      <c r="A272" s="1" t="str">
        <f>IFERROR(IF(A271=Onderwerpen!$C$23+19,"",A271+1),"")</f>
        <v/>
      </c>
      <c r="B272" s="1" t="str">
        <f>IF(C272&lt;=Onderwerpen!$C$4,Onderwerpen!$A$4,IF(C272&lt;=Onderwerpen!$C$5,Onderwerpen!$A$5,IF(C272&lt;=Onderwerpen!$C$6,Onderwerpen!$A$6,IF(C272&lt;=Onderwerpen!$C$7,Onderwerpen!$A$7,IF(C272&lt;=Onderwerpen!$C$8,Onderwerpen!$A$8,IF(C272&lt;=Onderwerpen!$C$9,Onderwerpen!$A$9,IF(C272&lt;=Onderwerpen!C$10,Onderwerpen!$A$10,IF(C272&lt;=Onderwerpen!C$11,Onderwerpen!$A$11,IF(C272&lt;=Onderwerpen!C$12,Onderwerpen!$A$12,IF(C272&lt;=Onderwerpen!C$13,Onderwerpen!$A$13,IF(C272&lt;=Onderwerpen!$C$14,Onderwerpen!$A$14,IF(C272&lt;=Onderwerpen!$C$15,Onderwerpen!$A$15,IF(C272&lt;=Onderwerpen!$C$16,Onderwerpen!$A$16,IF(C272&lt;=Onderwerpen!$C$17,Onderwerpen!$A$17,IF(C272&lt;=Onderwerpen!$C$18,Onderwerpen!$A$18,IF(C272&lt;=Onderwerpen!$C$19,Onderwerpen!$A$19,IF(C272&lt;=Onderwerpen!$C$20,Onderwerpen!$A$20,IF(C272&lt;=Onderwerpen!$C$21,Onderwerpen!$A$21,IF(C272&lt;=Onderwerpen!$C$22,Onderwerpen!$A$22,IF(C272&lt;=Onderwerpen!$C$23,Onderwerpen!$A$22,""))))))))))))))))))))</f>
        <v/>
      </c>
      <c r="C272" s="7" t="str">
        <f>IF(Onderwerpen!$B$4+1=A272,Onderwerpen!$A$5,IF(SUM(Onderwerpen!$B$4:$B$5)+2=A272,Onderwerpen!$A$6,IF(SUM(Onderwerpen!$B$4:$B$6)+3=A272,Onderwerpen!$A$7,IF(SUM(Onderwerpen!$B$4:$B$7)+4=A272,Onderwerpen!$A$8,IF(SUM(Onderwerpen!$B$4:$B$8)+5=A272,Onderwerpen!$A$9,IF(SUM(Onderwerpen!$B$4:$B$9)+6=A272,Onderwerpen!$A$10,IF(SUM(Onderwerpen!$B$4:$B$10)+7=A272,Onderwerpen!$A$11,IF(SUM(Onderwerpen!$B$4:$B$11)+8=A272,Onderwerpen!$A$12,IF(SUM(Onderwerpen!$B$4:$B$12)+9=A272,Onderwerpen!$A$13,IF(SUM(Onderwerpen!$B$4:$B$13)+10=A272,Onderwerpen!$A$14,IF(SUM(Onderwerpen!$B$4:$B$14)+11=A272,Onderwerpen!$A$15,IF(SUM(Onderwerpen!$B$4:$B$15)+12=A272,Onderwerpen!$A$16,IF(SUM(Onderwerpen!$B$4:$B$16)+13=A272,Onderwerpen!$A$17,IF(SUM(Onderwerpen!$B$4:$B$17)+14=A272,Onderwerpen!$A$18,IF(SUM(Onderwerpen!$B$4:$B$18)+15=A272,Onderwerpen!$A$19,IF(SUM(Onderwerpen!$B$4:$B$19)+16=A272,Onderwerpen!$A$20,IF(SUM(Onderwerpen!$B$4:$B$20)+17=A272,Onderwerpen!$A$21,IF(SUM(Onderwerpen!$B$4:$B$21)+18=A272,Onderwerpen!$A$22,IF(SUM(Onderwerpen!$B$4:$B$22)+19=A272,Onderwerpen!$A$23,IFERROR((IF(A272&lt;Onderwerpen!$D$4,A272,IF(AND(A272&gt;Onderwerpen!$D$4,A272&lt;Onderwerpen!$D$5),A272-1,IF(AND(A272&gt;Onderwerpen!$D$5,A272&lt;Onderwerpen!$D$6),A272-2,IF(AND(A272&gt;Onderwerpen!$D$6,A272&lt;Onderwerpen!$D$7),A272-3,IF(AND(A272&gt;Onderwerpen!$D$7,A272&lt;Onderwerpen!$D$8),A272-4,IF(AND(A272&gt;Onderwerpen!$D$8,A272&lt;Onderwerpen!$D$9),A272-5,IF(AND(A272&gt;Onderwerpen!$D$9,A272&lt;Onderwerpen!$D$10),A272-6,IF(AND(A272&gt;Onderwerpen!$D$10,A272&lt;Onderwerpen!$D$11),A272-7,IF(AND(A272&gt;Onderwerpen!$D$11,A272&lt;Onderwerpen!$D$12),A272-8,IF(AND(A272&gt;Onderwerpen!$D$12,A272&lt;Onderwerpen!$D$13),A272-9,IF(AND(A272&gt;Onderwerpen!$D$13,A272&lt;Onderwerpen!$D$14),A272-10,IF(AND(A272&gt;Onderwerpen!$D$14,A272&lt;Onderwerpen!$D$15),A272-11,IF(AND(A272&gt;Onderwerpen!$D$15,A272&lt;Onderwerpen!$D$16),A272-12,IF(AND(A272&gt;Onderwerpen!$D$16,A272&lt;Onderwerpen!$D$17),A272-13,IF(AND(A272&gt;Onderwerpen!$D$17,A272&lt;Onderwerpen!$D$18),A272-14,IF(AND(A272&gt;Onderwerpen!$D$18,A272&lt;Onderwerpen!$D$19),A272-15,IF(AND(A272&gt;Onderwerpen!$D$19,A272&lt;Onderwerpen!$D$20),A272-16,IF(AND(A272&gt;Onderwerpen!$D$20,A272&lt;Onderwerpen!$D$21),A272-17,IF(AND(A272&gt;Onderwerpen!$D$21,A272&lt;Onderwerpen!$D$22),A272-18,IF(A272&gt;Onderwerpen!$D$22,A272-19,"X"))))))))))))))))))))),""))))))))))))))))))))</f>
        <v/>
      </c>
      <c r="D272" s="83" t="str">
        <f>IF(B272="",""&amp;C272,LEFT(B272, FIND(" ",B272)-1) &amp; "."&amp;COUNTIF($B$8:B272,B272))</f>
        <v/>
      </c>
      <c r="E272" s="33"/>
      <c r="F272" s="12"/>
      <c r="G272" s="12"/>
      <c r="H272" s="12"/>
      <c r="I272" s="13"/>
      <c r="J272" s="37" t="str">
        <f t="shared" si="22"/>
        <v/>
      </c>
      <c r="L272" s="12"/>
      <c r="M272" s="12"/>
      <c r="N272" s="12"/>
      <c r="O272" s="13"/>
      <c r="P272" s="39" t="str">
        <f t="shared" si="23"/>
        <v/>
      </c>
      <c r="R272" s="12"/>
      <c r="S272" s="12"/>
      <c r="T272" s="12"/>
      <c r="U272" s="13"/>
      <c r="V272" s="38" t="str">
        <f t="shared" si="24"/>
        <v/>
      </c>
      <c r="X272" s="38"/>
      <c r="Y272" s="38"/>
      <c r="Z272" s="38"/>
      <c r="AA272" s="13"/>
      <c r="AB272" s="38" t="str">
        <f t="shared" si="25"/>
        <v/>
      </c>
      <c r="AD272" s="38"/>
      <c r="AE272" s="38"/>
      <c r="AF272" s="38"/>
      <c r="AG272" s="13"/>
      <c r="AH272" s="38" t="str">
        <f t="shared" si="26"/>
        <v/>
      </c>
    </row>
    <row r="273" spans="1:34" x14ac:dyDescent="0.25">
      <c r="A273" s="1" t="str">
        <f>IFERROR(IF(A272=Onderwerpen!$C$23+19,"",A272+1),"")</f>
        <v/>
      </c>
      <c r="B273" s="1" t="str">
        <f>IF(C273&lt;=Onderwerpen!$C$4,Onderwerpen!$A$4,IF(C273&lt;=Onderwerpen!$C$5,Onderwerpen!$A$5,IF(C273&lt;=Onderwerpen!$C$6,Onderwerpen!$A$6,IF(C273&lt;=Onderwerpen!$C$7,Onderwerpen!$A$7,IF(C273&lt;=Onderwerpen!$C$8,Onderwerpen!$A$8,IF(C273&lt;=Onderwerpen!$C$9,Onderwerpen!$A$9,IF(C273&lt;=Onderwerpen!C$10,Onderwerpen!$A$10,IF(C273&lt;=Onderwerpen!C$11,Onderwerpen!$A$11,IF(C273&lt;=Onderwerpen!C$12,Onderwerpen!$A$12,IF(C273&lt;=Onderwerpen!C$13,Onderwerpen!$A$13,IF(C273&lt;=Onderwerpen!$C$14,Onderwerpen!$A$14,IF(C273&lt;=Onderwerpen!$C$15,Onderwerpen!$A$15,IF(C273&lt;=Onderwerpen!$C$16,Onderwerpen!$A$16,IF(C273&lt;=Onderwerpen!$C$17,Onderwerpen!$A$17,IF(C273&lt;=Onderwerpen!$C$18,Onderwerpen!$A$18,IF(C273&lt;=Onderwerpen!$C$19,Onderwerpen!$A$19,IF(C273&lt;=Onderwerpen!$C$20,Onderwerpen!$A$20,IF(C273&lt;=Onderwerpen!$C$21,Onderwerpen!$A$21,IF(C273&lt;=Onderwerpen!$C$22,Onderwerpen!$A$22,IF(C273&lt;=Onderwerpen!$C$23,Onderwerpen!$A$22,""))))))))))))))))))))</f>
        <v/>
      </c>
      <c r="C273" s="7" t="str">
        <f>IF(Onderwerpen!$B$4+1=A273,Onderwerpen!$A$5,IF(SUM(Onderwerpen!$B$4:$B$5)+2=A273,Onderwerpen!$A$6,IF(SUM(Onderwerpen!$B$4:$B$6)+3=A273,Onderwerpen!$A$7,IF(SUM(Onderwerpen!$B$4:$B$7)+4=A273,Onderwerpen!$A$8,IF(SUM(Onderwerpen!$B$4:$B$8)+5=A273,Onderwerpen!$A$9,IF(SUM(Onderwerpen!$B$4:$B$9)+6=A273,Onderwerpen!$A$10,IF(SUM(Onderwerpen!$B$4:$B$10)+7=A273,Onderwerpen!$A$11,IF(SUM(Onderwerpen!$B$4:$B$11)+8=A273,Onderwerpen!$A$12,IF(SUM(Onderwerpen!$B$4:$B$12)+9=A273,Onderwerpen!$A$13,IF(SUM(Onderwerpen!$B$4:$B$13)+10=A273,Onderwerpen!$A$14,IF(SUM(Onderwerpen!$B$4:$B$14)+11=A273,Onderwerpen!$A$15,IF(SUM(Onderwerpen!$B$4:$B$15)+12=A273,Onderwerpen!$A$16,IF(SUM(Onderwerpen!$B$4:$B$16)+13=A273,Onderwerpen!$A$17,IF(SUM(Onderwerpen!$B$4:$B$17)+14=A273,Onderwerpen!$A$18,IF(SUM(Onderwerpen!$B$4:$B$18)+15=A273,Onderwerpen!$A$19,IF(SUM(Onderwerpen!$B$4:$B$19)+16=A273,Onderwerpen!$A$20,IF(SUM(Onderwerpen!$B$4:$B$20)+17=A273,Onderwerpen!$A$21,IF(SUM(Onderwerpen!$B$4:$B$21)+18=A273,Onderwerpen!$A$22,IF(SUM(Onderwerpen!$B$4:$B$22)+19=A273,Onderwerpen!$A$23,IFERROR((IF(A273&lt;Onderwerpen!$D$4,A273,IF(AND(A273&gt;Onderwerpen!$D$4,A273&lt;Onderwerpen!$D$5),A273-1,IF(AND(A273&gt;Onderwerpen!$D$5,A273&lt;Onderwerpen!$D$6),A273-2,IF(AND(A273&gt;Onderwerpen!$D$6,A273&lt;Onderwerpen!$D$7),A273-3,IF(AND(A273&gt;Onderwerpen!$D$7,A273&lt;Onderwerpen!$D$8),A273-4,IF(AND(A273&gt;Onderwerpen!$D$8,A273&lt;Onderwerpen!$D$9),A273-5,IF(AND(A273&gt;Onderwerpen!$D$9,A273&lt;Onderwerpen!$D$10),A273-6,IF(AND(A273&gt;Onderwerpen!$D$10,A273&lt;Onderwerpen!$D$11),A273-7,IF(AND(A273&gt;Onderwerpen!$D$11,A273&lt;Onderwerpen!$D$12),A273-8,IF(AND(A273&gt;Onderwerpen!$D$12,A273&lt;Onderwerpen!$D$13),A273-9,IF(AND(A273&gt;Onderwerpen!$D$13,A273&lt;Onderwerpen!$D$14),A273-10,IF(AND(A273&gt;Onderwerpen!$D$14,A273&lt;Onderwerpen!$D$15),A273-11,IF(AND(A273&gt;Onderwerpen!$D$15,A273&lt;Onderwerpen!$D$16),A273-12,IF(AND(A273&gt;Onderwerpen!$D$16,A273&lt;Onderwerpen!$D$17),A273-13,IF(AND(A273&gt;Onderwerpen!$D$17,A273&lt;Onderwerpen!$D$18),A273-14,IF(AND(A273&gt;Onderwerpen!$D$18,A273&lt;Onderwerpen!$D$19),A273-15,IF(AND(A273&gt;Onderwerpen!$D$19,A273&lt;Onderwerpen!$D$20),A273-16,IF(AND(A273&gt;Onderwerpen!$D$20,A273&lt;Onderwerpen!$D$21),A273-17,IF(AND(A273&gt;Onderwerpen!$D$21,A273&lt;Onderwerpen!$D$22),A273-18,IF(A273&gt;Onderwerpen!$D$22,A273-19,"X"))))))))))))))))))))),""))))))))))))))))))))</f>
        <v/>
      </c>
      <c r="D273" s="83" t="str">
        <f>IF(B273="",""&amp;C273,LEFT(B273, FIND(" ",B273)-1) &amp; "."&amp;COUNTIF($B$8:B273,B273))</f>
        <v/>
      </c>
      <c r="E273" s="33"/>
      <c r="F273" s="12"/>
      <c r="G273" s="12"/>
      <c r="H273" s="12"/>
      <c r="I273" s="13"/>
      <c r="J273" s="37" t="str">
        <f t="shared" si="22"/>
        <v/>
      </c>
      <c r="L273" s="12"/>
      <c r="M273" s="12"/>
      <c r="N273" s="12"/>
      <c r="O273" s="13"/>
      <c r="P273" s="39" t="str">
        <f t="shared" si="23"/>
        <v/>
      </c>
      <c r="R273" s="12"/>
      <c r="S273" s="12"/>
      <c r="T273" s="12"/>
      <c r="U273" s="13"/>
      <c r="V273" s="38" t="str">
        <f t="shared" si="24"/>
        <v/>
      </c>
      <c r="X273" s="38"/>
      <c r="Y273" s="38"/>
      <c r="Z273" s="38"/>
      <c r="AA273" s="13"/>
      <c r="AB273" s="38" t="str">
        <f t="shared" si="25"/>
        <v/>
      </c>
      <c r="AD273" s="38"/>
      <c r="AE273" s="38"/>
      <c r="AF273" s="38"/>
      <c r="AG273" s="13"/>
      <c r="AH273" s="38" t="str">
        <f t="shared" si="26"/>
        <v/>
      </c>
    </row>
    <row r="274" spans="1:34" x14ac:dyDescent="0.25">
      <c r="A274" s="1" t="str">
        <f>IFERROR(IF(A273=Onderwerpen!$C$23+19,"",A273+1),"")</f>
        <v/>
      </c>
      <c r="B274" s="1" t="str">
        <f>IF(C274&lt;=Onderwerpen!$C$4,Onderwerpen!$A$4,IF(C274&lt;=Onderwerpen!$C$5,Onderwerpen!$A$5,IF(C274&lt;=Onderwerpen!$C$6,Onderwerpen!$A$6,IF(C274&lt;=Onderwerpen!$C$7,Onderwerpen!$A$7,IF(C274&lt;=Onderwerpen!$C$8,Onderwerpen!$A$8,IF(C274&lt;=Onderwerpen!$C$9,Onderwerpen!$A$9,IF(C274&lt;=Onderwerpen!C$10,Onderwerpen!$A$10,IF(C274&lt;=Onderwerpen!C$11,Onderwerpen!$A$11,IF(C274&lt;=Onderwerpen!C$12,Onderwerpen!$A$12,IF(C274&lt;=Onderwerpen!C$13,Onderwerpen!$A$13,IF(C274&lt;=Onderwerpen!$C$14,Onderwerpen!$A$14,IF(C274&lt;=Onderwerpen!$C$15,Onderwerpen!$A$15,IF(C274&lt;=Onderwerpen!$C$16,Onderwerpen!$A$16,IF(C274&lt;=Onderwerpen!$C$17,Onderwerpen!$A$17,IF(C274&lt;=Onderwerpen!$C$18,Onderwerpen!$A$18,IF(C274&lt;=Onderwerpen!$C$19,Onderwerpen!$A$19,IF(C274&lt;=Onderwerpen!$C$20,Onderwerpen!$A$20,IF(C274&lt;=Onderwerpen!$C$21,Onderwerpen!$A$21,IF(C274&lt;=Onderwerpen!$C$22,Onderwerpen!$A$22,IF(C274&lt;=Onderwerpen!$C$23,Onderwerpen!$A$22,""))))))))))))))))))))</f>
        <v/>
      </c>
      <c r="C274" s="7" t="str">
        <f>IF(Onderwerpen!$B$4+1=A274,Onderwerpen!$A$5,IF(SUM(Onderwerpen!$B$4:$B$5)+2=A274,Onderwerpen!$A$6,IF(SUM(Onderwerpen!$B$4:$B$6)+3=A274,Onderwerpen!$A$7,IF(SUM(Onderwerpen!$B$4:$B$7)+4=A274,Onderwerpen!$A$8,IF(SUM(Onderwerpen!$B$4:$B$8)+5=A274,Onderwerpen!$A$9,IF(SUM(Onderwerpen!$B$4:$B$9)+6=A274,Onderwerpen!$A$10,IF(SUM(Onderwerpen!$B$4:$B$10)+7=A274,Onderwerpen!$A$11,IF(SUM(Onderwerpen!$B$4:$B$11)+8=A274,Onderwerpen!$A$12,IF(SUM(Onderwerpen!$B$4:$B$12)+9=A274,Onderwerpen!$A$13,IF(SUM(Onderwerpen!$B$4:$B$13)+10=A274,Onderwerpen!$A$14,IF(SUM(Onderwerpen!$B$4:$B$14)+11=A274,Onderwerpen!$A$15,IF(SUM(Onderwerpen!$B$4:$B$15)+12=A274,Onderwerpen!$A$16,IF(SUM(Onderwerpen!$B$4:$B$16)+13=A274,Onderwerpen!$A$17,IF(SUM(Onderwerpen!$B$4:$B$17)+14=A274,Onderwerpen!$A$18,IF(SUM(Onderwerpen!$B$4:$B$18)+15=A274,Onderwerpen!$A$19,IF(SUM(Onderwerpen!$B$4:$B$19)+16=A274,Onderwerpen!$A$20,IF(SUM(Onderwerpen!$B$4:$B$20)+17=A274,Onderwerpen!$A$21,IF(SUM(Onderwerpen!$B$4:$B$21)+18=A274,Onderwerpen!$A$22,IF(SUM(Onderwerpen!$B$4:$B$22)+19=A274,Onderwerpen!$A$23,IFERROR((IF(A274&lt;Onderwerpen!$D$4,A274,IF(AND(A274&gt;Onderwerpen!$D$4,A274&lt;Onderwerpen!$D$5),A274-1,IF(AND(A274&gt;Onderwerpen!$D$5,A274&lt;Onderwerpen!$D$6),A274-2,IF(AND(A274&gt;Onderwerpen!$D$6,A274&lt;Onderwerpen!$D$7),A274-3,IF(AND(A274&gt;Onderwerpen!$D$7,A274&lt;Onderwerpen!$D$8),A274-4,IF(AND(A274&gt;Onderwerpen!$D$8,A274&lt;Onderwerpen!$D$9),A274-5,IF(AND(A274&gt;Onderwerpen!$D$9,A274&lt;Onderwerpen!$D$10),A274-6,IF(AND(A274&gt;Onderwerpen!$D$10,A274&lt;Onderwerpen!$D$11),A274-7,IF(AND(A274&gt;Onderwerpen!$D$11,A274&lt;Onderwerpen!$D$12),A274-8,IF(AND(A274&gt;Onderwerpen!$D$12,A274&lt;Onderwerpen!$D$13),A274-9,IF(AND(A274&gt;Onderwerpen!$D$13,A274&lt;Onderwerpen!$D$14),A274-10,IF(AND(A274&gt;Onderwerpen!$D$14,A274&lt;Onderwerpen!$D$15),A274-11,IF(AND(A274&gt;Onderwerpen!$D$15,A274&lt;Onderwerpen!$D$16),A274-12,IF(AND(A274&gt;Onderwerpen!$D$16,A274&lt;Onderwerpen!$D$17),A274-13,IF(AND(A274&gt;Onderwerpen!$D$17,A274&lt;Onderwerpen!$D$18),A274-14,IF(AND(A274&gt;Onderwerpen!$D$18,A274&lt;Onderwerpen!$D$19),A274-15,IF(AND(A274&gt;Onderwerpen!$D$19,A274&lt;Onderwerpen!$D$20),A274-16,IF(AND(A274&gt;Onderwerpen!$D$20,A274&lt;Onderwerpen!$D$21),A274-17,IF(AND(A274&gt;Onderwerpen!$D$21,A274&lt;Onderwerpen!$D$22),A274-18,IF(A274&gt;Onderwerpen!$D$22,A274-19,"X"))))))))))))))))))))),""))))))))))))))))))))</f>
        <v/>
      </c>
      <c r="D274" s="83" t="str">
        <f>IF(B274="",""&amp;C274,LEFT(B274, FIND(" ",B274)-1) &amp; "."&amp;COUNTIF($B$8:B274,B274))</f>
        <v/>
      </c>
      <c r="E274" s="33"/>
      <c r="F274" s="12"/>
      <c r="G274" s="12"/>
      <c r="H274" s="12"/>
      <c r="I274" s="13"/>
      <c r="J274" s="37" t="str">
        <f t="shared" si="22"/>
        <v/>
      </c>
      <c r="L274" s="12"/>
      <c r="M274" s="12"/>
      <c r="N274" s="12"/>
      <c r="O274" s="13"/>
      <c r="P274" s="39" t="str">
        <f t="shared" si="23"/>
        <v/>
      </c>
      <c r="R274" s="12"/>
      <c r="S274" s="12"/>
      <c r="T274" s="12"/>
      <c r="U274" s="13"/>
      <c r="V274" s="38" t="str">
        <f t="shared" si="24"/>
        <v/>
      </c>
      <c r="X274" s="38"/>
      <c r="Y274" s="38"/>
      <c r="Z274" s="38"/>
      <c r="AA274" s="13"/>
      <c r="AB274" s="38" t="str">
        <f t="shared" si="25"/>
        <v/>
      </c>
      <c r="AD274" s="38"/>
      <c r="AE274" s="38"/>
      <c r="AF274" s="38"/>
      <c r="AG274" s="13"/>
      <c r="AH274" s="38" t="str">
        <f t="shared" si="26"/>
        <v/>
      </c>
    </row>
    <row r="275" spans="1:34" x14ac:dyDescent="0.25">
      <c r="A275" s="1" t="str">
        <f>IFERROR(IF(A274=Onderwerpen!$C$23+19,"",A274+1),"")</f>
        <v/>
      </c>
      <c r="B275" s="1" t="str">
        <f>IF(C275&lt;=Onderwerpen!$C$4,Onderwerpen!$A$4,IF(C275&lt;=Onderwerpen!$C$5,Onderwerpen!$A$5,IF(C275&lt;=Onderwerpen!$C$6,Onderwerpen!$A$6,IF(C275&lt;=Onderwerpen!$C$7,Onderwerpen!$A$7,IF(C275&lt;=Onderwerpen!$C$8,Onderwerpen!$A$8,IF(C275&lt;=Onderwerpen!$C$9,Onderwerpen!$A$9,IF(C275&lt;=Onderwerpen!C$10,Onderwerpen!$A$10,IF(C275&lt;=Onderwerpen!C$11,Onderwerpen!$A$11,IF(C275&lt;=Onderwerpen!C$12,Onderwerpen!$A$12,IF(C275&lt;=Onderwerpen!C$13,Onderwerpen!$A$13,IF(C275&lt;=Onderwerpen!$C$14,Onderwerpen!$A$14,IF(C275&lt;=Onderwerpen!$C$15,Onderwerpen!$A$15,IF(C275&lt;=Onderwerpen!$C$16,Onderwerpen!$A$16,IF(C275&lt;=Onderwerpen!$C$17,Onderwerpen!$A$17,IF(C275&lt;=Onderwerpen!$C$18,Onderwerpen!$A$18,IF(C275&lt;=Onderwerpen!$C$19,Onderwerpen!$A$19,IF(C275&lt;=Onderwerpen!$C$20,Onderwerpen!$A$20,IF(C275&lt;=Onderwerpen!$C$21,Onderwerpen!$A$21,IF(C275&lt;=Onderwerpen!$C$22,Onderwerpen!$A$22,IF(C275&lt;=Onderwerpen!$C$23,Onderwerpen!$A$22,""))))))))))))))))))))</f>
        <v/>
      </c>
      <c r="C275" s="7" t="str">
        <f>IF(Onderwerpen!$B$4+1=A275,Onderwerpen!$A$5,IF(SUM(Onderwerpen!$B$4:$B$5)+2=A275,Onderwerpen!$A$6,IF(SUM(Onderwerpen!$B$4:$B$6)+3=A275,Onderwerpen!$A$7,IF(SUM(Onderwerpen!$B$4:$B$7)+4=A275,Onderwerpen!$A$8,IF(SUM(Onderwerpen!$B$4:$B$8)+5=A275,Onderwerpen!$A$9,IF(SUM(Onderwerpen!$B$4:$B$9)+6=A275,Onderwerpen!$A$10,IF(SUM(Onderwerpen!$B$4:$B$10)+7=A275,Onderwerpen!$A$11,IF(SUM(Onderwerpen!$B$4:$B$11)+8=A275,Onderwerpen!$A$12,IF(SUM(Onderwerpen!$B$4:$B$12)+9=A275,Onderwerpen!$A$13,IF(SUM(Onderwerpen!$B$4:$B$13)+10=A275,Onderwerpen!$A$14,IF(SUM(Onderwerpen!$B$4:$B$14)+11=A275,Onderwerpen!$A$15,IF(SUM(Onderwerpen!$B$4:$B$15)+12=A275,Onderwerpen!$A$16,IF(SUM(Onderwerpen!$B$4:$B$16)+13=A275,Onderwerpen!$A$17,IF(SUM(Onderwerpen!$B$4:$B$17)+14=A275,Onderwerpen!$A$18,IF(SUM(Onderwerpen!$B$4:$B$18)+15=A275,Onderwerpen!$A$19,IF(SUM(Onderwerpen!$B$4:$B$19)+16=A275,Onderwerpen!$A$20,IF(SUM(Onderwerpen!$B$4:$B$20)+17=A275,Onderwerpen!$A$21,IF(SUM(Onderwerpen!$B$4:$B$21)+18=A275,Onderwerpen!$A$22,IF(SUM(Onderwerpen!$B$4:$B$22)+19=A275,Onderwerpen!$A$23,IFERROR((IF(A275&lt;Onderwerpen!$D$4,A275,IF(AND(A275&gt;Onderwerpen!$D$4,A275&lt;Onderwerpen!$D$5),A275-1,IF(AND(A275&gt;Onderwerpen!$D$5,A275&lt;Onderwerpen!$D$6),A275-2,IF(AND(A275&gt;Onderwerpen!$D$6,A275&lt;Onderwerpen!$D$7),A275-3,IF(AND(A275&gt;Onderwerpen!$D$7,A275&lt;Onderwerpen!$D$8),A275-4,IF(AND(A275&gt;Onderwerpen!$D$8,A275&lt;Onderwerpen!$D$9),A275-5,IF(AND(A275&gt;Onderwerpen!$D$9,A275&lt;Onderwerpen!$D$10),A275-6,IF(AND(A275&gt;Onderwerpen!$D$10,A275&lt;Onderwerpen!$D$11),A275-7,IF(AND(A275&gt;Onderwerpen!$D$11,A275&lt;Onderwerpen!$D$12),A275-8,IF(AND(A275&gt;Onderwerpen!$D$12,A275&lt;Onderwerpen!$D$13),A275-9,IF(AND(A275&gt;Onderwerpen!$D$13,A275&lt;Onderwerpen!$D$14),A275-10,IF(AND(A275&gt;Onderwerpen!$D$14,A275&lt;Onderwerpen!$D$15),A275-11,IF(AND(A275&gt;Onderwerpen!$D$15,A275&lt;Onderwerpen!$D$16),A275-12,IF(AND(A275&gt;Onderwerpen!$D$16,A275&lt;Onderwerpen!$D$17),A275-13,IF(AND(A275&gt;Onderwerpen!$D$17,A275&lt;Onderwerpen!$D$18),A275-14,IF(AND(A275&gt;Onderwerpen!$D$18,A275&lt;Onderwerpen!$D$19),A275-15,IF(AND(A275&gt;Onderwerpen!$D$19,A275&lt;Onderwerpen!$D$20),A275-16,IF(AND(A275&gt;Onderwerpen!$D$20,A275&lt;Onderwerpen!$D$21),A275-17,IF(AND(A275&gt;Onderwerpen!$D$21,A275&lt;Onderwerpen!$D$22),A275-18,IF(A275&gt;Onderwerpen!$D$22,A275-19,"X"))))))))))))))))))))),""))))))))))))))))))))</f>
        <v/>
      </c>
      <c r="D275" s="83" t="str">
        <f>IF(B275="",""&amp;C275,LEFT(B275, FIND(" ",B275)-1) &amp; "."&amp;COUNTIF($B$8:B275,B275))</f>
        <v/>
      </c>
      <c r="E275" s="33"/>
      <c r="F275" s="12"/>
      <c r="G275" s="12"/>
      <c r="H275" s="12"/>
      <c r="I275" s="13"/>
      <c r="J275" s="37" t="str">
        <f t="shared" si="22"/>
        <v/>
      </c>
      <c r="L275" s="12"/>
      <c r="M275" s="12"/>
      <c r="N275" s="12"/>
      <c r="O275" s="13"/>
      <c r="P275" s="39" t="str">
        <f t="shared" si="23"/>
        <v/>
      </c>
      <c r="R275" s="12"/>
      <c r="S275" s="12"/>
      <c r="T275" s="12"/>
      <c r="U275" s="13"/>
      <c r="V275" s="38" t="str">
        <f t="shared" si="24"/>
        <v/>
      </c>
      <c r="X275" s="38"/>
      <c r="Y275" s="38"/>
      <c r="Z275" s="38"/>
      <c r="AA275" s="13"/>
      <c r="AB275" s="38" t="str">
        <f t="shared" si="25"/>
        <v/>
      </c>
      <c r="AD275" s="38"/>
      <c r="AE275" s="38"/>
      <c r="AF275" s="38"/>
      <c r="AG275" s="13"/>
      <c r="AH275" s="38" t="str">
        <f t="shared" si="26"/>
        <v/>
      </c>
    </row>
    <row r="276" spans="1:34" x14ac:dyDescent="0.25">
      <c r="A276" s="1" t="str">
        <f>IFERROR(IF(A275=Onderwerpen!$C$23+19,"",A275+1),"")</f>
        <v/>
      </c>
      <c r="B276" s="1" t="str">
        <f>IF(C276&lt;=Onderwerpen!$C$4,Onderwerpen!$A$4,IF(C276&lt;=Onderwerpen!$C$5,Onderwerpen!$A$5,IF(C276&lt;=Onderwerpen!$C$6,Onderwerpen!$A$6,IF(C276&lt;=Onderwerpen!$C$7,Onderwerpen!$A$7,IF(C276&lt;=Onderwerpen!$C$8,Onderwerpen!$A$8,IF(C276&lt;=Onderwerpen!$C$9,Onderwerpen!$A$9,IF(C276&lt;=Onderwerpen!C$10,Onderwerpen!$A$10,IF(C276&lt;=Onderwerpen!C$11,Onderwerpen!$A$11,IF(C276&lt;=Onderwerpen!C$12,Onderwerpen!$A$12,IF(C276&lt;=Onderwerpen!C$13,Onderwerpen!$A$13,IF(C276&lt;=Onderwerpen!$C$14,Onderwerpen!$A$14,IF(C276&lt;=Onderwerpen!$C$15,Onderwerpen!$A$15,IF(C276&lt;=Onderwerpen!$C$16,Onderwerpen!$A$16,IF(C276&lt;=Onderwerpen!$C$17,Onderwerpen!$A$17,IF(C276&lt;=Onderwerpen!$C$18,Onderwerpen!$A$18,IF(C276&lt;=Onderwerpen!$C$19,Onderwerpen!$A$19,IF(C276&lt;=Onderwerpen!$C$20,Onderwerpen!$A$20,IF(C276&lt;=Onderwerpen!$C$21,Onderwerpen!$A$21,IF(C276&lt;=Onderwerpen!$C$22,Onderwerpen!$A$22,IF(C276&lt;=Onderwerpen!$C$23,Onderwerpen!$A$22,""))))))))))))))))))))</f>
        <v/>
      </c>
      <c r="C276" s="7" t="str">
        <f>IF(Onderwerpen!$B$4+1=A276,Onderwerpen!$A$5,IF(SUM(Onderwerpen!$B$4:$B$5)+2=A276,Onderwerpen!$A$6,IF(SUM(Onderwerpen!$B$4:$B$6)+3=A276,Onderwerpen!$A$7,IF(SUM(Onderwerpen!$B$4:$B$7)+4=A276,Onderwerpen!$A$8,IF(SUM(Onderwerpen!$B$4:$B$8)+5=A276,Onderwerpen!$A$9,IF(SUM(Onderwerpen!$B$4:$B$9)+6=A276,Onderwerpen!$A$10,IF(SUM(Onderwerpen!$B$4:$B$10)+7=A276,Onderwerpen!$A$11,IF(SUM(Onderwerpen!$B$4:$B$11)+8=A276,Onderwerpen!$A$12,IF(SUM(Onderwerpen!$B$4:$B$12)+9=A276,Onderwerpen!$A$13,IF(SUM(Onderwerpen!$B$4:$B$13)+10=A276,Onderwerpen!$A$14,IF(SUM(Onderwerpen!$B$4:$B$14)+11=A276,Onderwerpen!$A$15,IF(SUM(Onderwerpen!$B$4:$B$15)+12=A276,Onderwerpen!$A$16,IF(SUM(Onderwerpen!$B$4:$B$16)+13=A276,Onderwerpen!$A$17,IF(SUM(Onderwerpen!$B$4:$B$17)+14=A276,Onderwerpen!$A$18,IF(SUM(Onderwerpen!$B$4:$B$18)+15=A276,Onderwerpen!$A$19,IF(SUM(Onderwerpen!$B$4:$B$19)+16=A276,Onderwerpen!$A$20,IF(SUM(Onderwerpen!$B$4:$B$20)+17=A276,Onderwerpen!$A$21,IF(SUM(Onderwerpen!$B$4:$B$21)+18=A276,Onderwerpen!$A$22,IF(SUM(Onderwerpen!$B$4:$B$22)+19=A276,Onderwerpen!$A$23,IFERROR((IF(A276&lt;Onderwerpen!$D$4,A276,IF(AND(A276&gt;Onderwerpen!$D$4,A276&lt;Onderwerpen!$D$5),A276-1,IF(AND(A276&gt;Onderwerpen!$D$5,A276&lt;Onderwerpen!$D$6),A276-2,IF(AND(A276&gt;Onderwerpen!$D$6,A276&lt;Onderwerpen!$D$7),A276-3,IF(AND(A276&gt;Onderwerpen!$D$7,A276&lt;Onderwerpen!$D$8),A276-4,IF(AND(A276&gt;Onderwerpen!$D$8,A276&lt;Onderwerpen!$D$9),A276-5,IF(AND(A276&gt;Onderwerpen!$D$9,A276&lt;Onderwerpen!$D$10),A276-6,IF(AND(A276&gt;Onderwerpen!$D$10,A276&lt;Onderwerpen!$D$11),A276-7,IF(AND(A276&gt;Onderwerpen!$D$11,A276&lt;Onderwerpen!$D$12),A276-8,IF(AND(A276&gt;Onderwerpen!$D$12,A276&lt;Onderwerpen!$D$13),A276-9,IF(AND(A276&gt;Onderwerpen!$D$13,A276&lt;Onderwerpen!$D$14),A276-10,IF(AND(A276&gt;Onderwerpen!$D$14,A276&lt;Onderwerpen!$D$15),A276-11,IF(AND(A276&gt;Onderwerpen!$D$15,A276&lt;Onderwerpen!$D$16),A276-12,IF(AND(A276&gt;Onderwerpen!$D$16,A276&lt;Onderwerpen!$D$17),A276-13,IF(AND(A276&gt;Onderwerpen!$D$17,A276&lt;Onderwerpen!$D$18),A276-14,IF(AND(A276&gt;Onderwerpen!$D$18,A276&lt;Onderwerpen!$D$19),A276-15,IF(AND(A276&gt;Onderwerpen!$D$19,A276&lt;Onderwerpen!$D$20),A276-16,IF(AND(A276&gt;Onderwerpen!$D$20,A276&lt;Onderwerpen!$D$21),A276-17,IF(AND(A276&gt;Onderwerpen!$D$21,A276&lt;Onderwerpen!$D$22),A276-18,IF(A276&gt;Onderwerpen!$D$22,A276-19,"X"))))))))))))))))))))),""))))))))))))))))))))</f>
        <v/>
      </c>
      <c r="D276" s="83" t="str">
        <f>IF(B276="",""&amp;C276,LEFT(B276, FIND(" ",B276)-1) &amp; "."&amp;COUNTIF($B$8:B276,B276))</f>
        <v/>
      </c>
      <c r="E276" s="33"/>
      <c r="F276" s="12"/>
      <c r="G276" s="12"/>
      <c r="H276" s="12"/>
      <c r="I276" s="13"/>
      <c r="J276" s="37" t="str">
        <f t="shared" si="22"/>
        <v/>
      </c>
      <c r="L276" s="12"/>
      <c r="M276" s="12"/>
      <c r="N276" s="12"/>
      <c r="O276" s="13"/>
      <c r="P276" s="39" t="str">
        <f t="shared" si="23"/>
        <v/>
      </c>
      <c r="R276" s="12"/>
      <c r="S276" s="12"/>
      <c r="T276" s="12"/>
      <c r="U276" s="13"/>
      <c r="V276" s="38" t="str">
        <f t="shared" si="24"/>
        <v/>
      </c>
      <c r="X276" s="38"/>
      <c r="Y276" s="38"/>
      <c r="Z276" s="38"/>
      <c r="AA276" s="13"/>
      <c r="AB276" s="38" t="str">
        <f t="shared" si="25"/>
        <v/>
      </c>
      <c r="AD276" s="38"/>
      <c r="AE276" s="38"/>
      <c r="AF276" s="38"/>
      <c r="AG276" s="13"/>
      <c r="AH276" s="38" t="str">
        <f t="shared" si="26"/>
        <v/>
      </c>
    </row>
    <row r="277" spans="1:34" x14ac:dyDescent="0.25">
      <c r="A277" s="1" t="str">
        <f>IFERROR(IF(A276=Onderwerpen!$C$23+19,"",A276+1),"")</f>
        <v/>
      </c>
      <c r="B277" s="1" t="str">
        <f>IF(C277&lt;=Onderwerpen!$C$4,Onderwerpen!$A$4,IF(C277&lt;=Onderwerpen!$C$5,Onderwerpen!$A$5,IF(C277&lt;=Onderwerpen!$C$6,Onderwerpen!$A$6,IF(C277&lt;=Onderwerpen!$C$7,Onderwerpen!$A$7,IF(C277&lt;=Onderwerpen!$C$8,Onderwerpen!$A$8,IF(C277&lt;=Onderwerpen!$C$9,Onderwerpen!$A$9,IF(C277&lt;=Onderwerpen!C$10,Onderwerpen!$A$10,IF(C277&lt;=Onderwerpen!C$11,Onderwerpen!$A$11,IF(C277&lt;=Onderwerpen!C$12,Onderwerpen!$A$12,IF(C277&lt;=Onderwerpen!C$13,Onderwerpen!$A$13,IF(C277&lt;=Onderwerpen!$C$14,Onderwerpen!$A$14,IF(C277&lt;=Onderwerpen!$C$15,Onderwerpen!$A$15,IF(C277&lt;=Onderwerpen!$C$16,Onderwerpen!$A$16,IF(C277&lt;=Onderwerpen!$C$17,Onderwerpen!$A$17,IF(C277&lt;=Onderwerpen!$C$18,Onderwerpen!$A$18,IF(C277&lt;=Onderwerpen!$C$19,Onderwerpen!$A$19,IF(C277&lt;=Onderwerpen!$C$20,Onderwerpen!$A$20,IF(C277&lt;=Onderwerpen!$C$21,Onderwerpen!$A$21,IF(C277&lt;=Onderwerpen!$C$22,Onderwerpen!$A$22,IF(C277&lt;=Onderwerpen!$C$23,Onderwerpen!$A$22,""))))))))))))))))))))</f>
        <v/>
      </c>
      <c r="C277" s="7" t="str">
        <f>IF(Onderwerpen!$B$4+1=A277,Onderwerpen!$A$5,IF(SUM(Onderwerpen!$B$4:$B$5)+2=A277,Onderwerpen!$A$6,IF(SUM(Onderwerpen!$B$4:$B$6)+3=A277,Onderwerpen!$A$7,IF(SUM(Onderwerpen!$B$4:$B$7)+4=A277,Onderwerpen!$A$8,IF(SUM(Onderwerpen!$B$4:$B$8)+5=A277,Onderwerpen!$A$9,IF(SUM(Onderwerpen!$B$4:$B$9)+6=A277,Onderwerpen!$A$10,IF(SUM(Onderwerpen!$B$4:$B$10)+7=A277,Onderwerpen!$A$11,IF(SUM(Onderwerpen!$B$4:$B$11)+8=A277,Onderwerpen!$A$12,IF(SUM(Onderwerpen!$B$4:$B$12)+9=A277,Onderwerpen!$A$13,IF(SUM(Onderwerpen!$B$4:$B$13)+10=A277,Onderwerpen!$A$14,IF(SUM(Onderwerpen!$B$4:$B$14)+11=A277,Onderwerpen!$A$15,IF(SUM(Onderwerpen!$B$4:$B$15)+12=A277,Onderwerpen!$A$16,IF(SUM(Onderwerpen!$B$4:$B$16)+13=A277,Onderwerpen!$A$17,IF(SUM(Onderwerpen!$B$4:$B$17)+14=A277,Onderwerpen!$A$18,IF(SUM(Onderwerpen!$B$4:$B$18)+15=A277,Onderwerpen!$A$19,IF(SUM(Onderwerpen!$B$4:$B$19)+16=A277,Onderwerpen!$A$20,IF(SUM(Onderwerpen!$B$4:$B$20)+17=A277,Onderwerpen!$A$21,IF(SUM(Onderwerpen!$B$4:$B$21)+18=A277,Onderwerpen!$A$22,IF(SUM(Onderwerpen!$B$4:$B$22)+19=A277,Onderwerpen!$A$23,IFERROR((IF(A277&lt;Onderwerpen!$D$4,A277,IF(AND(A277&gt;Onderwerpen!$D$4,A277&lt;Onderwerpen!$D$5),A277-1,IF(AND(A277&gt;Onderwerpen!$D$5,A277&lt;Onderwerpen!$D$6),A277-2,IF(AND(A277&gt;Onderwerpen!$D$6,A277&lt;Onderwerpen!$D$7),A277-3,IF(AND(A277&gt;Onderwerpen!$D$7,A277&lt;Onderwerpen!$D$8),A277-4,IF(AND(A277&gt;Onderwerpen!$D$8,A277&lt;Onderwerpen!$D$9),A277-5,IF(AND(A277&gt;Onderwerpen!$D$9,A277&lt;Onderwerpen!$D$10),A277-6,IF(AND(A277&gt;Onderwerpen!$D$10,A277&lt;Onderwerpen!$D$11),A277-7,IF(AND(A277&gt;Onderwerpen!$D$11,A277&lt;Onderwerpen!$D$12),A277-8,IF(AND(A277&gt;Onderwerpen!$D$12,A277&lt;Onderwerpen!$D$13),A277-9,IF(AND(A277&gt;Onderwerpen!$D$13,A277&lt;Onderwerpen!$D$14),A277-10,IF(AND(A277&gt;Onderwerpen!$D$14,A277&lt;Onderwerpen!$D$15),A277-11,IF(AND(A277&gt;Onderwerpen!$D$15,A277&lt;Onderwerpen!$D$16),A277-12,IF(AND(A277&gt;Onderwerpen!$D$16,A277&lt;Onderwerpen!$D$17),A277-13,IF(AND(A277&gt;Onderwerpen!$D$17,A277&lt;Onderwerpen!$D$18),A277-14,IF(AND(A277&gt;Onderwerpen!$D$18,A277&lt;Onderwerpen!$D$19),A277-15,IF(AND(A277&gt;Onderwerpen!$D$19,A277&lt;Onderwerpen!$D$20),A277-16,IF(AND(A277&gt;Onderwerpen!$D$20,A277&lt;Onderwerpen!$D$21),A277-17,IF(AND(A277&gt;Onderwerpen!$D$21,A277&lt;Onderwerpen!$D$22),A277-18,IF(A277&gt;Onderwerpen!$D$22,A277-19,"X"))))))))))))))))))))),""))))))))))))))))))))</f>
        <v/>
      </c>
      <c r="D277" s="83" t="str">
        <f>IF(B277="",""&amp;C277,LEFT(B277, FIND(" ",B277)-1) &amp; "."&amp;COUNTIF($B$8:B277,B277))</f>
        <v/>
      </c>
      <c r="E277" s="33"/>
      <c r="F277" s="12"/>
      <c r="G277" s="12"/>
      <c r="H277" s="12"/>
      <c r="I277" s="13"/>
      <c r="J277" s="37" t="str">
        <f t="shared" si="22"/>
        <v/>
      </c>
      <c r="L277" s="12"/>
      <c r="M277" s="12"/>
      <c r="N277" s="12"/>
      <c r="O277" s="13"/>
      <c r="P277" s="39" t="str">
        <f t="shared" si="23"/>
        <v/>
      </c>
      <c r="R277" s="12"/>
      <c r="S277" s="12"/>
      <c r="T277" s="12"/>
      <c r="U277" s="13"/>
      <c r="V277" s="38" t="str">
        <f t="shared" si="24"/>
        <v/>
      </c>
      <c r="X277" s="38"/>
      <c r="Y277" s="38"/>
      <c r="Z277" s="38"/>
      <c r="AA277" s="13"/>
      <c r="AB277" s="38" t="str">
        <f t="shared" si="25"/>
        <v/>
      </c>
      <c r="AD277" s="38"/>
      <c r="AE277" s="38"/>
      <c r="AF277" s="38"/>
      <c r="AG277" s="13"/>
      <c r="AH277" s="38" t="str">
        <f t="shared" si="26"/>
        <v/>
      </c>
    </row>
    <row r="278" spans="1:34" x14ac:dyDescent="0.25">
      <c r="A278" s="1" t="str">
        <f>IFERROR(IF(A277=Onderwerpen!$C$23+19,"",A277+1),"")</f>
        <v/>
      </c>
      <c r="B278" s="1" t="str">
        <f>IF(C278&lt;=Onderwerpen!$C$4,Onderwerpen!$A$4,IF(C278&lt;=Onderwerpen!$C$5,Onderwerpen!$A$5,IF(C278&lt;=Onderwerpen!$C$6,Onderwerpen!$A$6,IF(C278&lt;=Onderwerpen!$C$7,Onderwerpen!$A$7,IF(C278&lt;=Onderwerpen!$C$8,Onderwerpen!$A$8,IF(C278&lt;=Onderwerpen!$C$9,Onderwerpen!$A$9,IF(C278&lt;=Onderwerpen!C$10,Onderwerpen!$A$10,IF(C278&lt;=Onderwerpen!C$11,Onderwerpen!$A$11,IF(C278&lt;=Onderwerpen!C$12,Onderwerpen!$A$12,IF(C278&lt;=Onderwerpen!C$13,Onderwerpen!$A$13,IF(C278&lt;=Onderwerpen!$C$14,Onderwerpen!$A$14,IF(C278&lt;=Onderwerpen!$C$15,Onderwerpen!$A$15,IF(C278&lt;=Onderwerpen!$C$16,Onderwerpen!$A$16,IF(C278&lt;=Onderwerpen!$C$17,Onderwerpen!$A$17,IF(C278&lt;=Onderwerpen!$C$18,Onderwerpen!$A$18,IF(C278&lt;=Onderwerpen!$C$19,Onderwerpen!$A$19,IF(C278&lt;=Onderwerpen!$C$20,Onderwerpen!$A$20,IF(C278&lt;=Onderwerpen!$C$21,Onderwerpen!$A$21,IF(C278&lt;=Onderwerpen!$C$22,Onderwerpen!$A$22,IF(C278&lt;=Onderwerpen!$C$23,Onderwerpen!$A$22,""))))))))))))))))))))</f>
        <v/>
      </c>
      <c r="C278" s="7" t="str">
        <f>IF(Onderwerpen!$B$4+1=A278,Onderwerpen!$A$5,IF(SUM(Onderwerpen!$B$4:$B$5)+2=A278,Onderwerpen!$A$6,IF(SUM(Onderwerpen!$B$4:$B$6)+3=A278,Onderwerpen!$A$7,IF(SUM(Onderwerpen!$B$4:$B$7)+4=A278,Onderwerpen!$A$8,IF(SUM(Onderwerpen!$B$4:$B$8)+5=A278,Onderwerpen!$A$9,IF(SUM(Onderwerpen!$B$4:$B$9)+6=A278,Onderwerpen!$A$10,IF(SUM(Onderwerpen!$B$4:$B$10)+7=A278,Onderwerpen!$A$11,IF(SUM(Onderwerpen!$B$4:$B$11)+8=A278,Onderwerpen!$A$12,IF(SUM(Onderwerpen!$B$4:$B$12)+9=A278,Onderwerpen!$A$13,IF(SUM(Onderwerpen!$B$4:$B$13)+10=A278,Onderwerpen!$A$14,IF(SUM(Onderwerpen!$B$4:$B$14)+11=A278,Onderwerpen!$A$15,IF(SUM(Onderwerpen!$B$4:$B$15)+12=A278,Onderwerpen!$A$16,IF(SUM(Onderwerpen!$B$4:$B$16)+13=A278,Onderwerpen!$A$17,IF(SUM(Onderwerpen!$B$4:$B$17)+14=A278,Onderwerpen!$A$18,IF(SUM(Onderwerpen!$B$4:$B$18)+15=A278,Onderwerpen!$A$19,IF(SUM(Onderwerpen!$B$4:$B$19)+16=A278,Onderwerpen!$A$20,IF(SUM(Onderwerpen!$B$4:$B$20)+17=A278,Onderwerpen!$A$21,IF(SUM(Onderwerpen!$B$4:$B$21)+18=A278,Onderwerpen!$A$22,IF(SUM(Onderwerpen!$B$4:$B$22)+19=A278,Onderwerpen!$A$23,IFERROR((IF(A278&lt;Onderwerpen!$D$4,A278,IF(AND(A278&gt;Onderwerpen!$D$4,A278&lt;Onderwerpen!$D$5),A278-1,IF(AND(A278&gt;Onderwerpen!$D$5,A278&lt;Onderwerpen!$D$6),A278-2,IF(AND(A278&gt;Onderwerpen!$D$6,A278&lt;Onderwerpen!$D$7),A278-3,IF(AND(A278&gt;Onderwerpen!$D$7,A278&lt;Onderwerpen!$D$8),A278-4,IF(AND(A278&gt;Onderwerpen!$D$8,A278&lt;Onderwerpen!$D$9),A278-5,IF(AND(A278&gt;Onderwerpen!$D$9,A278&lt;Onderwerpen!$D$10),A278-6,IF(AND(A278&gt;Onderwerpen!$D$10,A278&lt;Onderwerpen!$D$11),A278-7,IF(AND(A278&gt;Onderwerpen!$D$11,A278&lt;Onderwerpen!$D$12),A278-8,IF(AND(A278&gt;Onderwerpen!$D$12,A278&lt;Onderwerpen!$D$13),A278-9,IF(AND(A278&gt;Onderwerpen!$D$13,A278&lt;Onderwerpen!$D$14),A278-10,IF(AND(A278&gt;Onderwerpen!$D$14,A278&lt;Onderwerpen!$D$15),A278-11,IF(AND(A278&gt;Onderwerpen!$D$15,A278&lt;Onderwerpen!$D$16),A278-12,IF(AND(A278&gt;Onderwerpen!$D$16,A278&lt;Onderwerpen!$D$17),A278-13,IF(AND(A278&gt;Onderwerpen!$D$17,A278&lt;Onderwerpen!$D$18),A278-14,IF(AND(A278&gt;Onderwerpen!$D$18,A278&lt;Onderwerpen!$D$19),A278-15,IF(AND(A278&gt;Onderwerpen!$D$19,A278&lt;Onderwerpen!$D$20),A278-16,IF(AND(A278&gt;Onderwerpen!$D$20,A278&lt;Onderwerpen!$D$21),A278-17,IF(AND(A278&gt;Onderwerpen!$D$21,A278&lt;Onderwerpen!$D$22),A278-18,IF(A278&gt;Onderwerpen!$D$22,A278-19,"X"))))))))))))))))))))),""))))))))))))))))))))</f>
        <v/>
      </c>
      <c r="D278" s="83" t="str">
        <f>IF(B278="",""&amp;C278,LEFT(B278, FIND(" ",B278)-1) &amp; "."&amp;COUNTIF($B$8:B278,B278))</f>
        <v/>
      </c>
      <c r="E278" s="33"/>
      <c r="F278" s="12"/>
      <c r="G278" s="12"/>
      <c r="H278" s="12"/>
      <c r="I278" s="13"/>
      <c r="J278" s="37" t="str">
        <f t="shared" si="22"/>
        <v/>
      </c>
      <c r="L278" s="12"/>
      <c r="M278" s="12"/>
      <c r="N278" s="12"/>
      <c r="O278" s="13"/>
      <c r="P278" s="39" t="str">
        <f t="shared" si="23"/>
        <v/>
      </c>
      <c r="R278" s="12"/>
      <c r="S278" s="12"/>
      <c r="T278" s="12"/>
      <c r="U278" s="13"/>
      <c r="V278" s="38" t="str">
        <f t="shared" si="24"/>
        <v/>
      </c>
      <c r="X278" s="38"/>
      <c r="Y278" s="38"/>
      <c r="Z278" s="38"/>
      <c r="AA278" s="13"/>
      <c r="AB278" s="38" t="str">
        <f t="shared" si="25"/>
        <v/>
      </c>
      <c r="AD278" s="38"/>
      <c r="AE278" s="38"/>
      <c r="AF278" s="38"/>
      <c r="AG278" s="13"/>
      <c r="AH278" s="38" t="str">
        <f t="shared" si="26"/>
        <v/>
      </c>
    </row>
    <row r="279" spans="1:34" x14ac:dyDescent="0.25">
      <c r="A279" s="1" t="str">
        <f>IFERROR(IF(A278=Onderwerpen!$C$23+19,"",A278+1),"")</f>
        <v/>
      </c>
      <c r="B279" s="1" t="str">
        <f>IF(C279&lt;=Onderwerpen!$C$4,Onderwerpen!$A$4,IF(C279&lt;=Onderwerpen!$C$5,Onderwerpen!$A$5,IF(C279&lt;=Onderwerpen!$C$6,Onderwerpen!$A$6,IF(C279&lt;=Onderwerpen!$C$7,Onderwerpen!$A$7,IF(C279&lt;=Onderwerpen!$C$8,Onderwerpen!$A$8,IF(C279&lt;=Onderwerpen!$C$9,Onderwerpen!$A$9,IF(C279&lt;=Onderwerpen!C$10,Onderwerpen!$A$10,IF(C279&lt;=Onderwerpen!C$11,Onderwerpen!$A$11,IF(C279&lt;=Onderwerpen!C$12,Onderwerpen!$A$12,IF(C279&lt;=Onderwerpen!C$13,Onderwerpen!$A$13,IF(C279&lt;=Onderwerpen!$C$14,Onderwerpen!$A$14,IF(C279&lt;=Onderwerpen!$C$15,Onderwerpen!$A$15,IF(C279&lt;=Onderwerpen!$C$16,Onderwerpen!$A$16,IF(C279&lt;=Onderwerpen!$C$17,Onderwerpen!$A$17,IF(C279&lt;=Onderwerpen!$C$18,Onderwerpen!$A$18,IF(C279&lt;=Onderwerpen!$C$19,Onderwerpen!$A$19,IF(C279&lt;=Onderwerpen!$C$20,Onderwerpen!$A$20,IF(C279&lt;=Onderwerpen!$C$21,Onderwerpen!$A$21,IF(C279&lt;=Onderwerpen!$C$22,Onderwerpen!$A$22,IF(C279&lt;=Onderwerpen!$C$23,Onderwerpen!$A$22,""))))))))))))))))))))</f>
        <v/>
      </c>
      <c r="C279" s="7" t="str">
        <f>IF(Onderwerpen!$B$4+1=A279,Onderwerpen!$A$5,IF(SUM(Onderwerpen!$B$4:$B$5)+2=A279,Onderwerpen!$A$6,IF(SUM(Onderwerpen!$B$4:$B$6)+3=A279,Onderwerpen!$A$7,IF(SUM(Onderwerpen!$B$4:$B$7)+4=A279,Onderwerpen!$A$8,IF(SUM(Onderwerpen!$B$4:$B$8)+5=A279,Onderwerpen!$A$9,IF(SUM(Onderwerpen!$B$4:$B$9)+6=A279,Onderwerpen!$A$10,IF(SUM(Onderwerpen!$B$4:$B$10)+7=A279,Onderwerpen!$A$11,IF(SUM(Onderwerpen!$B$4:$B$11)+8=A279,Onderwerpen!$A$12,IF(SUM(Onderwerpen!$B$4:$B$12)+9=A279,Onderwerpen!$A$13,IF(SUM(Onderwerpen!$B$4:$B$13)+10=A279,Onderwerpen!$A$14,IF(SUM(Onderwerpen!$B$4:$B$14)+11=A279,Onderwerpen!$A$15,IF(SUM(Onderwerpen!$B$4:$B$15)+12=A279,Onderwerpen!$A$16,IF(SUM(Onderwerpen!$B$4:$B$16)+13=A279,Onderwerpen!$A$17,IF(SUM(Onderwerpen!$B$4:$B$17)+14=A279,Onderwerpen!$A$18,IF(SUM(Onderwerpen!$B$4:$B$18)+15=A279,Onderwerpen!$A$19,IF(SUM(Onderwerpen!$B$4:$B$19)+16=A279,Onderwerpen!$A$20,IF(SUM(Onderwerpen!$B$4:$B$20)+17=A279,Onderwerpen!$A$21,IF(SUM(Onderwerpen!$B$4:$B$21)+18=A279,Onderwerpen!$A$22,IF(SUM(Onderwerpen!$B$4:$B$22)+19=A279,Onderwerpen!$A$23,IFERROR((IF(A279&lt;Onderwerpen!$D$4,A279,IF(AND(A279&gt;Onderwerpen!$D$4,A279&lt;Onderwerpen!$D$5),A279-1,IF(AND(A279&gt;Onderwerpen!$D$5,A279&lt;Onderwerpen!$D$6),A279-2,IF(AND(A279&gt;Onderwerpen!$D$6,A279&lt;Onderwerpen!$D$7),A279-3,IF(AND(A279&gt;Onderwerpen!$D$7,A279&lt;Onderwerpen!$D$8),A279-4,IF(AND(A279&gt;Onderwerpen!$D$8,A279&lt;Onderwerpen!$D$9),A279-5,IF(AND(A279&gt;Onderwerpen!$D$9,A279&lt;Onderwerpen!$D$10),A279-6,IF(AND(A279&gt;Onderwerpen!$D$10,A279&lt;Onderwerpen!$D$11),A279-7,IF(AND(A279&gt;Onderwerpen!$D$11,A279&lt;Onderwerpen!$D$12),A279-8,IF(AND(A279&gt;Onderwerpen!$D$12,A279&lt;Onderwerpen!$D$13),A279-9,IF(AND(A279&gt;Onderwerpen!$D$13,A279&lt;Onderwerpen!$D$14),A279-10,IF(AND(A279&gt;Onderwerpen!$D$14,A279&lt;Onderwerpen!$D$15),A279-11,IF(AND(A279&gt;Onderwerpen!$D$15,A279&lt;Onderwerpen!$D$16),A279-12,IF(AND(A279&gt;Onderwerpen!$D$16,A279&lt;Onderwerpen!$D$17),A279-13,IF(AND(A279&gt;Onderwerpen!$D$17,A279&lt;Onderwerpen!$D$18),A279-14,IF(AND(A279&gt;Onderwerpen!$D$18,A279&lt;Onderwerpen!$D$19),A279-15,IF(AND(A279&gt;Onderwerpen!$D$19,A279&lt;Onderwerpen!$D$20),A279-16,IF(AND(A279&gt;Onderwerpen!$D$20,A279&lt;Onderwerpen!$D$21),A279-17,IF(AND(A279&gt;Onderwerpen!$D$21,A279&lt;Onderwerpen!$D$22),A279-18,IF(A279&gt;Onderwerpen!$D$22,A279-19,"X"))))))))))))))))))))),""))))))))))))))))))))</f>
        <v/>
      </c>
      <c r="D279" s="83" t="str">
        <f>IF(B279="",""&amp;C279,LEFT(B279, FIND(" ",B279)-1) &amp; "."&amp;COUNTIF($B$8:B279,B279))</f>
        <v/>
      </c>
      <c r="E279" s="33"/>
      <c r="F279" s="12"/>
      <c r="G279" s="12"/>
      <c r="H279" s="12"/>
      <c r="I279" s="13"/>
      <c r="J279" s="37" t="str">
        <f t="shared" si="22"/>
        <v/>
      </c>
      <c r="L279" s="12"/>
      <c r="M279" s="12"/>
      <c r="N279" s="12"/>
      <c r="O279" s="13"/>
      <c r="P279" s="39" t="str">
        <f t="shared" si="23"/>
        <v/>
      </c>
      <c r="R279" s="12"/>
      <c r="S279" s="12"/>
      <c r="T279" s="12"/>
      <c r="U279" s="13"/>
      <c r="V279" s="38" t="str">
        <f t="shared" si="24"/>
        <v/>
      </c>
      <c r="X279" s="38"/>
      <c r="Y279" s="38"/>
      <c r="Z279" s="38"/>
      <c r="AA279" s="13"/>
      <c r="AB279" s="38" t="str">
        <f t="shared" si="25"/>
        <v/>
      </c>
      <c r="AD279" s="38"/>
      <c r="AE279" s="38"/>
      <c r="AF279" s="38"/>
      <c r="AG279" s="13"/>
      <c r="AH279" s="38" t="str">
        <f t="shared" si="26"/>
        <v/>
      </c>
    </row>
    <row r="280" spans="1:34" x14ac:dyDescent="0.25">
      <c r="A280" s="1" t="str">
        <f>IFERROR(IF(A279=Onderwerpen!$C$23+19,"",A279+1),"")</f>
        <v/>
      </c>
      <c r="B280" s="1" t="str">
        <f>IF(C280&lt;=Onderwerpen!$C$4,Onderwerpen!$A$4,IF(C280&lt;=Onderwerpen!$C$5,Onderwerpen!$A$5,IF(C280&lt;=Onderwerpen!$C$6,Onderwerpen!$A$6,IF(C280&lt;=Onderwerpen!$C$7,Onderwerpen!$A$7,IF(C280&lt;=Onderwerpen!$C$8,Onderwerpen!$A$8,IF(C280&lt;=Onderwerpen!$C$9,Onderwerpen!$A$9,IF(C280&lt;=Onderwerpen!C$10,Onderwerpen!$A$10,IF(C280&lt;=Onderwerpen!C$11,Onderwerpen!$A$11,IF(C280&lt;=Onderwerpen!C$12,Onderwerpen!$A$12,IF(C280&lt;=Onderwerpen!C$13,Onderwerpen!$A$13,IF(C280&lt;=Onderwerpen!$C$14,Onderwerpen!$A$14,IF(C280&lt;=Onderwerpen!$C$15,Onderwerpen!$A$15,IF(C280&lt;=Onderwerpen!$C$16,Onderwerpen!$A$16,IF(C280&lt;=Onderwerpen!$C$17,Onderwerpen!$A$17,IF(C280&lt;=Onderwerpen!$C$18,Onderwerpen!$A$18,IF(C280&lt;=Onderwerpen!$C$19,Onderwerpen!$A$19,IF(C280&lt;=Onderwerpen!$C$20,Onderwerpen!$A$20,IF(C280&lt;=Onderwerpen!$C$21,Onderwerpen!$A$21,IF(C280&lt;=Onderwerpen!$C$22,Onderwerpen!$A$22,IF(C280&lt;=Onderwerpen!$C$23,Onderwerpen!$A$22,""))))))))))))))))))))</f>
        <v/>
      </c>
      <c r="C280" s="7" t="str">
        <f>IF(Onderwerpen!$B$4+1=A280,Onderwerpen!$A$5,IF(SUM(Onderwerpen!$B$4:$B$5)+2=A280,Onderwerpen!$A$6,IF(SUM(Onderwerpen!$B$4:$B$6)+3=A280,Onderwerpen!$A$7,IF(SUM(Onderwerpen!$B$4:$B$7)+4=A280,Onderwerpen!$A$8,IF(SUM(Onderwerpen!$B$4:$B$8)+5=A280,Onderwerpen!$A$9,IF(SUM(Onderwerpen!$B$4:$B$9)+6=A280,Onderwerpen!$A$10,IF(SUM(Onderwerpen!$B$4:$B$10)+7=A280,Onderwerpen!$A$11,IF(SUM(Onderwerpen!$B$4:$B$11)+8=A280,Onderwerpen!$A$12,IF(SUM(Onderwerpen!$B$4:$B$12)+9=A280,Onderwerpen!$A$13,IF(SUM(Onderwerpen!$B$4:$B$13)+10=A280,Onderwerpen!$A$14,IF(SUM(Onderwerpen!$B$4:$B$14)+11=A280,Onderwerpen!$A$15,IF(SUM(Onderwerpen!$B$4:$B$15)+12=A280,Onderwerpen!$A$16,IF(SUM(Onderwerpen!$B$4:$B$16)+13=A280,Onderwerpen!$A$17,IF(SUM(Onderwerpen!$B$4:$B$17)+14=A280,Onderwerpen!$A$18,IF(SUM(Onderwerpen!$B$4:$B$18)+15=A280,Onderwerpen!$A$19,IF(SUM(Onderwerpen!$B$4:$B$19)+16=A280,Onderwerpen!$A$20,IF(SUM(Onderwerpen!$B$4:$B$20)+17=A280,Onderwerpen!$A$21,IF(SUM(Onderwerpen!$B$4:$B$21)+18=A280,Onderwerpen!$A$22,IF(SUM(Onderwerpen!$B$4:$B$22)+19=A280,Onderwerpen!$A$23,IFERROR((IF(A280&lt;Onderwerpen!$D$4,A280,IF(AND(A280&gt;Onderwerpen!$D$4,A280&lt;Onderwerpen!$D$5),A280-1,IF(AND(A280&gt;Onderwerpen!$D$5,A280&lt;Onderwerpen!$D$6),A280-2,IF(AND(A280&gt;Onderwerpen!$D$6,A280&lt;Onderwerpen!$D$7),A280-3,IF(AND(A280&gt;Onderwerpen!$D$7,A280&lt;Onderwerpen!$D$8),A280-4,IF(AND(A280&gt;Onderwerpen!$D$8,A280&lt;Onderwerpen!$D$9),A280-5,IF(AND(A280&gt;Onderwerpen!$D$9,A280&lt;Onderwerpen!$D$10),A280-6,IF(AND(A280&gt;Onderwerpen!$D$10,A280&lt;Onderwerpen!$D$11),A280-7,IF(AND(A280&gt;Onderwerpen!$D$11,A280&lt;Onderwerpen!$D$12),A280-8,IF(AND(A280&gt;Onderwerpen!$D$12,A280&lt;Onderwerpen!$D$13),A280-9,IF(AND(A280&gt;Onderwerpen!$D$13,A280&lt;Onderwerpen!$D$14),A280-10,IF(AND(A280&gt;Onderwerpen!$D$14,A280&lt;Onderwerpen!$D$15),A280-11,IF(AND(A280&gt;Onderwerpen!$D$15,A280&lt;Onderwerpen!$D$16),A280-12,IF(AND(A280&gt;Onderwerpen!$D$16,A280&lt;Onderwerpen!$D$17),A280-13,IF(AND(A280&gt;Onderwerpen!$D$17,A280&lt;Onderwerpen!$D$18),A280-14,IF(AND(A280&gt;Onderwerpen!$D$18,A280&lt;Onderwerpen!$D$19),A280-15,IF(AND(A280&gt;Onderwerpen!$D$19,A280&lt;Onderwerpen!$D$20),A280-16,IF(AND(A280&gt;Onderwerpen!$D$20,A280&lt;Onderwerpen!$D$21),A280-17,IF(AND(A280&gt;Onderwerpen!$D$21,A280&lt;Onderwerpen!$D$22),A280-18,IF(A280&gt;Onderwerpen!$D$22,A280-19,"X"))))))))))))))))))))),""))))))))))))))))))))</f>
        <v/>
      </c>
      <c r="D280" s="83" t="str">
        <f>IF(B280="",""&amp;C280,LEFT(B280, FIND(" ",B280)-1) &amp; "."&amp;COUNTIF($B$8:B280,B280))</f>
        <v/>
      </c>
      <c r="E280" s="33"/>
      <c r="F280" s="12"/>
      <c r="G280" s="12"/>
      <c r="H280" s="12"/>
      <c r="I280" s="13"/>
      <c r="J280" s="37" t="str">
        <f t="shared" si="22"/>
        <v/>
      </c>
      <c r="L280" s="12"/>
      <c r="M280" s="12"/>
      <c r="N280" s="12"/>
      <c r="O280" s="13"/>
      <c r="P280" s="39" t="str">
        <f t="shared" si="23"/>
        <v/>
      </c>
      <c r="R280" s="12"/>
      <c r="S280" s="12"/>
      <c r="T280" s="12"/>
      <c r="U280" s="13"/>
      <c r="V280" s="38" t="str">
        <f t="shared" si="24"/>
        <v/>
      </c>
      <c r="X280" s="38"/>
      <c r="Y280" s="38"/>
      <c r="Z280" s="38"/>
      <c r="AA280" s="13"/>
      <c r="AB280" s="38" t="str">
        <f t="shared" si="25"/>
        <v/>
      </c>
      <c r="AD280" s="38"/>
      <c r="AE280" s="38"/>
      <c r="AF280" s="38"/>
      <c r="AG280" s="13"/>
      <c r="AH280" s="38" t="str">
        <f t="shared" si="26"/>
        <v/>
      </c>
    </row>
    <row r="281" spans="1:34" x14ac:dyDescent="0.25">
      <c r="A281" s="1" t="str">
        <f>IFERROR(IF(A280=Onderwerpen!$C$23+19,"",A280+1),"")</f>
        <v/>
      </c>
      <c r="B281" s="1" t="str">
        <f>IF(C281&lt;=Onderwerpen!$C$4,Onderwerpen!$A$4,IF(C281&lt;=Onderwerpen!$C$5,Onderwerpen!$A$5,IF(C281&lt;=Onderwerpen!$C$6,Onderwerpen!$A$6,IF(C281&lt;=Onderwerpen!$C$7,Onderwerpen!$A$7,IF(C281&lt;=Onderwerpen!$C$8,Onderwerpen!$A$8,IF(C281&lt;=Onderwerpen!$C$9,Onderwerpen!$A$9,IF(C281&lt;=Onderwerpen!C$10,Onderwerpen!$A$10,IF(C281&lt;=Onderwerpen!C$11,Onderwerpen!$A$11,IF(C281&lt;=Onderwerpen!C$12,Onderwerpen!$A$12,IF(C281&lt;=Onderwerpen!C$13,Onderwerpen!$A$13,IF(C281&lt;=Onderwerpen!$C$14,Onderwerpen!$A$14,IF(C281&lt;=Onderwerpen!$C$15,Onderwerpen!$A$15,IF(C281&lt;=Onderwerpen!$C$16,Onderwerpen!$A$16,IF(C281&lt;=Onderwerpen!$C$17,Onderwerpen!$A$17,IF(C281&lt;=Onderwerpen!$C$18,Onderwerpen!$A$18,IF(C281&lt;=Onderwerpen!$C$19,Onderwerpen!$A$19,IF(C281&lt;=Onderwerpen!$C$20,Onderwerpen!$A$20,IF(C281&lt;=Onderwerpen!$C$21,Onderwerpen!$A$21,IF(C281&lt;=Onderwerpen!$C$22,Onderwerpen!$A$22,IF(C281&lt;=Onderwerpen!$C$23,Onderwerpen!$A$22,""))))))))))))))))))))</f>
        <v/>
      </c>
      <c r="C281" s="7" t="str">
        <f>IF(Onderwerpen!$B$4+1=A281,Onderwerpen!$A$5,IF(SUM(Onderwerpen!$B$4:$B$5)+2=A281,Onderwerpen!$A$6,IF(SUM(Onderwerpen!$B$4:$B$6)+3=A281,Onderwerpen!$A$7,IF(SUM(Onderwerpen!$B$4:$B$7)+4=A281,Onderwerpen!$A$8,IF(SUM(Onderwerpen!$B$4:$B$8)+5=A281,Onderwerpen!$A$9,IF(SUM(Onderwerpen!$B$4:$B$9)+6=A281,Onderwerpen!$A$10,IF(SUM(Onderwerpen!$B$4:$B$10)+7=A281,Onderwerpen!$A$11,IF(SUM(Onderwerpen!$B$4:$B$11)+8=A281,Onderwerpen!$A$12,IF(SUM(Onderwerpen!$B$4:$B$12)+9=A281,Onderwerpen!$A$13,IF(SUM(Onderwerpen!$B$4:$B$13)+10=A281,Onderwerpen!$A$14,IF(SUM(Onderwerpen!$B$4:$B$14)+11=A281,Onderwerpen!$A$15,IF(SUM(Onderwerpen!$B$4:$B$15)+12=A281,Onderwerpen!$A$16,IF(SUM(Onderwerpen!$B$4:$B$16)+13=A281,Onderwerpen!$A$17,IF(SUM(Onderwerpen!$B$4:$B$17)+14=A281,Onderwerpen!$A$18,IF(SUM(Onderwerpen!$B$4:$B$18)+15=A281,Onderwerpen!$A$19,IF(SUM(Onderwerpen!$B$4:$B$19)+16=A281,Onderwerpen!$A$20,IF(SUM(Onderwerpen!$B$4:$B$20)+17=A281,Onderwerpen!$A$21,IF(SUM(Onderwerpen!$B$4:$B$21)+18=A281,Onderwerpen!$A$22,IF(SUM(Onderwerpen!$B$4:$B$22)+19=A281,Onderwerpen!$A$23,IFERROR((IF(A281&lt;Onderwerpen!$D$4,A281,IF(AND(A281&gt;Onderwerpen!$D$4,A281&lt;Onderwerpen!$D$5),A281-1,IF(AND(A281&gt;Onderwerpen!$D$5,A281&lt;Onderwerpen!$D$6),A281-2,IF(AND(A281&gt;Onderwerpen!$D$6,A281&lt;Onderwerpen!$D$7),A281-3,IF(AND(A281&gt;Onderwerpen!$D$7,A281&lt;Onderwerpen!$D$8),A281-4,IF(AND(A281&gt;Onderwerpen!$D$8,A281&lt;Onderwerpen!$D$9),A281-5,IF(AND(A281&gt;Onderwerpen!$D$9,A281&lt;Onderwerpen!$D$10),A281-6,IF(AND(A281&gt;Onderwerpen!$D$10,A281&lt;Onderwerpen!$D$11),A281-7,IF(AND(A281&gt;Onderwerpen!$D$11,A281&lt;Onderwerpen!$D$12),A281-8,IF(AND(A281&gt;Onderwerpen!$D$12,A281&lt;Onderwerpen!$D$13),A281-9,IF(AND(A281&gt;Onderwerpen!$D$13,A281&lt;Onderwerpen!$D$14),A281-10,IF(AND(A281&gt;Onderwerpen!$D$14,A281&lt;Onderwerpen!$D$15),A281-11,IF(AND(A281&gt;Onderwerpen!$D$15,A281&lt;Onderwerpen!$D$16),A281-12,IF(AND(A281&gt;Onderwerpen!$D$16,A281&lt;Onderwerpen!$D$17),A281-13,IF(AND(A281&gt;Onderwerpen!$D$17,A281&lt;Onderwerpen!$D$18),A281-14,IF(AND(A281&gt;Onderwerpen!$D$18,A281&lt;Onderwerpen!$D$19),A281-15,IF(AND(A281&gt;Onderwerpen!$D$19,A281&lt;Onderwerpen!$D$20),A281-16,IF(AND(A281&gt;Onderwerpen!$D$20,A281&lt;Onderwerpen!$D$21),A281-17,IF(AND(A281&gt;Onderwerpen!$D$21,A281&lt;Onderwerpen!$D$22),A281-18,IF(A281&gt;Onderwerpen!$D$22,A281-19,"X"))))))))))))))))))))),""))))))))))))))))))))</f>
        <v/>
      </c>
      <c r="D281" s="83" t="str">
        <f>IF(B281="",""&amp;C281,LEFT(B281, FIND(" ",B281)-1) &amp; "."&amp;COUNTIF($B$8:B281,B281))</f>
        <v/>
      </c>
      <c r="E281" s="33"/>
      <c r="F281" s="12"/>
      <c r="G281" s="12"/>
      <c r="H281" s="12"/>
      <c r="I281" s="13"/>
      <c r="J281" s="37" t="str">
        <f t="shared" si="22"/>
        <v/>
      </c>
      <c r="L281" s="12"/>
      <c r="M281" s="12"/>
      <c r="N281" s="12"/>
      <c r="O281" s="13"/>
      <c r="P281" s="39" t="str">
        <f t="shared" si="23"/>
        <v/>
      </c>
      <c r="R281" s="12"/>
      <c r="S281" s="12"/>
      <c r="T281" s="12"/>
      <c r="U281" s="13"/>
      <c r="V281" s="38" t="str">
        <f t="shared" si="24"/>
        <v/>
      </c>
      <c r="X281" s="38"/>
      <c r="Y281" s="38"/>
      <c r="Z281" s="38"/>
      <c r="AA281" s="13"/>
      <c r="AB281" s="38" t="str">
        <f t="shared" si="25"/>
        <v/>
      </c>
      <c r="AD281" s="38"/>
      <c r="AE281" s="38"/>
      <c r="AF281" s="38"/>
      <c r="AG281" s="13"/>
      <c r="AH281" s="38" t="str">
        <f t="shared" si="26"/>
        <v/>
      </c>
    </row>
    <row r="282" spans="1:34" x14ac:dyDescent="0.25">
      <c r="A282" s="1" t="str">
        <f>IFERROR(IF(A281=Onderwerpen!$C$23+19,"",A281+1),"")</f>
        <v/>
      </c>
      <c r="B282" s="1" t="str">
        <f>IF(C282&lt;=Onderwerpen!$C$4,Onderwerpen!$A$4,IF(C282&lt;=Onderwerpen!$C$5,Onderwerpen!$A$5,IF(C282&lt;=Onderwerpen!$C$6,Onderwerpen!$A$6,IF(C282&lt;=Onderwerpen!$C$7,Onderwerpen!$A$7,IF(C282&lt;=Onderwerpen!$C$8,Onderwerpen!$A$8,IF(C282&lt;=Onderwerpen!$C$9,Onderwerpen!$A$9,IF(C282&lt;=Onderwerpen!C$10,Onderwerpen!$A$10,IF(C282&lt;=Onderwerpen!C$11,Onderwerpen!$A$11,IF(C282&lt;=Onderwerpen!C$12,Onderwerpen!$A$12,IF(C282&lt;=Onderwerpen!C$13,Onderwerpen!$A$13,IF(C282&lt;=Onderwerpen!$C$14,Onderwerpen!$A$14,IF(C282&lt;=Onderwerpen!$C$15,Onderwerpen!$A$15,IF(C282&lt;=Onderwerpen!$C$16,Onderwerpen!$A$16,IF(C282&lt;=Onderwerpen!$C$17,Onderwerpen!$A$17,IF(C282&lt;=Onderwerpen!$C$18,Onderwerpen!$A$18,IF(C282&lt;=Onderwerpen!$C$19,Onderwerpen!$A$19,IF(C282&lt;=Onderwerpen!$C$20,Onderwerpen!$A$20,IF(C282&lt;=Onderwerpen!$C$21,Onderwerpen!$A$21,IF(C282&lt;=Onderwerpen!$C$22,Onderwerpen!$A$22,IF(C282&lt;=Onderwerpen!$C$23,Onderwerpen!$A$22,""))))))))))))))))))))</f>
        <v/>
      </c>
      <c r="C282" s="7" t="str">
        <f>IF(Onderwerpen!$B$4+1=A282,Onderwerpen!$A$5,IF(SUM(Onderwerpen!$B$4:$B$5)+2=A282,Onderwerpen!$A$6,IF(SUM(Onderwerpen!$B$4:$B$6)+3=A282,Onderwerpen!$A$7,IF(SUM(Onderwerpen!$B$4:$B$7)+4=A282,Onderwerpen!$A$8,IF(SUM(Onderwerpen!$B$4:$B$8)+5=A282,Onderwerpen!$A$9,IF(SUM(Onderwerpen!$B$4:$B$9)+6=A282,Onderwerpen!$A$10,IF(SUM(Onderwerpen!$B$4:$B$10)+7=A282,Onderwerpen!$A$11,IF(SUM(Onderwerpen!$B$4:$B$11)+8=A282,Onderwerpen!$A$12,IF(SUM(Onderwerpen!$B$4:$B$12)+9=A282,Onderwerpen!$A$13,IF(SUM(Onderwerpen!$B$4:$B$13)+10=A282,Onderwerpen!$A$14,IF(SUM(Onderwerpen!$B$4:$B$14)+11=A282,Onderwerpen!$A$15,IF(SUM(Onderwerpen!$B$4:$B$15)+12=A282,Onderwerpen!$A$16,IF(SUM(Onderwerpen!$B$4:$B$16)+13=A282,Onderwerpen!$A$17,IF(SUM(Onderwerpen!$B$4:$B$17)+14=A282,Onderwerpen!$A$18,IF(SUM(Onderwerpen!$B$4:$B$18)+15=A282,Onderwerpen!$A$19,IF(SUM(Onderwerpen!$B$4:$B$19)+16=A282,Onderwerpen!$A$20,IF(SUM(Onderwerpen!$B$4:$B$20)+17=A282,Onderwerpen!$A$21,IF(SUM(Onderwerpen!$B$4:$B$21)+18=A282,Onderwerpen!$A$22,IF(SUM(Onderwerpen!$B$4:$B$22)+19=A282,Onderwerpen!$A$23,IFERROR((IF(A282&lt;Onderwerpen!$D$4,A282,IF(AND(A282&gt;Onderwerpen!$D$4,A282&lt;Onderwerpen!$D$5),A282-1,IF(AND(A282&gt;Onderwerpen!$D$5,A282&lt;Onderwerpen!$D$6),A282-2,IF(AND(A282&gt;Onderwerpen!$D$6,A282&lt;Onderwerpen!$D$7),A282-3,IF(AND(A282&gt;Onderwerpen!$D$7,A282&lt;Onderwerpen!$D$8),A282-4,IF(AND(A282&gt;Onderwerpen!$D$8,A282&lt;Onderwerpen!$D$9),A282-5,IF(AND(A282&gt;Onderwerpen!$D$9,A282&lt;Onderwerpen!$D$10),A282-6,IF(AND(A282&gt;Onderwerpen!$D$10,A282&lt;Onderwerpen!$D$11),A282-7,IF(AND(A282&gt;Onderwerpen!$D$11,A282&lt;Onderwerpen!$D$12),A282-8,IF(AND(A282&gt;Onderwerpen!$D$12,A282&lt;Onderwerpen!$D$13),A282-9,IF(AND(A282&gt;Onderwerpen!$D$13,A282&lt;Onderwerpen!$D$14),A282-10,IF(AND(A282&gt;Onderwerpen!$D$14,A282&lt;Onderwerpen!$D$15),A282-11,IF(AND(A282&gt;Onderwerpen!$D$15,A282&lt;Onderwerpen!$D$16),A282-12,IF(AND(A282&gt;Onderwerpen!$D$16,A282&lt;Onderwerpen!$D$17),A282-13,IF(AND(A282&gt;Onderwerpen!$D$17,A282&lt;Onderwerpen!$D$18),A282-14,IF(AND(A282&gt;Onderwerpen!$D$18,A282&lt;Onderwerpen!$D$19),A282-15,IF(AND(A282&gt;Onderwerpen!$D$19,A282&lt;Onderwerpen!$D$20),A282-16,IF(AND(A282&gt;Onderwerpen!$D$20,A282&lt;Onderwerpen!$D$21),A282-17,IF(AND(A282&gt;Onderwerpen!$D$21,A282&lt;Onderwerpen!$D$22),A282-18,IF(A282&gt;Onderwerpen!$D$22,A282-19,"X"))))))))))))))))))))),""))))))))))))))))))))</f>
        <v/>
      </c>
      <c r="D282" s="83" t="str">
        <f>IF(B282="",""&amp;C282,LEFT(B282, FIND(" ",B282)-1) &amp; "."&amp;COUNTIF($B$8:B282,B282))</f>
        <v/>
      </c>
      <c r="E282" s="33"/>
      <c r="F282" s="12"/>
      <c r="G282" s="12"/>
      <c r="H282" s="12"/>
      <c r="I282" s="13"/>
      <c r="J282" s="37" t="str">
        <f t="shared" si="22"/>
        <v/>
      </c>
      <c r="L282" s="12"/>
      <c r="M282" s="12"/>
      <c r="N282" s="12"/>
      <c r="O282" s="13"/>
      <c r="P282" s="39" t="str">
        <f t="shared" si="23"/>
        <v/>
      </c>
      <c r="R282" s="12"/>
      <c r="S282" s="12"/>
      <c r="T282" s="12"/>
      <c r="U282" s="13"/>
      <c r="V282" s="38" t="str">
        <f t="shared" si="24"/>
        <v/>
      </c>
      <c r="X282" s="38"/>
      <c r="Y282" s="38"/>
      <c r="Z282" s="38"/>
      <c r="AA282" s="13"/>
      <c r="AB282" s="38" t="str">
        <f t="shared" si="25"/>
        <v/>
      </c>
      <c r="AD282" s="38"/>
      <c r="AE282" s="38"/>
      <c r="AF282" s="38"/>
      <c r="AG282" s="13"/>
      <c r="AH282" s="38" t="str">
        <f t="shared" si="26"/>
        <v/>
      </c>
    </row>
    <row r="283" spans="1:34" x14ac:dyDescent="0.25">
      <c r="A283" s="1" t="str">
        <f>IFERROR(IF(A282=Onderwerpen!$C$23+19,"",A282+1),"")</f>
        <v/>
      </c>
      <c r="B283" s="1" t="str">
        <f>IF(C283&lt;=Onderwerpen!$C$4,Onderwerpen!$A$4,IF(C283&lt;=Onderwerpen!$C$5,Onderwerpen!$A$5,IF(C283&lt;=Onderwerpen!$C$6,Onderwerpen!$A$6,IF(C283&lt;=Onderwerpen!$C$7,Onderwerpen!$A$7,IF(C283&lt;=Onderwerpen!$C$8,Onderwerpen!$A$8,IF(C283&lt;=Onderwerpen!$C$9,Onderwerpen!$A$9,IF(C283&lt;=Onderwerpen!C$10,Onderwerpen!$A$10,IF(C283&lt;=Onderwerpen!C$11,Onderwerpen!$A$11,IF(C283&lt;=Onderwerpen!C$12,Onderwerpen!$A$12,IF(C283&lt;=Onderwerpen!C$13,Onderwerpen!$A$13,IF(C283&lt;=Onderwerpen!$C$14,Onderwerpen!$A$14,IF(C283&lt;=Onderwerpen!$C$15,Onderwerpen!$A$15,IF(C283&lt;=Onderwerpen!$C$16,Onderwerpen!$A$16,IF(C283&lt;=Onderwerpen!$C$17,Onderwerpen!$A$17,IF(C283&lt;=Onderwerpen!$C$18,Onderwerpen!$A$18,IF(C283&lt;=Onderwerpen!$C$19,Onderwerpen!$A$19,IF(C283&lt;=Onderwerpen!$C$20,Onderwerpen!$A$20,IF(C283&lt;=Onderwerpen!$C$21,Onderwerpen!$A$21,IF(C283&lt;=Onderwerpen!$C$22,Onderwerpen!$A$22,IF(C283&lt;=Onderwerpen!$C$23,Onderwerpen!$A$22,""))))))))))))))))))))</f>
        <v/>
      </c>
      <c r="C283" s="7" t="str">
        <f>IF(Onderwerpen!$B$4+1=A283,Onderwerpen!$A$5,IF(SUM(Onderwerpen!$B$4:$B$5)+2=A283,Onderwerpen!$A$6,IF(SUM(Onderwerpen!$B$4:$B$6)+3=A283,Onderwerpen!$A$7,IF(SUM(Onderwerpen!$B$4:$B$7)+4=A283,Onderwerpen!$A$8,IF(SUM(Onderwerpen!$B$4:$B$8)+5=A283,Onderwerpen!$A$9,IF(SUM(Onderwerpen!$B$4:$B$9)+6=A283,Onderwerpen!$A$10,IF(SUM(Onderwerpen!$B$4:$B$10)+7=A283,Onderwerpen!$A$11,IF(SUM(Onderwerpen!$B$4:$B$11)+8=A283,Onderwerpen!$A$12,IF(SUM(Onderwerpen!$B$4:$B$12)+9=A283,Onderwerpen!$A$13,IF(SUM(Onderwerpen!$B$4:$B$13)+10=A283,Onderwerpen!$A$14,IF(SUM(Onderwerpen!$B$4:$B$14)+11=A283,Onderwerpen!$A$15,IF(SUM(Onderwerpen!$B$4:$B$15)+12=A283,Onderwerpen!$A$16,IF(SUM(Onderwerpen!$B$4:$B$16)+13=A283,Onderwerpen!$A$17,IF(SUM(Onderwerpen!$B$4:$B$17)+14=A283,Onderwerpen!$A$18,IF(SUM(Onderwerpen!$B$4:$B$18)+15=A283,Onderwerpen!$A$19,IF(SUM(Onderwerpen!$B$4:$B$19)+16=A283,Onderwerpen!$A$20,IF(SUM(Onderwerpen!$B$4:$B$20)+17=A283,Onderwerpen!$A$21,IF(SUM(Onderwerpen!$B$4:$B$21)+18=A283,Onderwerpen!$A$22,IF(SUM(Onderwerpen!$B$4:$B$22)+19=A283,Onderwerpen!$A$23,IFERROR((IF(A283&lt;Onderwerpen!$D$4,A283,IF(AND(A283&gt;Onderwerpen!$D$4,A283&lt;Onderwerpen!$D$5),A283-1,IF(AND(A283&gt;Onderwerpen!$D$5,A283&lt;Onderwerpen!$D$6),A283-2,IF(AND(A283&gt;Onderwerpen!$D$6,A283&lt;Onderwerpen!$D$7),A283-3,IF(AND(A283&gt;Onderwerpen!$D$7,A283&lt;Onderwerpen!$D$8),A283-4,IF(AND(A283&gt;Onderwerpen!$D$8,A283&lt;Onderwerpen!$D$9),A283-5,IF(AND(A283&gt;Onderwerpen!$D$9,A283&lt;Onderwerpen!$D$10),A283-6,IF(AND(A283&gt;Onderwerpen!$D$10,A283&lt;Onderwerpen!$D$11),A283-7,IF(AND(A283&gt;Onderwerpen!$D$11,A283&lt;Onderwerpen!$D$12),A283-8,IF(AND(A283&gt;Onderwerpen!$D$12,A283&lt;Onderwerpen!$D$13),A283-9,IF(AND(A283&gt;Onderwerpen!$D$13,A283&lt;Onderwerpen!$D$14),A283-10,IF(AND(A283&gt;Onderwerpen!$D$14,A283&lt;Onderwerpen!$D$15),A283-11,IF(AND(A283&gt;Onderwerpen!$D$15,A283&lt;Onderwerpen!$D$16),A283-12,IF(AND(A283&gt;Onderwerpen!$D$16,A283&lt;Onderwerpen!$D$17),A283-13,IF(AND(A283&gt;Onderwerpen!$D$17,A283&lt;Onderwerpen!$D$18),A283-14,IF(AND(A283&gt;Onderwerpen!$D$18,A283&lt;Onderwerpen!$D$19),A283-15,IF(AND(A283&gt;Onderwerpen!$D$19,A283&lt;Onderwerpen!$D$20),A283-16,IF(AND(A283&gt;Onderwerpen!$D$20,A283&lt;Onderwerpen!$D$21),A283-17,IF(AND(A283&gt;Onderwerpen!$D$21,A283&lt;Onderwerpen!$D$22),A283-18,IF(A283&gt;Onderwerpen!$D$22,A283-19,"X"))))))))))))))))))))),""))))))))))))))))))))</f>
        <v/>
      </c>
      <c r="D283" s="83" t="str">
        <f>IF(B283="",""&amp;C283,LEFT(B283, FIND(" ",B283)-1) &amp; "."&amp;COUNTIF($B$8:B283,B283))</f>
        <v/>
      </c>
      <c r="E283" s="33"/>
      <c r="F283" s="12"/>
      <c r="G283" s="12"/>
      <c r="H283" s="12"/>
      <c r="I283" s="13"/>
      <c r="J283" s="37" t="str">
        <f t="shared" si="22"/>
        <v/>
      </c>
      <c r="L283" s="12"/>
      <c r="M283" s="12"/>
      <c r="N283" s="12"/>
      <c r="O283" s="13"/>
      <c r="P283" s="39" t="str">
        <f t="shared" si="23"/>
        <v/>
      </c>
      <c r="R283" s="12"/>
      <c r="S283" s="12"/>
      <c r="T283" s="12"/>
      <c r="U283" s="13"/>
      <c r="V283" s="38" t="str">
        <f t="shared" si="24"/>
        <v/>
      </c>
      <c r="X283" s="38"/>
      <c r="Y283" s="38"/>
      <c r="Z283" s="38"/>
      <c r="AA283" s="13"/>
      <c r="AB283" s="38" t="str">
        <f t="shared" si="25"/>
        <v/>
      </c>
      <c r="AD283" s="38"/>
      <c r="AE283" s="38"/>
      <c r="AF283" s="38"/>
      <c r="AG283" s="13"/>
      <c r="AH283" s="38" t="str">
        <f t="shared" si="26"/>
        <v/>
      </c>
    </row>
    <row r="284" spans="1:34" x14ac:dyDescent="0.25">
      <c r="A284" s="1" t="str">
        <f>IFERROR(IF(A283=Onderwerpen!$C$23+19,"",A283+1),"")</f>
        <v/>
      </c>
      <c r="B284" s="1" t="str">
        <f>IF(C284&lt;=Onderwerpen!$C$4,Onderwerpen!$A$4,IF(C284&lt;=Onderwerpen!$C$5,Onderwerpen!$A$5,IF(C284&lt;=Onderwerpen!$C$6,Onderwerpen!$A$6,IF(C284&lt;=Onderwerpen!$C$7,Onderwerpen!$A$7,IF(C284&lt;=Onderwerpen!$C$8,Onderwerpen!$A$8,IF(C284&lt;=Onderwerpen!$C$9,Onderwerpen!$A$9,IF(C284&lt;=Onderwerpen!C$10,Onderwerpen!$A$10,IF(C284&lt;=Onderwerpen!C$11,Onderwerpen!$A$11,IF(C284&lt;=Onderwerpen!C$12,Onderwerpen!$A$12,IF(C284&lt;=Onderwerpen!C$13,Onderwerpen!$A$13,IF(C284&lt;=Onderwerpen!$C$14,Onderwerpen!$A$14,IF(C284&lt;=Onderwerpen!$C$15,Onderwerpen!$A$15,IF(C284&lt;=Onderwerpen!$C$16,Onderwerpen!$A$16,IF(C284&lt;=Onderwerpen!$C$17,Onderwerpen!$A$17,IF(C284&lt;=Onderwerpen!$C$18,Onderwerpen!$A$18,IF(C284&lt;=Onderwerpen!$C$19,Onderwerpen!$A$19,IF(C284&lt;=Onderwerpen!$C$20,Onderwerpen!$A$20,IF(C284&lt;=Onderwerpen!$C$21,Onderwerpen!$A$21,IF(C284&lt;=Onderwerpen!$C$22,Onderwerpen!$A$22,IF(C284&lt;=Onderwerpen!$C$23,Onderwerpen!$A$22,""))))))))))))))))))))</f>
        <v/>
      </c>
      <c r="C284" s="7" t="str">
        <f>IF(Onderwerpen!$B$4+1=A284,Onderwerpen!$A$5,IF(SUM(Onderwerpen!$B$4:$B$5)+2=A284,Onderwerpen!$A$6,IF(SUM(Onderwerpen!$B$4:$B$6)+3=A284,Onderwerpen!$A$7,IF(SUM(Onderwerpen!$B$4:$B$7)+4=A284,Onderwerpen!$A$8,IF(SUM(Onderwerpen!$B$4:$B$8)+5=A284,Onderwerpen!$A$9,IF(SUM(Onderwerpen!$B$4:$B$9)+6=A284,Onderwerpen!$A$10,IF(SUM(Onderwerpen!$B$4:$B$10)+7=A284,Onderwerpen!$A$11,IF(SUM(Onderwerpen!$B$4:$B$11)+8=A284,Onderwerpen!$A$12,IF(SUM(Onderwerpen!$B$4:$B$12)+9=A284,Onderwerpen!$A$13,IF(SUM(Onderwerpen!$B$4:$B$13)+10=A284,Onderwerpen!$A$14,IF(SUM(Onderwerpen!$B$4:$B$14)+11=A284,Onderwerpen!$A$15,IF(SUM(Onderwerpen!$B$4:$B$15)+12=A284,Onderwerpen!$A$16,IF(SUM(Onderwerpen!$B$4:$B$16)+13=A284,Onderwerpen!$A$17,IF(SUM(Onderwerpen!$B$4:$B$17)+14=A284,Onderwerpen!$A$18,IF(SUM(Onderwerpen!$B$4:$B$18)+15=A284,Onderwerpen!$A$19,IF(SUM(Onderwerpen!$B$4:$B$19)+16=A284,Onderwerpen!$A$20,IF(SUM(Onderwerpen!$B$4:$B$20)+17=A284,Onderwerpen!$A$21,IF(SUM(Onderwerpen!$B$4:$B$21)+18=A284,Onderwerpen!$A$22,IF(SUM(Onderwerpen!$B$4:$B$22)+19=A284,Onderwerpen!$A$23,IFERROR((IF(A284&lt;Onderwerpen!$D$4,A284,IF(AND(A284&gt;Onderwerpen!$D$4,A284&lt;Onderwerpen!$D$5),A284-1,IF(AND(A284&gt;Onderwerpen!$D$5,A284&lt;Onderwerpen!$D$6),A284-2,IF(AND(A284&gt;Onderwerpen!$D$6,A284&lt;Onderwerpen!$D$7),A284-3,IF(AND(A284&gt;Onderwerpen!$D$7,A284&lt;Onderwerpen!$D$8),A284-4,IF(AND(A284&gt;Onderwerpen!$D$8,A284&lt;Onderwerpen!$D$9),A284-5,IF(AND(A284&gt;Onderwerpen!$D$9,A284&lt;Onderwerpen!$D$10),A284-6,IF(AND(A284&gt;Onderwerpen!$D$10,A284&lt;Onderwerpen!$D$11),A284-7,IF(AND(A284&gt;Onderwerpen!$D$11,A284&lt;Onderwerpen!$D$12),A284-8,IF(AND(A284&gt;Onderwerpen!$D$12,A284&lt;Onderwerpen!$D$13),A284-9,IF(AND(A284&gt;Onderwerpen!$D$13,A284&lt;Onderwerpen!$D$14),A284-10,IF(AND(A284&gt;Onderwerpen!$D$14,A284&lt;Onderwerpen!$D$15),A284-11,IF(AND(A284&gt;Onderwerpen!$D$15,A284&lt;Onderwerpen!$D$16),A284-12,IF(AND(A284&gt;Onderwerpen!$D$16,A284&lt;Onderwerpen!$D$17),A284-13,IF(AND(A284&gt;Onderwerpen!$D$17,A284&lt;Onderwerpen!$D$18),A284-14,IF(AND(A284&gt;Onderwerpen!$D$18,A284&lt;Onderwerpen!$D$19),A284-15,IF(AND(A284&gt;Onderwerpen!$D$19,A284&lt;Onderwerpen!$D$20),A284-16,IF(AND(A284&gt;Onderwerpen!$D$20,A284&lt;Onderwerpen!$D$21),A284-17,IF(AND(A284&gt;Onderwerpen!$D$21,A284&lt;Onderwerpen!$D$22),A284-18,IF(A284&gt;Onderwerpen!$D$22,A284-19,"X"))))))))))))))))))))),""))))))))))))))))))))</f>
        <v/>
      </c>
      <c r="D284" s="83" t="str">
        <f>IF(B284="",""&amp;C284,LEFT(B284, FIND(" ",B284)-1) &amp; "."&amp;COUNTIF($B$8:B284,B284))</f>
        <v/>
      </c>
      <c r="E284" s="33"/>
      <c r="F284" s="12"/>
      <c r="G284" s="12"/>
      <c r="H284" s="12"/>
      <c r="I284" s="13"/>
      <c r="J284" s="37" t="str">
        <f t="shared" si="22"/>
        <v/>
      </c>
      <c r="L284" s="12"/>
      <c r="M284" s="12"/>
      <c r="N284" s="12"/>
      <c r="O284" s="13"/>
      <c r="P284" s="39" t="str">
        <f t="shared" si="23"/>
        <v/>
      </c>
      <c r="R284" s="12"/>
      <c r="S284" s="12"/>
      <c r="T284" s="12"/>
      <c r="U284" s="13"/>
      <c r="V284" s="38" t="str">
        <f t="shared" si="24"/>
        <v/>
      </c>
      <c r="X284" s="38"/>
      <c r="Y284" s="38"/>
      <c r="Z284" s="38"/>
      <c r="AA284" s="13"/>
      <c r="AB284" s="38" t="str">
        <f t="shared" si="25"/>
        <v/>
      </c>
      <c r="AD284" s="38"/>
      <c r="AE284" s="38"/>
      <c r="AF284" s="38"/>
      <c r="AG284" s="13"/>
      <c r="AH284" s="38" t="str">
        <f t="shared" si="26"/>
        <v/>
      </c>
    </row>
    <row r="285" spans="1:34" x14ac:dyDescent="0.25">
      <c r="A285" s="1" t="str">
        <f>IFERROR(IF(A284=Onderwerpen!$C$23+19,"",A284+1),"")</f>
        <v/>
      </c>
      <c r="B285" s="1" t="str">
        <f>IF(C285&lt;=Onderwerpen!$C$4,Onderwerpen!$A$4,IF(C285&lt;=Onderwerpen!$C$5,Onderwerpen!$A$5,IF(C285&lt;=Onderwerpen!$C$6,Onderwerpen!$A$6,IF(C285&lt;=Onderwerpen!$C$7,Onderwerpen!$A$7,IF(C285&lt;=Onderwerpen!$C$8,Onderwerpen!$A$8,IF(C285&lt;=Onderwerpen!$C$9,Onderwerpen!$A$9,IF(C285&lt;=Onderwerpen!C$10,Onderwerpen!$A$10,IF(C285&lt;=Onderwerpen!C$11,Onderwerpen!$A$11,IF(C285&lt;=Onderwerpen!C$12,Onderwerpen!$A$12,IF(C285&lt;=Onderwerpen!C$13,Onderwerpen!$A$13,IF(C285&lt;=Onderwerpen!$C$14,Onderwerpen!$A$14,IF(C285&lt;=Onderwerpen!$C$15,Onderwerpen!$A$15,IF(C285&lt;=Onderwerpen!$C$16,Onderwerpen!$A$16,IF(C285&lt;=Onderwerpen!$C$17,Onderwerpen!$A$17,IF(C285&lt;=Onderwerpen!$C$18,Onderwerpen!$A$18,IF(C285&lt;=Onderwerpen!$C$19,Onderwerpen!$A$19,IF(C285&lt;=Onderwerpen!$C$20,Onderwerpen!$A$20,IF(C285&lt;=Onderwerpen!$C$21,Onderwerpen!$A$21,IF(C285&lt;=Onderwerpen!$C$22,Onderwerpen!$A$22,IF(C285&lt;=Onderwerpen!$C$23,Onderwerpen!$A$22,""))))))))))))))))))))</f>
        <v/>
      </c>
      <c r="C285" s="7" t="str">
        <f>IF(Onderwerpen!$B$4+1=A285,Onderwerpen!$A$5,IF(SUM(Onderwerpen!$B$4:$B$5)+2=A285,Onderwerpen!$A$6,IF(SUM(Onderwerpen!$B$4:$B$6)+3=A285,Onderwerpen!$A$7,IF(SUM(Onderwerpen!$B$4:$B$7)+4=A285,Onderwerpen!$A$8,IF(SUM(Onderwerpen!$B$4:$B$8)+5=A285,Onderwerpen!$A$9,IF(SUM(Onderwerpen!$B$4:$B$9)+6=A285,Onderwerpen!$A$10,IF(SUM(Onderwerpen!$B$4:$B$10)+7=A285,Onderwerpen!$A$11,IF(SUM(Onderwerpen!$B$4:$B$11)+8=A285,Onderwerpen!$A$12,IF(SUM(Onderwerpen!$B$4:$B$12)+9=A285,Onderwerpen!$A$13,IF(SUM(Onderwerpen!$B$4:$B$13)+10=A285,Onderwerpen!$A$14,IF(SUM(Onderwerpen!$B$4:$B$14)+11=A285,Onderwerpen!$A$15,IF(SUM(Onderwerpen!$B$4:$B$15)+12=A285,Onderwerpen!$A$16,IF(SUM(Onderwerpen!$B$4:$B$16)+13=A285,Onderwerpen!$A$17,IF(SUM(Onderwerpen!$B$4:$B$17)+14=A285,Onderwerpen!$A$18,IF(SUM(Onderwerpen!$B$4:$B$18)+15=A285,Onderwerpen!$A$19,IF(SUM(Onderwerpen!$B$4:$B$19)+16=A285,Onderwerpen!$A$20,IF(SUM(Onderwerpen!$B$4:$B$20)+17=A285,Onderwerpen!$A$21,IF(SUM(Onderwerpen!$B$4:$B$21)+18=A285,Onderwerpen!$A$22,IF(SUM(Onderwerpen!$B$4:$B$22)+19=A285,Onderwerpen!$A$23,IFERROR((IF(A285&lt;Onderwerpen!$D$4,A285,IF(AND(A285&gt;Onderwerpen!$D$4,A285&lt;Onderwerpen!$D$5),A285-1,IF(AND(A285&gt;Onderwerpen!$D$5,A285&lt;Onderwerpen!$D$6),A285-2,IF(AND(A285&gt;Onderwerpen!$D$6,A285&lt;Onderwerpen!$D$7),A285-3,IF(AND(A285&gt;Onderwerpen!$D$7,A285&lt;Onderwerpen!$D$8),A285-4,IF(AND(A285&gt;Onderwerpen!$D$8,A285&lt;Onderwerpen!$D$9),A285-5,IF(AND(A285&gt;Onderwerpen!$D$9,A285&lt;Onderwerpen!$D$10),A285-6,IF(AND(A285&gt;Onderwerpen!$D$10,A285&lt;Onderwerpen!$D$11),A285-7,IF(AND(A285&gt;Onderwerpen!$D$11,A285&lt;Onderwerpen!$D$12),A285-8,IF(AND(A285&gt;Onderwerpen!$D$12,A285&lt;Onderwerpen!$D$13),A285-9,IF(AND(A285&gt;Onderwerpen!$D$13,A285&lt;Onderwerpen!$D$14),A285-10,IF(AND(A285&gt;Onderwerpen!$D$14,A285&lt;Onderwerpen!$D$15),A285-11,IF(AND(A285&gt;Onderwerpen!$D$15,A285&lt;Onderwerpen!$D$16),A285-12,IF(AND(A285&gt;Onderwerpen!$D$16,A285&lt;Onderwerpen!$D$17),A285-13,IF(AND(A285&gt;Onderwerpen!$D$17,A285&lt;Onderwerpen!$D$18),A285-14,IF(AND(A285&gt;Onderwerpen!$D$18,A285&lt;Onderwerpen!$D$19),A285-15,IF(AND(A285&gt;Onderwerpen!$D$19,A285&lt;Onderwerpen!$D$20),A285-16,IF(AND(A285&gt;Onderwerpen!$D$20,A285&lt;Onderwerpen!$D$21),A285-17,IF(AND(A285&gt;Onderwerpen!$D$21,A285&lt;Onderwerpen!$D$22),A285-18,IF(A285&gt;Onderwerpen!$D$22,A285-19,"X"))))))))))))))))))))),""))))))))))))))))))))</f>
        <v/>
      </c>
      <c r="D285" s="83" t="str">
        <f>IF(B285="",""&amp;C285,LEFT(B285, FIND(" ",B285)-1) &amp; "."&amp;COUNTIF($B$8:B285,B285))</f>
        <v/>
      </c>
      <c r="E285" s="33"/>
      <c r="F285" s="12"/>
      <c r="G285" s="12"/>
      <c r="H285" s="12"/>
      <c r="I285" s="13"/>
      <c r="J285" s="37" t="str">
        <f t="shared" si="22"/>
        <v/>
      </c>
      <c r="L285" s="12"/>
      <c r="M285" s="12"/>
      <c r="N285" s="12"/>
      <c r="O285" s="13"/>
      <c r="P285" s="39" t="str">
        <f t="shared" si="23"/>
        <v/>
      </c>
      <c r="R285" s="12"/>
      <c r="S285" s="12"/>
      <c r="T285" s="12"/>
      <c r="U285" s="13"/>
      <c r="V285" s="38" t="str">
        <f t="shared" si="24"/>
        <v/>
      </c>
      <c r="X285" s="38"/>
      <c r="Y285" s="38"/>
      <c r="Z285" s="38"/>
      <c r="AA285" s="13"/>
      <c r="AB285" s="38" t="str">
        <f t="shared" si="25"/>
        <v/>
      </c>
      <c r="AD285" s="38"/>
      <c r="AE285" s="38"/>
      <c r="AF285" s="38"/>
      <c r="AG285" s="13"/>
      <c r="AH285" s="38" t="str">
        <f t="shared" si="26"/>
        <v/>
      </c>
    </row>
    <row r="286" spans="1:34" x14ac:dyDescent="0.25">
      <c r="A286" s="1" t="str">
        <f>IFERROR(IF(A285=Onderwerpen!$C$23+19,"",A285+1),"")</f>
        <v/>
      </c>
      <c r="B286" s="1" t="str">
        <f>IF(C286&lt;=Onderwerpen!$C$4,Onderwerpen!$A$4,IF(C286&lt;=Onderwerpen!$C$5,Onderwerpen!$A$5,IF(C286&lt;=Onderwerpen!$C$6,Onderwerpen!$A$6,IF(C286&lt;=Onderwerpen!$C$7,Onderwerpen!$A$7,IF(C286&lt;=Onderwerpen!$C$8,Onderwerpen!$A$8,IF(C286&lt;=Onderwerpen!$C$9,Onderwerpen!$A$9,IF(C286&lt;=Onderwerpen!C$10,Onderwerpen!$A$10,IF(C286&lt;=Onderwerpen!C$11,Onderwerpen!$A$11,IF(C286&lt;=Onderwerpen!C$12,Onderwerpen!$A$12,IF(C286&lt;=Onderwerpen!C$13,Onderwerpen!$A$13,IF(C286&lt;=Onderwerpen!$C$14,Onderwerpen!$A$14,IF(C286&lt;=Onderwerpen!$C$15,Onderwerpen!$A$15,IF(C286&lt;=Onderwerpen!$C$16,Onderwerpen!$A$16,IF(C286&lt;=Onderwerpen!$C$17,Onderwerpen!$A$17,IF(C286&lt;=Onderwerpen!$C$18,Onderwerpen!$A$18,IF(C286&lt;=Onderwerpen!$C$19,Onderwerpen!$A$19,IF(C286&lt;=Onderwerpen!$C$20,Onderwerpen!$A$20,IF(C286&lt;=Onderwerpen!$C$21,Onderwerpen!$A$21,IF(C286&lt;=Onderwerpen!$C$22,Onderwerpen!$A$22,IF(C286&lt;=Onderwerpen!$C$23,Onderwerpen!$A$22,""))))))))))))))))))))</f>
        <v/>
      </c>
      <c r="C286" s="7" t="str">
        <f>IF(Onderwerpen!$B$4+1=A286,Onderwerpen!$A$5,IF(SUM(Onderwerpen!$B$4:$B$5)+2=A286,Onderwerpen!$A$6,IF(SUM(Onderwerpen!$B$4:$B$6)+3=A286,Onderwerpen!$A$7,IF(SUM(Onderwerpen!$B$4:$B$7)+4=A286,Onderwerpen!$A$8,IF(SUM(Onderwerpen!$B$4:$B$8)+5=A286,Onderwerpen!$A$9,IF(SUM(Onderwerpen!$B$4:$B$9)+6=A286,Onderwerpen!$A$10,IF(SUM(Onderwerpen!$B$4:$B$10)+7=A286,Onderwerpen!$A$11,IF(SUM(Onderwerpen!$B$4:$B$11)+8=A286,Onderwerpen!$A$12,IF(SUM(Onderwerpen!$B$4:$B$12)+9=A286,Onderwerpen!$A$13,IF(SUM(Onderwerpen!$B$4:$B$13)+10=A286,Onderwerpen!$A$14,IF(SUM(Onderwerpen!$B$4:$B$14)+11=A286,Onderwerpen!$A$15,IF(SUM(Onderwerpen!$B$4:$B$15)+12=A286,Onderwerpen!$A$16,IF(SUM(Onderwerpen!$B$4:$B$16)+13=A286,Onderwerpen!$A$17,IF(SUM(Onderwerpen!$B$4:$B$17)+14=A286,Onderwerpen!$A$18,IF(SUM(Onderwerpen!$B$4:$B$18)+15=A286,Onderwerpen!$A$19,IF(SUM(Onderwerpen!$B$4:$B$19)+16=A286,Onderwerpen!$A$20,IF(SUM(Onderwerpen!$B$4:$B$20)+17=A286,Onderwerpen!$A$21,IF(SUM(Onderwerpen!$B$4:$B$21)+18=A286,Onderwerpen!$A$22,IF(SUM(Onderwerpen!$B$4:$B$22)+19=A286,Onderwerpen!$A$23,IFERROR((IF(A286&lt;Onderwerpen!$D$4,A286,IF(AND(A286&gt;Onderwerpen!$D$4,A286&lt;Onderwerpen!$D$5),A286-1,IF(AND(A286&gt;Onderwerpen!$D$5,A286&lt;Onderwerpen!$D$6),A286-2,IF(AND(A286&gt;Onderwerpen!$D$6,A286&lt;Onderwerpen!$D$7),A286-3,IF(AND(A286&gt;Onderwerpen!$D$7,A286&lt;Onderwerpen!$D$8),A286-4,IF(AND(A286&gt;Onderwerpen!$D$8,A286&lt;Onderwerpen!$D$9),A286-5,IF(AND(A286&gt;Onderwerpen!$D$9,A286&lt;Onderwerpen!$D$10),A286-6,IF(AND(A286&gt;Onderwerpen!$D$10,A286&lt;Onderwerpen!$D$11),A286-7,IF(AND(A286&gt;Onderwerpen!$D$11,A286&lt;Onderwerpen!$D$12),A286-8,IF(AND(A286&gt;Onderwerpen!$D$12,A286&lt;Onderwerpen!$D$13),A286-9,IF(AND(A286&gt;Onderwerpen!$D$13,A286&lt;Onderwerpen!$D$14),A286-10,IF(AND(A286&gt;Onderwerpen!$D$14,A286&lt;Onderwerpen!$D$15),A286-11,IF(AND(A286&gt;Onderwerpen!$D$15,A286&lt;Onderwerpen!$D$16),A286-12,IF(AND(A286&gt;Onderwerpen!$D$16,A286&lt;Onderwerpen!$D$17),A286-13,IF(AND(A286&gt;Onderwerpen!$D$17,A286&lt;Onderwerpen!$D$18),A286-14,IF(AND(A286&gt;Onderwerpen!$D$18,A286&lt;Onderwerpen!$D$19),A286-15,IF(AND(A286&gt;Onderwerpen!$D$19,A286&lt;Onderwerpen!$D$20),A286-16,IF(AND(A286&gt;Onderwerpen!$D$20,A286&lt;Onderwerpen!$D$21),A286-17,IF(AND(A286&gt;Onderwerpen!$D$21,A286&lt;Onderwerpen!$D$22),A286-18,IF(A286&gt;Onderwerpen!$D$22,A286-19,"X"))))))))))))))))))))),""))))))))))))))))))))</f>
        <v/>
      </c>
      <c r="D286" s="83" t="str">
        <f>IF(B286="",""&amp;C286,LEFT(B286, FIND(" ",B286)-1) &amp; "."&amp;COUNTIF($B$8:B286,B286))</f>
        <v/>
      </c>
      <c r="E286" s="33"/>
      <c r="F286" s="12"/>
      <c r="G286" s="12"/>
      <c r="H286" s="12"/>
      <c r="I286" s="13"/>
      <c r="J286" s="37" t="str">
        <f t="shared" si="22"/>
        <v/>
      </c>
      <c r="L286" s="12"/>
      <c r="M286" s="12"/>
      <c r="N286" s="12"/>
      <c r="O286" s="13"/>
      <c r="P286" s="39" t="str">
        <f t="shared" si="23"/>
        <v/>
      </c>
      <c r="R286" s="12"/>
      <c r="S286" s="12"/>
      <c r="T286" s="12"/>
      <c r="U286" s="13"/>
      <c r="V286" s="38" t="str">
        <f t="shared" si="24"/>
        <v/>
      </c>
      <c r="X286" s="38"/>
      <c r="Y286" s="38"/>
      <c r="Z286" s="38"/>
      <c r="AA286" s="13"/>
      <c r="AB286" s="38" t="str">
        <f t="shared" si="25"/>
        <v/>
      </c>
      <c r="AD286" s="38"/>
      <c r="AE286" s="38"/>
      <c r="AF286" s="38"/>
      <c r="AG286" s="13"/>
      <c r="AH286" s="38" t="str">
        <f t="shared" si="26"/>
        <v/>
      </c>
    </row>
    <row r="287" spans="1:34" x14ac:dyDescent="0.25">
      <c r="A287" s="1" t="str">
        <f>IFERROR(IF(A286=Onderwerpen!$C$23+19,"",A286+1),"")</f>
        <v/>
      </c>
      <c r="B287" s="1" t="str">
        <f>IF(C287&lt;=Onderwerpen!$C$4,Onderwerpen!$A$4,IF(C287&lt;=Onderwerpen!$C$5,Onderwerpen!$A$5,IF(C287&lt;=Onderwerpen!$C$6,Onderwerpen!$A$6,IF(C287&lt;=Onderwerpen!$C$7,Onderwerpen!$A$7,IF(C287&lt;=Onderwerpen!$C$8,Onderwerpen!$A$8,IF(C287&lt;=Onderwerpen!$C$9,Onderwerpen!$A$9,IF(C287&lt;=Onderwerpen!C$10,Onderwerpen!$A$10,IF(C287&lt;=Onderwerpen!C$11,Onderwerpen!$A$11,IF(C287&lt;=Onderwerpen!C$12,Onderwerpen!$A$12,IF(C287&lt;=Onderwerpen!C$13,Onderwerpen!$A$13,IF(C287&lt;=Onderwerpen!$C$14,Onderwerpen!$A$14,IF(C287&lt;=Onderwerpen!$C$15,Onderwerpen!$A$15,IF(C287&lt;=Onderwerpen!$C$16,Onderwerpen!$A$16,IF(C287&lt;=Onderwerpen!$C$17,Onderwerpen!$A$17,IF(C287&lt;=Onderwerpen!$C$18,Onderwerpen!$A$18,IF(C287&lt;=Onderwerpen!$C$19,Onderwerpen!$A$19,IF(C287&lt;=Onderwerpen!$C$20,Onderwerpen!$A$20,IF(C287&lt;=Onderwerpen!$C$21,Onderwerpen!$A$21,IF(C287&lt;=Onderwerpen!$C$22,Onderwerpen!$A$22,IF(C287&lt;=Onderwerpen!$C$23,Onderwerpen!$A$22,""))))))))))))))))))))</f>
        <v/>
      </c>
      <c r="C287" s="7" t="str">
        <f>IF(Onderwerpen!$B$4+1=A287,Onderwerpen!$A$5,IF(SUM(Onderwerpen!$B$4:$B$5)+2=A287,Onderwerpen!$A$6,IF(SUM(Onderwerpen!$B$4:$B$6)+3=A287,Onderwerpen!$A$7,IF(SUM(Onderwerpen!$B$4:$B$7)+4=A287,Onderwerpen!$A$8,IF(SUM(Onderwerpen!$B$4:$B$8)+5=A287,Onderwerpen!$A$9,IF(SUM(Onderwerpen!$B$4:$B$9)+6=A287,Onderwerpen!$A$10,IF(SUM(Onderwerpen!$B$4:$B$10)+7=A287,Onderwerpen!$A$11,IF(SUM(Onderwerpen!$B$4:$B$11)+8=A287,Onderwerpen!$A$12,IF(SUM(Onderwerpen!$B$4:$B$12)+9=A287,Onderwerpen!$A$13,IF(SUM(Onderwerpen!$B$4:$B$13)+10=A287,Onderwerpen!$A$14,IF(SUM(Onderwerpen!$B$4:$B$14)+11=A287,Onderwerpen!$A$15,IF(SUM(Onderwerpen!$B$4:$B$15)+12=A287,Onderwerpen!$A$16,IF(SUM(Onderwerpen!$B$4:$B$16)+13=A287,Onderwerpen!$A$17,IF(SUM(Onderwerpen!$B$4:$B$17)+14=A287,Onderwerpen!$A$18,IF(SUM(Onderwerpen!$B$4:$B$18)+15=A287,Onderwerpen!$A$19,IF(SUM(Onderwerpen!$B$4:$B$19)+16=A287,Onderwerpen!$A$20,IF(SUM(Onderwerpen!$B$4:$B$20)+17=A287,Onderwerpen!$A$21,IF(SUM(Onderwerpen!$B$4:$B$21)+18=A287,Onderwerpen!$A$22,IF(SUM(Onderwerpen!$B$4:$B$22)+19=A287,Onderwerpen!$A$23,IFERROR((IF(A287&lt;Onderwerpen!$D$4,A287,IF(AND(A287&gt;Onderwerpen!$D$4,A287&lt;Onderwerpen!$D$5),A287-1,IF(AND(A287&gt;Onderwerpen!$D$5,A287&lt;Onderwerpen!$D$6),A287-2,IF(AND(A287&gt;Onderwerpen!$D$6,A287&lt;Onderwerpen!$D$7),A287-3,IF(AND(A287&gt;Onderwerpen!$D$7,A287&lt;Onderwerpen!$D$8),A287-4,IF(AND(A287&gt;Onderwerpen!$D$8,A287&lt;Onderwerpen!$D$9),A287-5,IF(AND(A287&gt;Onderwerpen!$D$9,A287&lt;Onderwerpen!$D$10),A287-6,IF(AND(A287&gt;Onderwerpen!$D$10,A287&lt;Onderwerpen!$D$11),A287-7,IF(AND(A287&gt;Onderwerpen!$D$11,A287&lt;Onderwerpen!$D$12),A287-8,IF(AND(A287&gt;Onderwerpen!$D$12,A287&lt;Onderwerpen!$D$13),A287-9,IF(AND(A287&gt;Onderwerpen!$D$13,A287&lt;Onderwerpen!$D$14),A287-10,IF(AND(A287&gt;Onderwerpen!$D$14,A287&lt;Onderwerpen!$D$15),A287-11,IF(AND(A287&gt;Onderwerpen!$D$15,A287&lt;Onderwerpen!$D$16),A287-12,IF(AND(A287&gt;Onderwerpen!$D$16,A287&lt;Onderwerpen!$D$17),A287-13,IF(AND(A287&gt;Onderwerpen!$D$17,A287&lt;Onderwerpen!$D$18),A287-14,IF(AND(A287&gt;Onderwerpen!$D$18,A287&lt;Onderwerpen!$D$19),A287-15,IF(AND(A287&gt;Onderwerpen!$D$19,A287&lt;Onderwerpen!$D$20),A287-16,IF(AND(A287&gt;Onderwerpen!$D$20,A287&lt;Onderwerpen!$D$21),A287-17,IF(AND(A287&gt;Onderwerpen!$D$21,A287&lt;Onderwerpen!$D$22),A287-18,IF(A287&gt;Onderwerpen!$D$22,A287-19,"X"))))))))))))))))))))),""))))))))))))))))))))</f>
        <v/>
      </c>
      <c r="D287" s="83" t="str">
        <f>IF(B287="",""&amp;C287,LEFT(B287, FIND(" ",B287)-1) &amp; "."&amp;COUNTIF($B$8:B287,B287))</f>
        <v/>
      </c>
      <c r="E287" s="33"/>
      <c r="F287" s="12"/>
      <c r="G287" s="12"/>
      <c r="H287" s="12"/>
      <c r="I287" s="13"/>
      <c r="J287" s="37" t="str">
        <f t="shared" si="22"/>
        <v/>
      </c>
      <c r="L287" s="12"/>
      <c r="M287" s="12"/>
      <c r="N287" s="12"/>
      <c r="O287" s="13"/>
      <c r="P287" s="39" t="str">
        <f t="shared" si="23"/>
        <v/>
      </c>
      <c r="R287" s="12"/>
      <c r="S287" s="12"/>
      <c r="T287" s="12"/>
      <c r="U287" s="13"/>
      <c r="V287" s="38" t="str">
        <f t="shared" si="24"/>
        <v/>
      </c>
      <c r="X287" s="38"/>
      <c r="Y287" s="38"/>
      <c r="Z287" s="38"/>
      <c r="AA287" s="13"/>
      <c r="AB287" s="38" t="str">
        <f t="shared" si="25"/>
        <v/>
      </c>
      <c r="AD287" s="38"/>
      <c r="AE287" s="38"/>
      <c r="AF287" s="38"/>
      <c r="AG287" s="13"/>
      <c r="AH287" s="38" t="str">
        <f t="shared" si="26"/>
        <v/>
      </c>
    </row>
    <row r="288" spans="1:34" x14ac:dyDescent="0.25">
      <c r="A288" s="1" t="str">
        <f>IFERROR(IF(A287=Onderwerpen!$C$23+19,"",A287+1),"")</f>
        <v/>
      </c>
      <c r="B288" s="1" t="str">
        <f>IF(C288&lt;=Onderwerpen!$C$4,Onderwerpen!$A$4,IF(C288&lt;=Onderwerpen!$C$5,Onderwerpen!$A$5,IF(C288&lt;=Onderwerpen!$C$6,Onderwerpen!$A$6,IF(C288&lt;=Onderwerpen!$C$7,Onderwerpen!$A$7,IF(C288&lt;=Onderwerpen!$C$8,Onderwerpen!$A$8,IF(C288&lt;=Onderwerpen!$C$9,Onderwerpen!$A$9,IF(C288&lt;=Onderwerpen!C$10,Onderwerpen!$A$10,IF(C288&lt;=Onderwerpen!C$11,Onderwerpen!$A$11,IF(C288&lt;=Onderwerpen!C$12,Onderwerpen!$A$12,IF(C288&lt;=Onderwerpen!C$13,Onderwerpen!$A$13,IF(C288&lt;=Onderwerpen!$C$14,Onderwerpen!$A$14,IF(C288&lt;=Onderwerpen!$C$15,Onderwerpen!$A$15,IF(C288&lt;=Onderwerpen!$C$16,Onderwerpen!$A$16,IF(C288&lt;=Onderwerpen!$C$17,Onderwerpen!$A$17,IF(C288&lt;=Onderwerpen!$C$18,Onderwerpen!$A$18,IF(C288&lt;=Onderwerpen!$C$19,Onderwerpen!$A$19,IF(C288&lt;=Onderwerpen!$C$20,Onderwerpen!$A$20,IF(C288&lt;=Onderwerpen!$C$21,Onderwerpen!$A$21,IF(C288&lt;=Onderwerpen!$C$22,Onderwerpen!$A$22,IF(C288&lt;=Onderwerpen!$C$23,Onderwerpen!$A$22,""))))))))))))))))))))</f>
        <v/>
      </c>
      <c r="C288" s="7" t="str">
        <f>IF(Onderwerpen!$B$4+1=A288,Onderwerpen!$A$5,IF(SUM(Onderwerpen!$B$4:$B$5)+2=A288,Onderwerpen!$A$6,IF(SUM(Onderwerpen!$B$4:$B$6)+3=A288,Onderwerpen!$A$7,IF(SUM(Onderwerpen!$B$4:$B$7)+4=A288,Onderwerpen!$A$8,IF(SUM(Onderwerpen!$B$4:$B$8)+5=A288,Onderwerpen!$A$9,IF(SUM(Onderwerpen!$B$4:$B$9)+6=A288,Onderwerpen!$A$10,IF(SUM(Onderwerpen!$B$4:$B$10)+7=A288,Onderwerpen!$A$11,IF(SUM(Onderwerpen!$B$4:$B$11)+8=A288,Onderwerpen!$A$12,IF(SUM(Onderwerpen!$B$4:$B$12)+9=A288,Onderwerpen!$A$13,IF(SUM(Onderwerpen!$B$4:$B$13)+10=A288,Onderwerpen!$A$14,IF(SUM(Onderwerpen!$B$4:$B$14)+11=A288,Onderwerpen!$A$15,IF(SUM(Onderwerpen!$B$4:$B$15)+12=A288,Onderwerpen!$A$16,IF(SUM(Onderwerpen!$B$4:$B$16)+13=A288,Onderwerpen!$A$17,IF(SUM(Onderwerpen!$B$4:$B$17)+14=A288,Onderwerpen!$A$18,IF(SUM(Onderwerpen!$B$4:$B$18)+15=A288,Onderwerpen!$A$19,IF(SUM(Onderwerpen!$B$4:$B$19)+16=A288,Onderwerpen!$A$20,IF(SUM(Onderwerpen!$B$4:$B$20)+17=A288,Onderwerpen!$A$21,IF(SUM(Onderwerpen!$B$4:$B$21)+18=A288,Onderwerpen!$A$22,IF(SUM(Onderwerpen!$B$4:$B$22)+19=A288,Onderwerpen!$A$23,IFERROR((IF(A288&lt;Onderwerpen!$D$4,A288,IF(AND(A288&gt;Onderwerpen!$D$4,A288&lt;Onderwerpen!$D$5),A288-1,IF(AND(A288&gt;Onderwerpen!$D$5,A288&lt;Onderwerpen!$D$6),A288-2,IF(AND(A288&gt;Onderwerpen!$D$6,A288&lt;Onderwerpen!$D$7),A288-3,IF(AND(A288&gt;Onderwerpen!$D$7,A288&lt;Onderwerpen!$D$8),A288-4,IF(AND(A288&gt;Onderwerpen!$D$8,A288&lt;Onderwerpen!$D$9),A288-5,IF(AND(A288&gt;Onderwerpen!$D$9,A288&lt;Onderwerpen!$D$10),A288-6,IF(AND(A288&gt;Onderwerpen!$D$10,A288&lt;Onderwerpen!$D$11),A288-7,IF(AND(A288&gt;Onderwerpen!$D$11,A288&lt;Onderwerpen!$D$12),A288-8,IF(AND(A288&gt;Onderwerpen!$D$12,A288&lt;Onderwerpen!$D$13),A288-9,IF(AND(A288&gt;Onderwerpen!$D$13,A288&lt;Onderwerpen!$D$14),A288-10,IF(AND(A288&gt;Onderwerpen!$D$14,A288&lt;Onderwerpen!$D$15),A288-11,IF(AND(A288&gt;Onderwerpen!$D$15,A288&lt;Onderwerpen!$D$16),A288-12,IF(AND(A288&gt;Onderwerpen!$D$16,A288&lt;Onderwerpen!$D$17),A288-13,IF(AND(A288&gt;Onderwerpen!$D$17,A288&lt;Onderwerpen!$D$18),A288-14,IF(AND(A288&gt;Onderwerpen!$D$18,A288&lt;Onderwerpen!$D$19),A288-15,IF(AND(A288&gt;Onderwerpen!$D$19,A288&lt;Onderwerpen!$D$20),A288-16,IF(AND(A288&gt;Onderwerpen!$D$20,A288&lt;Onderwerpen!$D$21),A288-17,IF(AND(A288&gt;Onderwerpen!$D$21,A288&lt;Onderwerpen!$D$22),A288-18,IF(A288&gt;Onderwerpen!$D$22,A288-19,"X"))))))))))))))))))))),""))))))))))))))))))))</f>
        <v/>
      </c>
      <c r="D288" s="83" t="str">
        <f>IF(B288="",""&amp;C288,LEFT(B288, FIND(" ",B288)-1) &amp; "."&amp;COUNTIF($B$8:B288,B288))</f>
        <v/>
      </c>
      <c r="E288" s="33"/>
      <c r="F288" s="12"/>
      <c r="G288" s="12"/>
      <c r="H288" s="12"/>
      <c r="I288" s="13"/>
      <c r="J288" s="37" t="str">
        <f t="shared" si="22"/>
        <v/>
      </c>
      <c r="L288" s="12"/>
      <c r="M288" s="12"/>
      <c r="N288" s="12"/>
      <c r="O288" s="13"/>
      <c r="P288" s="39" t="str">
        <f t="shared" si="23"/>
        <v/>
      </c>
      <c r="R288" s="12"/>
      <c r="S288" s="12"/>
      <c r="T288" s="12"/>
      <c r="U288" s="13"/>
      <c r="V288" s="38" t="str">
        <f t="shared" si="24"/>
        <v/>
      </c>
      <c r="X288" s="38"/>
      <c r="Y288" s="38"/>
      <c r="Z288" s="38"/>
      <c r="AA288" s="13"/>
      <c r="AB288" s="38" t="str">
        <f t="shared" si="25"/>
        <v/>
      </c>
      <c r="AD288" s="38"/>
      <c r="AE288" s="38"/>
      <c r="AF288" s="38"/>
      <c r="AG288" s="13"/>
      <c r="AH288" s="38" t="str">
        <f t="shared" si="26"/>
        <v/>
      </c>
    </row>
    <row r="289" spans="1:34" x14ac:dyDescent="0.25">
      <c r="A289" s="1" t="str">
        <f>IFERROR(IF(A288=Onderwerpen!$C$23+19,"",A288+1),"")</f>
        <v/>
      </c>
      <c r="B289" s="1" t="str">
        <f>IF(C289&lt;=Onderwerpen!$C$4,Onderwerpen!$A$4,IF(C289&lt;=Onderwerpen!$C$5,Onderwerpen!$A$5,IF(C289&lt;=Onderwerpen!$C$6,Onderwerpen!$A$6,IF(C289&lt;=Onderwerpen!$C$7,Onderwerpen!$A$7,IF(C289&lt;=Onderwerpen!$C$8,Onderwerpen!$A$8,IF(C289&lt;=Onderwerpen!$C$9,Onderwerpen!$A$9,IF(C289&lt;=Onderwerpen!C$10,Onderwerpen!$A$10,IF(C289&lt;=Onderwerpen!C$11,Onderwerpen!$A$11,IF(C289&lt;=Onderwerpen!C$12,Onderwerpen!$A$12,IF(C289&lt;=Onderwerpen!C$13,Onderwerpen!$A$13,IF(C289&lt;=Onderwerpen!$C$14,Onderwerpen!$A$14,IF(C289&lt;=Onderwerpen!$C$15,Onderwerpen!$A$15,IF(C289&lt;=Onderwerpen!$C$16,Onderwerpen!$A$16,IF(C289&lt;=Onderwerpen!$C$17,Onderwerpen!$A$17,IF(C289&lt;=Onderwerpen!$C$18,Onderwerpen!$A$18,IF(C289&lt;=Onderwerpen!$C$19,Onderwerpen!$A$19,IF(C289&lt;=Onderwerpen!$C$20,Onderwerpen!$A$20,IF(C289&lt;=Onderwerpen!$C$21,Onderwerpen!$A$21,IF(C289&lt;=Onderwerpen!$C$22,Onderwerpen!$A$22,IF(C289&lt;=Onderwerpen!$C$23,Onderwerpen!$A$22,""))))))))))))))))))))</f>
        <v/>
      </c>
      <c r="C289" s="7" t="str">
        <f>IF(Onderwerpen!$B$4+1=A289,Onderwerpen!$A$5,IF(SUM(Onderwerpen!$B$4:$B$5)+2=A289,Onderwerpen!$A$6,IF(SUM(Onderwerpen!$B$4:$B$6)+3=A289,Onderwerpen!$A$7,IF(SUM(Onderwerpen!$B$4:$B$7)+4=A289,Onderwerpen!$A$8,IF(SUM(Onderwerpen!$B$4:$B$8)+5=A289,Onderwerpen!$A$9,IF(SUM(Onderwerpen!$B$4:$B$9)+6=A289,Onderwerpen!$A$10,IF(SUM(Onderwerpen!$B$4:$B$10)+7=A289,Onderwerpen!$A$11,IF(SUM(Onderwerpen!$B$4:$B$11)+8=A289,Onderwerpen!$A$12,IF(SUM(Onderwerpen!$B$4:$B$12)+9=A289,Onderwerpen!$A$13,IF(SUM(Onderwerpen!$B$4:$B$13)+10=A289,Onderwerpen!$A$14,IF(SUM(Onderwerpen!$B$4:$B$14)+11=A289,Onderwerpen!$A$15,IF(SUM(Onderwerpen!$B$4:$B$15)+12=A289,Onderwerpen!$A$16,IF(SUM(Onderwerpen!$B$4:$B$16)+13=A289,Onderwerpen!$A$17,IF(SUM(Onderwerpen!$B$4:$B$17)+14=A289,Onderwerpen!$A$18,IF(SUM(Onderwerpen!$B$4:$B$18)+15=A289,Onderwerpen!$A$19,IF(SUM(Onderwerpen!$B$4:$B$19)+16=A289,Onderwerpen!$A$20,IF(SUM(Onderwerpen!$B$4:$B$20)+17=A289,Onderwerpen!$A$21,IF(SUM(Onderwerpen!$B$4:$B$21)+18=A289,Onderwerpen!$A$22,IF(SUM(Onderwerpen!$B$4:$B$22)+19=A289,Onderwerpen!$A$23,IFERROR((IF(A289&lt;Onderwerpen!$D$4,A289,IF(AND(A289&gt;Onderwerpen!$D$4,A289&lt;Onderwerpen!$D$5),A289-1,IF(AND(A289&gt;Onderwerpen!$D$5,A289&lt;Onderwerpen!$D$6),A289-2,IF(AND(A289&gt;Onderwerpen!$D$6,A289&lt;Onderwerpen!$D$7),A289-3,IF(AND(A289&gt;Onderwerpen!$D$7,A289&lt;Onderwerpen!$D$8),A289-4,IF(AND(A289&gt;Onderwerpen!$D$8,A289&lt;Onderwerpen!$D$9),A289-5,IF(AND(A289&gt;Onderwerpen!$D$9,A289&lt;Onderwerpen!$D$10),A289-6,IF(AND(A289&gt;Onderwerpen!$D$10,A289&lt;Onderwerpen!$D$11),A289-7,IF(AND(A289&gt;Onderwerpen!$D$11,A289&lt;Onderwerpen!$D$12),A289-8,IF(AND(A289&gt;Onderwerpen!$D$12,A289&lt;Onderwerpen!$D$13),A289-9,IF(AND(A289&gt;Onderwerpen!$D$13,A289&lt;Onderwerpen!$D$14),A289-10,IF(AND(A289&gt;Onderwerpen!$D$14,A289&lt;Onderwerpen!$D$15),A289-11,IF(AND(A289&gt;Onderwerpen!$D$15,A289&lt;Onderwerpen!$D$16),A289-12,IF(AND(A289&gt;Onderwerpen!$D$16,A289&lt;Onderwerpen!$D$17),A289-13,IF(AND(A289&gt;Onderwerpen!$D$17,A289&lt;Onderwerpen!$D$18),A289-14,IF(AND(A289&gt;Onderwerpen!$D$18,A289&lt;Onderwerpen!$D$19),A289-15,IF(AND(A289&gt;Onderwerpen!$D$19,A289&lt;Onderwerpen!$D$20),A289-16,IF(AND(A289&gt;Onderwerpen!$D$20,A289&lt;Onderwerpen!$D$21),A289-17,IF(AND(A289&gt;Onderwerpen!$D$21,A289&lt;Onderwerpen!$D$22),A289-18,IF(A289&gt;Onderwerpen!$D$22,A289-19,"X"))))))))))))))))))))),""))))))))))))))))))))</f>
        <v/>
      </c>
      <c r="D289" s="83" t="str">
        <f>IF(B289="",""&amp;C289,LEFT(B289, FIND(" ",B289)-1) &amp; "."&amp;COUNTIF($B$8:B289,B289))</f>
        <v/>
      </c>
      <c r="E289" s="33"/>
      <c r="F289" s="12"/>
      <c r="G289" s="12"/>
      <c r="H289" s="12"/>
      <c r="I289" s="13"/>
      <c r="J289" s="37" t="str">
        <f t="shared" si="22"/>
        <v/>
      </c>
      <c r="L289" s="12"/>
      <c r="M289" s="12"/>
      <c r="N289" s="12"/>
      <c r="O289" s="13"/>
      <c r="P289" s="39" t="str">
        <f t="shared" si="23"/>
        <v/>
      </c>
      <c r="R289" s="12"/>
      <c r="S289" s="12"/>
      <c r="T289" s="12"/>
      <c r="U289" s="13"/>
      <c r="V289" s="38" t="str">
        <f t="shared" si="24"/>
        <v/>
      </c>
      <c r="X289" s="38"/>
      <c r="Y289" s="38"/>
      <c r="Z289" s="38"/>
      <c r="AA289" s="13"/>
      <c r="AB289" s="38" t="str">
        <f t="shared" si="25"/>
        <v/>
      </c>
      <c r="AD289" s="38"/>
      <c r="AE289" s="38"/>
      <c r="AF289" s="38"/>
      <c r="AG289" s="13"/>
      <c r="AH289" s="38" t="str">
        <f t="shared" si="26"/>
        <v/>
      </c>
    </row>
    <row r="290" spans="1:34" x14ac:dyDescent="0.25">
      <c r="A290" s="1" t="str">
        <f>IFERROR(IF(A289=Onderwerpen!$C$23+19,"",A289+1),"")</f>
        <v/>
      </c>
      <c r="B290" s="1" t="str">
        <f>IF(C290&lt;=Onderwerpen!$C$4,Onderwerpen!$A$4,IF(C290&lt;=Onderwerpen!$C$5,Onderwerpen!$A$5,IF(C290&lt;=Onderwerpen!$C$6,Onderwerpen!$A$6,IF(C290&lt;=Onderwerpen!$C$7,Onderwerpen!$A$7,IF(C290&lt;=Onderwerpen!$C$8,Onderwerpen!$A$8,IF(C290&lt;=Onderwerpen!$C$9,Onderwerpen!$A$9,IF(C290&lt;=Onderwerpen!C$10,Onderwerpen!$A$10,IF(C290&lt;=Onderwerpen!C$11,Onderwerpen!$A$11,IF(C290&lt;=Onderwerpen!C$12,Onderwerpen!$A$12,IF(C290&lt;=Onderwerpen!C$13,Onderwerpen!$A$13,IF(C290&lt;=Onderwerpen!$C$14,Onderwerpen!$A$14,IF(C290&lt;=Onderwerpen!$C$15,Onderwerpen!$A$15,IF(C290&lt;=Onderwerpen!$C$16,Onderwerpen!$A$16,IF(C290&lt;=Onderwerpen!$C$17,Onderwerpen!$A$17,IF(C290&lt;=Onderwerpen!$C$18,Onderwerpen!$A$18,IF(C290&lt;=Onderwerpen!$C$19,Onderwerpen!$A$19,IF(C290&lt;=Onderwerpen!$C$20,Onderwerpen!$A$20,IF(C290&lt;=Onderwerpen!$C$21,Onderwerpen!$A$21,IF(C290&lt;=Onderwerpen!$C$22,Onderwerpen!$A$22,IF(C290&lt;=Onderwerpen!$C$23,Onderwerpen!$A$22,""))))))))))))))))))))</f>
        <v/>
      </c>
      <c r="C290" s="7" t="str">
        <f>IF(Onderwerpen!$B$4+1=A290,Onderwerpen!$A$5,IF(SUM(Onderwerpen!$B$4:$B$5)+2=A290,Onderwerpen!$A$6,IF(SUM(Onderwerpen!$B$4:$B$6)+3=A290,Onderwerpen!$A$7,IF(SUM(Onderwerpen!$B$4:$B$7)+4=A290,Onderwerpen!$A$8,IF(SUM(Onderwerpen!$B$4:$B$8)+5=A290,Onderwerpen!$A$9,IF(SUM(Onderwerpen!$B$4:$B$9)+6=A290,Onderwerpen!$A$10,IF(SUM(Onderwerpen!$B$4:$B$10)+7=A290,Onderwerpen!$A$11,IF(SUM(Onderwerpen!$B$4:$B$11)+8=A290,Onderwerpen!$A$12,IF(SUM(Onderwerpen!$B$4:$B$12)+9=A290,Onderwerpen!$A$13,IF(SUM(Onderwerpen!$B$4:$B$13)+10=A290,Onderwerpen!$A$14,IF(SUM(Onderwerpen!$B$4:$B$14)+11=A290,Onderwerpen!$A$15,IF(SUM(Onderwerpen!$B$4:$B$15)+12=A290,Onderwerpen!$A$16,IF(SUM(Onderwerpen!$B$4:$B$16)+13=A290,Onderwerpen!$A$17,IF(SUM(Onderwerpen!$B$4:$B$17)+14=A290,Onderwerpen!$A$18,IF(SUM(Onderwerpen!$B$4:$B$18)+15=A290,Onderwerpen!$A$19,IF(SUM(Onderwerpen!$B$4:$B$19)+16=A290,Onderwerpen!$A$20,IF(SUM(Onderwerpen!$B$4:$B$20)+17=A290,Onderwerpen!$A$21,IF(SUM(Onderwerpen!$B$4:$B$21)+18=A290,Onderwerpen!$A$22,IF(SUM(Onderwerpen!$B$4:$B$22)+19=A290,Onderwerpen!$A$23,IFERROR((IF(A290&lt;Onderwerpen!$D$4,A290,IF(AND(A290&gt;Onderwerpen!$D$4,A290&lt;Onderwerpen!$D$5),A290-1,IF(AND(A290&gt;Onderwerpen!$D$5,A290&lt;Onderwerpen!$D$6),A290-2,IF(AND(A290&gt;Onderwerpen!$D$6,A290&lt;Onderwerpen!$D$7),A290-3,IF(AND(A290&gt;Onderwerpen!$D$7,A290&lt;Onderwerpen!$D$8),A290-4,IF(AND(A290&gt;Onderwerpen!$D$8,A290&lt;Onderwerpen!$D$9),A290-5,IF(AND(A290&gt;Onderwerpen!$D$9,A290&lt;Onderwerpen!$D$10),A290-6,IF(AND(A290&gt;Onderwerpen!$D$10,A290&lt;Onderwerpen!$D$11),A290-7,IF(AND(A290&gt;Onderwerpen!$D$11,A290&lt;Onderwerpen!$D$12),A290-8,IF(AND(A290&gt;Onderwerpen!$D$12,A290&lt;Onderwerpen!$D$13),A290-9,IF(AND(A290&gt;Onderwerpen!$D$13,A290&lt;Onderwerpen!$D$14),A290-10,IF(AND(A290&gt;Onderwerpen!$D$14,A290&lt;Onderwerpen!$D$15),A290-11,IF(AND(A290&gt;Onderwerpen!$D$15,A290&lt;Onderwerpen!$D$16),A290-12,IF(AND(A290&gt;Onderwerpen!$D$16,A290&lt;Onderwerpen!$D$17),A290-13,IF(AND(A290&gt;Onderwerpen!$D$17,A290&lt;Onderwerpen!$D$18),A290-14,IF(AND(A290&gt;Onderwerpen!$D$18,A290&lt;Onderwerpen!$D$19),A290-15,IF(AND(A290&gt;Onderwerpen!$D$19,A290&lt;Onderwerpen!$D$20),A290-16,IF(AND(A290&gt;Onderwerpen!$D$20,A290&lt;Onderwerpen!$D$21),A290-17,IF(AND(A290&gt;Onderwerpen!$D$21,A290&lt;Onderwerpen!$D$22),A290-18,IF(A290&gt;Onderwerpen!$D$22,A290-19,"X"))))))))))))))))))))),""))))))))))))))))))))</f>
        <v/>
      </c>
      <c r="D290" s="83" t="str">
        <f>IF(B290="",""&amp;C290,LEFT(B290, FIND(" ",B290)-1) &amp; "."&amp;COUNTIF($B$8:B290,B290))</f>
        <v/>
      </c>
      <c r="E290" s="33"/>
      <c r="F290" s="12"/>
      <c r="G290" s="12"/>
      <c r="H290" s="12"/>
      <c r="I290" s="13"/>
      <c r="J290" s="37" t="str">
        <f t="shared" si="22"/>
        <v/>
      </c>
      <c r="L290" s="12"/>
      <c r="M290" s="12"/>
      <c r="N290" s="12"/>
      <c r="O290" s="13"/>
      <c r="P290" s="39" t="str">
        <f t="shared" si="23"/>
        <v/>
      </c>
      <c r="R290" s="12"/>
      <c r="S290" s="12"/>
      <c r="T290" s="12"/>
      <c r="U290" s="13"/>
      <c r="V290" s="38" t="str">
        <f t="shared" si="24"/>
        <v/>
      </c>
      <c r="X290" s="38"/>
      <c r="Y290" s="38"/>
      <c r="Z290" s="38"/>
      <c r="AA290" s="13"/>
      <c r="AB290" s="38" t="str">
        <f t="shared" si="25"/>
        <v/>
      </c>
      <c r="AD290" s="38"/>
      <c r="AE290" s="38"/>
      <c r="AF290" s="38"/>
      <c r="AG290" s="13"/>
      <c r="AH290" s="38" t="str">
        <f t="shared" si="26"/>
        <v/>
      </c>
    </row>
    <row r="291" spans="1:34" x14ac:dyDescent="0.25">
      <c r="A291" s="1" t="str">
        <f>IFERROR(IF(A290=Onderwerpen!$C$23+19,"",A290+1),"")</f>
        <v/>
      </c>
      <c r="B291" s="1" t="str">
        <f>IF(C291&lt;=Onderwerpen!$C$4,Onderwerpen!$A$4,IF(C291&lt;=Onderwerpen!$C$5,Onderwerpen!$A$5,IF(C291&lt;=Onderwerpen!$C$6,Onderwerpen!$A$6,IF(C291&lt;=Onderwerpen!$C$7,Onderwerpen!$A$7,IF(C291&lt;=Onderwerpen!$C$8,Onderwerpen!$A$8,IF(C291&lt;=Onderwerpen!$C$9,Onderwerpen!$A$9,IF(C291&lt;=Onderwerpen!C$10,Onderwerpen!$A$10,IF(C291&lt;=Onderwerpen!C$11,Onderwerpen!$A$11,IF(C291&lt;=Onderwerpen!C$12,Onderwerpen!$A$12,IF(C291&lt;=Onderwerpen!C$13,Onderwerpen!$A$13,IF(C291&lt;=Onderwerpen!$C$14,Onderwerpen!$A$14,IF(C291&lt;=Onderwerpen!$C$15,Onderwerpen!$A$15,IF(C291&lt;=Onderwerpen!$C$16,Onderwerpen!$A$16,IF(C291&lt;=Onderwerpen!$C$17,Onderwerpen!$A$17,IF(C291&lt;=Onderwerpen!$C$18,Onderwerpen!$A$18,IF(C291&lt;=Onderwerpen!$C$19,Onderwerpen!$A$19,IF(C291&lt;=Onderwerpen!$C$20,Onderwerpen!$A$20,IF(C291&lt;=Onderwerpen!$C$21,Onderwerpen!$A$21,IF(C291&lt;=Onderwerpen!$C$22,Onderwerpen!$A$22,IF(C291&lt;=Onderwerpen!$C$23,Onderwerpen!$A$22,""))))))))))))))))))))</f>
        <v/>
      </c>
      <c r="C291" s="7" t="str">
        <f>IF(Onderwerpen!$B$4+1=A291,Onderwerpen!$A$5,IF(SUM(Onderwerpen!$B$4:$B$5)+2=A291,Onderwerpen!$A$6,IF(SUM(Onderwerpen!$B$4:$B$6)+3=A291,Onderwerpen!$A$7,IF(SUM(Onderwerpen!$B$4:$B$7)+4=A291,Onderwerpen!$A$8,IF(SUM(Onderwerpen!$B$4:$B$8)+5=A291,Onderwerpen!$A$9,IF(SUM(Onderwerpen!$B$4:$B$9)+6=A291,Onderwerpen!$A$10,IF(SUM(Onderwerpen!$B$4:$B$10)+7=A291,Onderwerpen!$A$11,IF(SUM(Onderwerpen!$B$4:$B$11)+8=A291,Onderwerpen!$A$12,IF(SUM(Onderwerpen!$B$4:$B$12)+9=A291,Onderwerpen!$A$13,IF(SUM(Onderwerpen!$B$4:$B$13)+10=A291,Onderwerpen!$A$14,IF(SUM(Onderwerpen!$B$4:$B$14)+11=A291,Onderwerpen!$A$15,IF(SUM(Onderwerpen!$B$4:$B$15)+12=A291,Onderwerpen!$A$16,IF(SUM(Onderwerpen!$B$4:$B$16)+13=A291,Onderwerpen!$A$17,IF(SUM(Onderwerpen!$B$4:$B$17)+14=A291,Onderwerpen!$A$18,IF(SUM(Onderwerpen!$B$4:$B$18)+15=A291,Onderwerpen!$A$19,IF(SUM(Onderwerpen!$B$4:$B$19)+16=A291,Onderwerpen!$A$20,IF(SUM(Onderwerpen!$B$4:$B$20)+17=A291,Onderwerpen!$A$21,IF(SUM(Onderwerpen!$B$4:$B$21)+18=A291,Onderwerpen!$A$22,IF(SUM(Onderwerpen!$B$4:$B$22)+19=A291,Onderwerpen!$A$23,IFERROR((IF(A291&lt;Onderwerpen!$D$4,A291,IF(AND(A291&gt;Onderwerpen!$D$4,A291&lt;Onderwerpen!$D$5),A291-1,IF(AND(A291&gt;Onderwerpen!$D$5,A291&lt;Onderwerpen!$D$6),A291-2,IF(AND(A291&gt;Onderwerpen!$D$6,A291&lt;Onderwerpen!$D$7),A291-3,IF(AND(A291&gt;Onderwerpen!$D$7,A291&lt;Onderwerpen!$D$8),A291-4,IF(AND(A291&gt;Onderwerpen!$D$8,A291&lt;Onderwerpen!$D$9),A291-5,IF(AND(A291&gt;Onderwerpen!$D$9,A291&lt;Onderwerpen!$D$10),A291-6,IF(AND(A291&gt;Onderwerpen!$D$10,A291&lt;Onderwerpen!$D$11),A291-7,IF(AND(A291&gt;Onderwerpen!$D$11,A291&lt;Onderwerpen!$D$12),A291-8,IF(AND(A291&gt;Onderwerpen!$D$12,A291&lt;Onderwerpen!$D$13),A291-9,IF(AND(A291&gt;Onderwerpen!$D$13,A291&lt;Onderwerpen!$D$14),A291-10,IF(AND(A291&gt;Onderwerpen!$D$14,A291&lt;Onderwerpen!$D$15),A291-11,IF(AND(A291&gt;Onderwerpen!$D$15,A291&lt;Onderwerpen!$D$16),A291-12,IF(AND(A291&gt;Onderwerpen!$D$16,A291&lt;Onderwerpen!$D$17),A291-13,IF(AND(A291&gt;Onderwerpen!$D$17,A291&lt;Onderwerpen!$D$18),A291-14,IF(AND(A291&gt;Onderwerpen!$D$18,A291&lt;Onderwerpen!$D$19),A291-15,IF(AND(A291&gt;Onderwerpen!$D$19,A291&lt;Onderwerpen!$D$20),A291-16,IF(AND(A291&gt;Onderwerpen!$D$20,A291&lt;Onderwerpen!$D$21),A291-17,IF(AND(A291&gt;Onderwerpen!$D$21,A291&lt;Onderwerpen!$D$22),A291-18,IF(A291&gt;Onderwerpen!$D$22,A291-19,"X"))))))))))))))))))))),""))))))))))))))))))))</f>
        <v/>
      </c>
      <c r="D291" s="83" t="str">
        <f>IF(B291="",""&amp;C291,LEFT(B291, FIND(" ",B291)-1) &amp; "."&amp;COUNTIF($B$8:B291,B291))</f>
        <v/>
      </c>
      <c r="E291" s="33"/>
      <c r="F291" s="12"/>
      <c r="G291" s="12"/>
      <c r="H291" s="12"/>
      <c r="I291" s="13"/>
      <c r="J291" s="37" t="str">
        <f t="shared" si="22"/>
        <v/>
      </c>
      <c r="L291" s="12"/>
      <c r="M291" s="12"/>
      <c r="N291" s="12"/>
      <c r="O291" s="13"/>
      <c r="P291" s="39" t="str">
        <f t="shared" si="23"/>
        <v/>
      </c>
      <c r="R291" s="12"/>
      <c r="S291" s="12"/>
      <c r="T291" s="12"/>
      <c r="U291" s="13"/>
      <c r="V291" s="38" t="str">
        <f t="shared" si="24"/>
        <v/>
      </c>
      <c r="X291" s="38"/>
      <c r="Y291" s="38"/>
      <c r="Z291" s="38"/>
      <c r="AA291" s="13"/>
      <c r="AB291" s="38" t="str">
        <f t="shared" si="25"/>
        <v/>
      </c>
      <c r="AD291" s="38"/>
      <c r="AE291" s="38"/>
      <c r="AF291" s="38"/>
      <c r="AG291" s="13"/>
      <c r="AH291" s="38" t="str">
        <f t="shared" si="26"/>
        <v/>
      </c>
    </row>
    <row r="292" spans="1:34" x14ac:dyDescent="0.25">
      <c r="A292" s="1" t="str">
        <f>IFERROR(IF(A291=Onderwerpen!$C$23+19,"",A291+1),"")</f>
        <v/>
      </c>
      <c r="B292" s="1" t="str">
        <f>IF(C292&lt;=Onderwerpen!$C$4,Onderwerpen!$A$4,IF(C292&lt;=Onderwerpen!$C$5,Onderwerpen!$A$5,IF(C292&lt;=Onderwerpen!$C$6,Onderwerpen!$A$6,IF(C292&lt;=Onderwerpen!$C$7,Onderwerpen!$A$7,IF(C292&lt;=Onderwerpen!$C$8,Onderwerpen!$A$8,IF(C292&lt;=Onderwerpen!$C$9,Onderwerpen!$A$9,IF(C292&lt;=Onderwerpen!C$10,Onderwerpen!$A$10,IF(C292&lt;=Onderwerpen!C$11,Onderwerpen!$A$11,IF(C292&lt;=Onderwerpen!C$12,Onderwerpen!$A$12,IF(C292&lt;=Onderwerpen!C$13,Onderwerpen!$A$13,IF(C292&lt;=Onderwerpen!$C$14,Onderwerpen!$A$14,IF(C292&lt;=Onderwerpen!$C$15,Onderwerpen!$A$15,IF(C292&lt;=Onderwerpen!$C$16,Onderwerpen!$A$16,IF(C292&lt;=Onderwerpen!$C$17,Onderwerpen!$A$17,IF(C292&lt;=Onderwerpen!$C$18,Onderwerpen!$A$18,IF(C292&lt;=Onderwerpen!$C$19,Onderwerpen!$A$19,IF(C292&lt;=Onderwerpen!$C$20,Onderwerpen!$A$20,IF(C292&lt;=Onderwerpen!$C$21,Onderwerpen!$A$21,IF(C292&lt;=Onderwerpen!$C$22,Onderwerpen!$A$22,IF(C292&lt;=Onderwerpen!$C$23,Onderwerpen!$A$22,""))))))))))))))))))))</f>
        <v/>
      </c>
      <c r="C292" s="7" t="str">
        <f>IF(Onderwerpen!$B$4+1=A292,Onderwerpen!$A$5,IF(SUM(Onderwerpen!$B$4:$B$5)+2=A292,Onderwerpen!$A$6,IF(SUM(Onderwerpen!$B$4:$B$6)+3=A292,Onderwerpen!$A$7,IF(SUM(Onderwerpen!$B$4:$B$7)+4=A292,Onderwerpen!$A$8,IF(SUM(Onderwerpen!$B$4:$B$8)+5=A292,Onderwerpen!$A$9,IF(SUM(Onderwerpen!$B$4:$B$9)+6=A292,Onderwerpen!$A$10,IF(SUM(Onderwerpen!$B$4:$B$10)+7=A292,Onderwerpen!$A$11,IF(SUM(Onderwerpen!$B$4:$B$11)+8=A292,Onderwerpen!$A$12,IF(SUM(Onderwerpen!$B$4:$B$12)+9=A292,Onderwerpen!$A$13,IF(SUM(Onderwerpen!$B$4:$B$13)+10=A292,Onderwerpen!$A$14,IF(SUM(Onderwerpen!$B$4:$B$14)+11=A292,Onderwerpen!$A$15,IF(SUM(Onderwerpen!$B$4:$B$15)+12=A292,Onderwerpen!$A$16,IF(SUM(Onderwerpen!$B$4:$B$16)+13=A292,Onderwerpen!$A$17,IF(SUM(Onderwerpen!$B$4:$B$17)+14=A292,Onderwerpen!$A$18,IF(SUM(Onderwerpen!$B$4:$B$18)+15=A292,Onderwerpen!$A$19,IF(SUM(Onderwerpen!$B$4:$B$19)+16=A292,Onderwerpen!$A$20,IF(SUM(Onderwerpen!$B$4:$B$20)+17=A292,Onderwerpen!$A$21,IF(SUM(Onderwerpen!$B$4:$B$21)+18=A292,Onderwerpen!$A$22,IF(SUM(Onderwerpen!$B$4:$B$22)+19=A292,Onderwerpen!$A$23,IFERROR((IF(A292&lt;Onderwerpen!$D$4,A292,IF(AND(A292&gt;Onderwerpen!$D$4,A292&lt;Onderwerpen!$D$5),A292-1,IF(AND(A292&gt;Onderwerpen!$D$5,A292&lt;Onderwerpen!$D$6),A292-2,IF(AND(A292&gt;Onderwerpen!$D$6,A292&lt;Onderwerpen!$D$7),A292-3,IF(AND(A292&gt;Onderwerpen!$D$7,A292&lt;Onderwerpen!$D$8),A292-4,IF(AND(A292&gt;Onderwerpen!$D$8,A292&lt;Onderwerpen!$D$9),A292-5,IF(AND(A292&gt;Onderwerpen!$D$9,A292&lt;Onderwerpen!$D$10),A292-6,IF(AND(A292&gt;Onderwerpen!$D$10,A292&lt;Onderwerpen!$D$11),A292-7,IF(AND(A292&gt;Onderwerpen!$D$11,A292&lt;Onderwerpen!$D$12),A292-8,IF(AND(A292&gt;Onderwerpen!$D$12,A292&lt;Onderwerpen!$D$13),A292-9,IF(AND(A292&gt;Onderwerpen!$D$13,A292&lt;Onderwerpen!$D$14),A292-10,IF(AND(A292&gt;Onderwerpen!$D$14,A292&lt;Onderwerpen!$D$15),A292-11,IF(AND(A292&gt;Onderwerpen!$D$15,A292&lt;Onderwerpen!$D$16),A292-12,IF(AND(A292&gt;Onderwerpen!$D$16,A292&lt;Onderwerpen!$D$17),A292-13,IF(AND(A292&gt;Onderwerpen!$D$17,A292&lt;Onderwerpen!$D$18),A292-14,IF(AND(A292&gt;Onderwerpen!$D$18,A292&lt;Onderwerpen!$D$19),A292-15,IF(AND(A292&gt;Onderwerpen!$D$19,A292&lt;Onderwerpen!$D$20),A292-16,IF(AND(A292&gt;Onderwerpen!$D$20,A292&lt;Onderwerpen!$D$21),A292-17,IF(AND(A292&gt;Onderwerpen!$D$21,A292&lt;Onderwerpen!$D$22),A292-18,IF(A292&gt;Onderwerpen!$D$22,A292-19,"X"))))))))))))))))))))),""))))))))))))))))))))</f>
        <v/>
      </c>
      <c r="D292" s="83" t="str">
        <f>IF(B292="",""&amp;C292,LEFT(B292, FIND(" ",B292)-1) &amp; "."&amp;COUNTIF($B$8:B292,B292))</f>
        <v/>
      </c>
      <c r="E292" s="33"/>
      <c r="F292" s="12"/>
      <c r="G292" s="12"/>
      <c r="H292" s="12"/>
      <c r="I292" s="13"/>
      <c r="J292" s="37" t="str">
        <f t="shared" si="22"/>
        <v/>
      </c>
      <c r="L292" s="12"/>
      <c r="M292" s="12"/>
      <c r="N292" s="12"/>
      <c r="O292" s="13"/>
      <c r="P292" s="39" t="str">
        <f t="shared" si="23"/>
        <v/>
      </c>
      <c r="R292" s="12"/>
      <c r="S292" s="12"/>
      <c r="T292" s="12"/>
      <c r="U292" s="13"/>
      <c r="V292" s="38" t="str">
        <f t="shared" si="24"/>
        <v/>
      </c>
      <c r="X292" s="38"/>
      <c r="Y292" s="38"/>
      <c r="Z292" s="38"/>
      <c r="AA292" s="13"/>
      <c r="AB292" s="38" t="str">
        <f t="shared" si="25"/>
        <v/>
      </c>
      <c r="AD292" s="38"/>
      <c r="AE292" s="38"/>
      <c r="AF292" s="38"/>
      <c r="AG292" s="13"/>
      <c r="AH292" s="38" t="str">
        <f t="shared" si="26"/>
        <v/>
      </c>
    </row>
    <row r="293" spans="1:34" x14ac:dyDescent="0.25">
      <c r="A293" s="1" t="str">
        <f>IFERROR(IF(A292=Onderwerpen!$C$23+19,"",A292+1),"")</f>
        <v/>
      </c>
      <c r="B293" s="1" t="str">
        <f>IF(C293&lt;=Onderwerpen!$C$4,Onderwerpen!$A$4,IF(C293&lt;=Onderwerpen!$C$5,Onderwerpen!$A$5,IF(C293&lt;=Onderwerpen!$C$6,Onderwerpen!$A$6,IF(C293&lt;=Onderwerpen!$C$7,Onderwerpen!$A$7,IF(C293&lt;=Onderwerpen!$C$8,Onderwerpen!$A$8,IF(C293&lt;=Onderwerpen!$C$9,Onderwerpen!$A$9,IF(C293&lt;=Onderwerpen!C$10,Onderwerpen!$A$10,IF(C293&lt;=Onderwerpen!C$11,Onderwerpen!$A$11,IF(C293&lt;=Onderwerpen!C$12,Onderwerpen!$A$12,IF(C293&lt;=Onderwerpen!C$13,Onderwerpen!$A$13,IF(C293&lt;=Onderwerpen!$C$14,Onderwerpen!$A$14,IF(C293&lt;=Onderwerpen!$C$15,Onderwerpen!$A$15,IF(C293&lt;=Onderwerpen!$C$16,Onderwerpen!$A$16,IF(C293&lt;=Onderwerpen!$C$17,Onderwerpen!$A$17,IF(C293&lt;=Onderwerpen!$C$18,Onderwerpen!$A$18,IF(C293&lt;=Onderwerpen!$C$19,Onderwerpen!$A$19,IF(C293&lt;=Onderwerpen!$C$20,Onderwerpen!$A$20,IF(C293&lt;=Onderwerpen!$C$21,Onderwerpen!$A$21,IF(C293&lt;=Onderwerpen!$C$22,Onderwerpen!$A$22,IF(C293&lt;=Onderwerpen!$C$23,Onderwerpen!$A$22,""))))))))))))))))))))</f>
        <v/>
      </c>
      <c r="C293" s="7" t="str">
        <f>IF(Onderwerpen!$B$4+1=A293,Onderwerpen!$A$5,IF(SUM(Onderwerpen!$B$4:$B$5)+2=A293,Onderwerpen!$A$6,IF(SUM(Onderwerpen!$B$4:$B$6)+3=A293,Onderwerpen!$A$7,IF(SUM(Onderwerpen!$B$4:$B$7)+4=A293,Onderwerpen!$A$8,IF(SUM(Onderwerpen!$B$4:$B$8)+5=A293,Onderwerpen!$A$9,IF(SUM(Onderwerpen!$B$4:$B$9)+6=A293,Onderwerpen!$A$10,IF(SUM(Onderwerpen!$B$4:$B$10)+7=A293,Onderwerpen!$A$11,IF(SUM(Onderwerpen!$B$4:$B$11)+8=A293,Onderwerpen!$A$12,IF(SUM(Onderwerpen!$B$4:$B$12)+9=A293,Onderwerpen!$A$13,IF(SUM(Onderwerpen!$B$4:$B$13)+10=A293,Onderwerpen!$A$14,IF(SUM(Onderwerpen!$B$4:$B$14)+11=A293,Onderwerpen!$A$15,IF(SUM(Onderwerpen!$B$4:$B$15)+12=A293,Onderwerpen!$A$16,IF(SUM(Onderwerpen!$B$4:$B$16)+13=A293,Onderwerpen!$A$17,IF(SUM(Onderwerpen!$B$4:$B$17)+14=A293,Onderwerpen!$A$18,IF(SUM(Onderwerpen!$B$4:$B$18)+15=A293,Onderwerpen!$A$19,IF(SUM(Onderwerpen!$B$4:$B$19)+16=A293,Onderwerpen!$A$20,IF(SUM(Onderwerpen!$B$4:$B$20)+17=A293,Onderwerpen!$A$21,IF(SUM(Onderwerpen!$B$4:$B$21)+18=A293,Onderwerpen!$A$22,IF(SUM(Onderwerpen!$B$4:$B$22)+19=A293,Onderwerpen!$A$23,IFERROR((IF(A293&lt;Onderwerpen!$D$4,A293,IF(AND(A293&gt;Onderwerpen!$D$4,A293&lt;Onderwerpen!$D$5),A293-1,IF(AND(A293&gt;Onderwerpen!$D$5,A293&lt;Onderwerpen!$D$6),A293-2,IF(AND(A293&gt;Onderwerpen!$D$6,A293&lt;Onderwerpen!$D$7),A293-3,IF(AND(A293&gt;Onderwerpen!$D$7,A293&lt;Onderwerpen!$D$8),A293-4,IF(AND(A293&gt;Onderwerpen!$D$8,A293&lt;Onderwerpen!$D$9),A293-5,IF(AND(A293&gt;Onderwerpen!$D$9,A293&lt;Onderwerpen!$D$10),A293-6,IF(AND(A293&gt;Onderwerpen!$D$10,A293&lt;Onderwerpen!$D$11),A293-7,IF(AND(A293&gt;Onderwerpen!$D$11,A293&lt;Onderwerpen!$D$12),A293-8,IF(AND(A293&gt;Onderwerpen!$D$12,A293&lt;Onderwerpen!$D$13),A293-9,IF(AND(A293&gt;Onderwerpen!$D$13,A293&lt;Onderwerpen!$D$14),A293-10,IF(AND(A293&gt;Onderwerpen!$D$14,A293&lt;Onderwerpen!$D$15),A293-11,IF(AND(A293&gt;Onderwerpen!$D$15,A293&lt;Onderwerpen!$D$16),A293-12,IF(AND(A293&gt;Onderwerpen!$D$16,A293&lt;Onderwerpen!$D$17),A293-13,IF(AND(A293&gt;Onderwerpen!$D$17,A293&lt;Onderwerpen!$D$18),A293-14,IF(AND(A293&gt;Onderwerpen!$D$18,A293&lt;Onderwerpen!$D$19),A293-15,IF(AND(A293&gt;Onderwerpen!$D$19,A293&lt;Onderwerpen!$D$20),A293-16,IF(AND(A293&gt;Onderwerpen!$D$20,A293&lt;Onderwerpen!$D$21),A293-17,IF(AND(A293&gt;Onderwerpen!$D$21,A293&lt;Onderwerpen!$D$22),A293-18,IF(A293&gt;Onderwerpen!$D$22,A293-19,"X"))))))))))))))))))))),""))))))))))))))))))))</f>
        <v/>
      </c>
      <c r="D293" s="83" t="str">
        <f>IF(B293="",""&amp;C293,LEFT(B293, FIND(" ",B293)-1) &amp; "."&amp;COUNTIF($B$8:B293,B293))</f>
        <v/>
      </c>
      <c r="E293" s="33"/>
      <c r="F293" s="12"/>
      <c r="G293" s="12"/>
      <c r="H293" s="12"/>
      <c r="I293" s="13"/>
      <c r="J293" s="37" t="str">
        <f t="shared" si="22"/>
        <v/>
      </c>
      <c r="L293" s="12"/>
      <c r="M293" s="12"/>
      <c r="N293" s="12"/>
      <c r="O293" s="13"/>
      <c r="P293" s="39" t="str">
        <f t="shared" si="23"/>
        <v/>
      </c>
      <c r="R293" s="12"/>
      <c r="S293" s="12"/>
      <c r="T293" s="12"/>
      <c r="U293" s="13"/>
      <c r="V293" s="38" t="str">
        <f t="shared" si="24"/>
        <v/>
      </c>
      <c r="X293" s="38"/>
      <c r="Y293" s="38"/>
      <c r="Z293" s="38"/>
      <c r="AA293" s="13"/>
      <c r="AB293" s="38" t="str">
        <f t="shared" si="25"/>
        <v/>
      </c>
      <c r="AD293" s="38"/>
      <c r="AE293" s="38"/>
      <c r="AF293" s="38"/>
      <c r="AG293" s="13"/>
      <c r="AH293" s="38" t="str">
        <f t="shared" si="26"/>
        <v/>
      </c>
    </row>
    <row r="294" spans="1:34" x14ac:dyDescent="0.25">
      <c r="A294" s="1" t="str">
        <f>IFERROR(IF(A293=Onderwerpen!$C$23+19,"",A293+1),"")</f>
        <v/>
      </c>
      <c r="B294" s="1" t="str">
        <f>IF(C294&lt;=Onderwerpen!$C$4,Onderwerpen!$A$4,IF(C294&lt;=Onderwerpen!$C$5,Onderwerpen!$A$5,IF(C294&lt;=Onderwerpen!$C$6,Onderwerpen!$A$6,IF(C294&lt;=Onderwerpen!$C$7,Onderwerpen!$A$7,IF(C294&lt;=Onderwerpen!$C$8,Onderwerpen!$A$8,IF(C294&lt;=Onderwerpen!$C$9,Onderwerpen!$A$9,IF(C294&lt;=Onderwerpen!C$10,Onderwerpen!$A$10,IF(C294&lt;=Onderwerpen!C$11,Onderwerpen!$A$11,IF(C294&lt;=Onderwerpen!C$12,Onderwerpen!$A$12,IF(C294&lt;=Onderwerpen!C$13,Onderwerpen!$A$13,IF(C294&lt;=Onderwerpen!$C$14,Onderwerpen!$A$14,IF(C294&lt;=Onderwerpen!$C$15,Onderwerpen!$A$15,IF(C294&lt;=Onderwerpen!$C$16,Onderwerpen!$A$16,IF(C294&lt;=Onderwerpen!$C$17,Onderwerpen!$A$17,IF(C294&lt;=Onderwerpen!$C$18,Onderwerpen!$A$18,IF(C294&lt;=Onderwerpen!$C$19,Onderwerpen!$A$19,IF(C294&lt;=Onderwerpen!$C$20,Onderwerpen!$A$20,IF(C294&lt;=Onderwerpen!$C$21,Onderwerpen!$A$21,IF(C294&lt;=Onderwerpen!$C$22,Onderwerpen!$A$22,IF(C294&lt;=Onderwerpen!$C$23,Onderwerpen!$A$22,""))))))))))))))))))))</f>
        <v/>
      </c>
      <c r="C294" s="7" t="str">
        <f>IF(Onderwerpen!$B$4+1=A294,Onderwerpen!$A$5,IF(SUM(Onderwerpen!$B$4:$B$5)+2=A294,Onderwerpen!$A$6,IF(SUM(Onderwerpen!$B$4:$B$6)+3=A294,Onderwerpen!$A$7,IF(SUM(Onderwerpen!$B$4:$B$7)+4=A294,Onderwerpen!$A$8,IF(SUM(Onderwerpen!$B$4:$B$8)+5=A294,Onderwerpen!$A$9,IF(SUM(Onderwerpen!$B$4:$B$9)+6=A294,Onderwerpen!$A$10,IF(SUM(Onderwerpen!$B$4:$B$10)+7=A294,Onderwerpen!$A$11,IF(SUM(Onderwerpen!$B$4:$B$11)+8=A294,Onderwerpen!$A$12,IF(SUM(Onderwerpen!$B$4:$B$12)+9=A294,Onderwerpen!$A$13,IF(SUM(Onderwerpen!$B$4:$B$13)+10=A294,Onderwerpen!$A$14,IF(SUM(Onderwerpen!$B$4:$B$14)+11=A294,Onderwerpen!$A$15,IF(SUM(Onderwerpen!$B$4:$B$15)+12=A294,Onderwerpen!$A$16,IF(SUM(Onderwerpen!$B$4:$B$16)+13=A294,Onderwerpen!$A$17,IF(SUM(Onderwerpen!$B$4:$B$17)+14=A294,Onderwerpen!$A$18,IF(SUM(Onderwerpen!$B$4:$B$18)+15=A294,Onderwerpen!$A$19,IF(SUM(Onderwerpen!$B$4:$B$19)+16=A294,Onderwerpen!$A$20,IF(SUM(Onderwerpen!$B$4:$B$20)+17=A294,Onderwerpen!$A$21,IF(SUM(Onderwerpen!$B$4:$B$21)+18=A294,Onderwerpen!$A$22,IF(SUM(Onderwerpen!$B$4:$B$22)+19=A294,Onderwerpen!$A$23,IFERROR((IF(A294&lt;Onderwerpen!$D$4,A294,IF(AND(A294&gt;Onderwerpen!$D$4,A294&lt;Onderwerpen!$D$5),A294-1,IF(AND(A294&gt;Onderwerpen!$D$5,A294&lt;Onderwerpen!$D$6),A294-2,IF(AND(A294&gt;Onderwerpen!$D$6,A294&lt;Onderwerpen!$D$7),A294-3,IF(AND(A294&gt;Onderwerpen!$D$7,A294&lt;Onderwerpen!$D$8),A294-4,IF(AND(A294&gt;Onderwerpen!$D$8,A294&lt;Onderwerpen!$D$9),A294-5,IF(AND(A294&gt;Onderwerpen!$D$9,A294&lt;Onderwerpen!$D$10),A294-6,IF(AND(A294&gt;Onderwerpen!$D$10,A294&lt;Onderwerpen!$D$11),A294-7,IF(AND(A294&gt;Onderwerpen!$D$11,A294&lt;Onderwerpen!$D$12),A294-8,IF(AND(A294&gt;Onderwerpen!$D$12,A294&lt;Onderwerpen!$D$13),A294-9,IF(AND(A294&gt;Onderwerpen!$D$13,A294&lt;Onderwerpen!$D$14),A294-10,IF(AND(A294&gt;Onderwerpen!$D$14,A294&lt;Onderwerpen!$D$15),A294-11,IF(AND(A294&gt;Onderwerpen!$D$15,A294&lt;Onderwerpen!$D$16),A294-12,IF(AND(A294&gt;Onderwerpen!$D$16,A294&lt;Onderwerpen!$D$17),A294-13,IF(AND(A294&gt;Onderwerpen!$D$17,A294&lt;Onderwerpen!$D$18),A294-14,IF(AND(A294&gt;Onderwerpen!$D$18,A294&lt;Onderwerpen!$D$19),A294-15,IF(AND(A294&gt;Onderwerpen!$D$19,A294&lt;Onderwerpen!$D$20),A294-16,IF(AND(A294&gt;Onderwerpen!$D$20,A294&lt;Onderwerpen!$D$21),A294-17,IF(AND(A294&gt;Onderwerpen!$D$21,A294&lt;Onderwerpen!$D$22),A294-18,IF(A294&gt;Onderwerpen!$D$22,A294-19,"X"))))))))))))))))))))),""))))))))))))))))))))</f>
        <v/>
      </c>
      <c r="D294" s="83" t="str">
        <f>IF(B294="",""&amp;C294,LEFT(B294, FIND(" ",B294)-1) &amp; "."&amp;COUNTIF($B$8:B294,B294))</f>
        <v/>
      </c>
      <c r="E294" s="33"/>
      <c r="F294" s="12"/>
      <c r="G294" s="12"/>
      <c r="H294" s="12"/>
      <c r="I294" s="13"/>
      <c r="J294" s="37" t="str">
        <f t="shared" si="22"/>
        <v/>
      </c>
      <c r="L294" s="12"/>
      <c r="M294" s="12"/>
      <c r="N294" s="12"/>
      <c r="O294" s="13"/>
      <c r="P294" s="39" t="str">
        <f t="shared" si="23"/>
        <v/>
      </c>
      <c r="R294" s="12"/>
      <c r="S294" s="12"/>
      <c r="T294" s="12"/>
      <c r="U294" s="13"/>
      <c r="V294" s="38" t="str">
        <f t="shared" si="24"/>
        <v/>
      </c>
      <c r="X294" s="38"/>
      <c r="Y294" s="38"/>
      <c r="Z294" s="38"/>
      <c r="AA294" s="13"/>
      <c r="AB294" s="38" t="str">
        <f t="shared" si="25"/>
        <v/>
      </c>
      <c r="AD294" s="38"/>
      <c r="AE294" s="38"/>
      <c r="AF294" s="38"/>
      <c r="AG294" s="13"/>
      <c r="AH294" s="38" t="str">
        <f t="shared" si="26"/>
        <v/>
      </c>
    </row>
    <row r="295" spans="1:34" x14ac:dyDescent="0.25">
      <c r="A295" s="1" t="str">
        <f>IFERROR(IF(A294=Onderwerpen!$C$23+19,"",A294+1),"")</f>
        <v/>
      </c>
      <c r="B295" s="1" t="str">
        <f>IF(C295&lt;=Onderwerpen!$C$4,Onderwerpen!$A$4,IF(C295&lt;=Onderwerpen!$C$5,Onderwerpen!$A$5,IF(C295&lt;=Onderwerpen!$C$6,Onderwerpen!$A$6,IF(C295&lt;=Onderwerpen!$C$7,Onderwerpen!$A$7,IF(C295&lt;=Onderwerpen!$C$8,Onderwerpen!$A$8,IF(C295&lt;=Onderwerpen!$C$9,Onderwerpen!$A$9,IF(C295&lt;=Onderwerpen!C$10,Onderwerpen!$A$10,IF(C295&lt;=Onderwerpen!C$11,Onderwerpen!$A$11,IF(C295&lt;=Onderwerpen!C$12,Onderwerpen!$A$12,IF(C295&lt;=Onderwerpen!C$13,Onderwerpen!$A$13,IF(C295&lt;=Onderwerpen!$C$14,Onderwerpen!$A$14,IF(C295&lt;=Onderwerpen!$C$15,Onderwerpen!$A$15,IF(C295&lt;=Onderwerpen!$C$16,Onderwerpen!$A$16,IF(C295&lt;=Onderwerpen!$C$17,Onderwerpen!$A$17,IF(C295&lt;=Onderwerpen!$C$18,Onderwerpen!$A$18,IF(C295&lt;=Onderwerpen!$C$19,Onderwerpen!$A$19,IF(C295&lt;=Onderwerpen!$C$20,Onderwerpen!$A$20,IF(C295&lt;=Onderwerpen!$C$21,Onderwerpen!$A$21,IF(C295&lt;=Onderwerpen!$C$22,Onderwerpen!$A$22,IF(C295&lt;=Onderwerpen!$C$23,Onderwerpen!$A$22,""))))))))))))))))))))</f>
        <v/>
      </c>
      <c r="C295" s="7" t="str">
        <f>IF(Onderwerpen!$B$4+1=A295,Onderwerpen!$A$5,IF(SUM(Onderwerpen!$B$4:$B$5)+2=A295,Onderwerpen!$A$6,IF(SUM(Onderwerpen!$B$4:$B$6)+3=A295,Onderwerpen!$A$7,IF(SUM(Onderwerpen!$B$4:$B$7)+4=A295,Onderwerpen!$A$8,IF(SUM(Onderwerpen!$B$4:$B$8)+5=A295,Onderwerpen!$A$9,IF(SUM(Onderwerpen!$B$4:$B$9)+6=A295,Onderwerpen!$A$10,IF(SUM(Onderwerpen!$B$4:$B$10)+7=A295,Onderwerpen!$A$11,IF(SUM(Onderwerpen!$B$4:$B$11)+8=A295,Onderwerpen!$A$12,IF(SUM(Onderwerpen!$B$4:$B$12)+9=A295,Onderwerpen!$A$13,IF(SUM(Onderwerpen!$B$4:$B$13)+10=A295,Onderwerpen!$A$14,IF(SUM(Onderwerpen!$B$4:$B$14)+11=A295,Onderwerpen!$A$15,IF(SUM(Onderwerpen!$B$4:$B$15)+12=A295,Onderwerpen!$A$16,IF(SUM(Onderwerpen!$B$4:$B$16)+13=A295,Onderwerpen!$A$17,IF(SUM(Onderwerpen!$B$4:$B$17)+14=A295,Onderwerpen!$A$18,IF(SUM(Onderwerpen!$B$4:$B$18)+15=A295,Onderwerpen!$A$19,IF(SUM(Onderwerpen!$B$4:$B$19)+16=A295,Onderwerpen!$A$20,IF(SUM(Onderwerpen!$B$4:$B$20)+17=A295,Onderwerpen!$A$21,IF(SUM(Onderwerpen!$B$4:$B$21)+18=A295,Onderwerpen!$A$22,IF(SUM(Onderwerpen!$B$4:$B$22)+19=A295,Onderwerpen!$A$23,IFERROR((IF(A295&lt;Onderwerpen!$D$4,A295,IF(AND(A295&gt;Onderwerpen!$D$4,A295&lt;Onderwerpen!$D$5),A295-1,IF(AND(A295&gt;Onderwerpen!$D$5,A295&lt;Onderwerpen!$D$6),A295-2,IF(AND(A295&gt;Onderwerpen!$D$6,A295&lt;Onderwerpen!$D$7),A295-3,IF(AND(A295&gt;Onderwerpen!$D$7,A295&lt;Onderwerpen!$D$8),A295-4,IF(AND(A295&gt;Onderwerpen!$D$8,A295&lt;Onderwerpen!$D$9),A295-5,IF(AND(A295&gt;Onderwerpen!$D$9,A295&lt;Onderwerpen!$D$10),A295-6,IF(AND(A295&gt;Onderwerpen!$D$10,A295&lt;Onderwerpen!$D$11),A295-7,IF(AND(A295&gt;Onderwerpen!$D$11,A295&lt;Onderwerpen!$D$12),A295-8,IF(AND(A295&gt;Onderwerpen!$D$12,A295&lt;Onderwerpen!$D$13),A295-9,IF(AND(A295&gt;Onderwerpen!$D$13,A295&lt;Onderwerpen!$D$14),A295-10,IF(AND(A295&gt;Onderwerpen!$D$14,A295&lt;Onderwerpen!$D$15),A295-11,IF(AND(A295&gt;Onderwerpen!$D$15,A295&lt;Onderwerpen!$D$16),A295-12,IF(AND(A295&gt;Onderwerpen!$D$16,A295&lt;Onderwerpen!$D$17),A295-13,IF(AND(A295&gt;Onderwerpen!$D$17,A295&lt;Onderwerpen!$D$18),A295-14,IF(AND(A295&gt;Onderwerpen!$D$18,A295&lt;Onderwerpen!$D$19),A295-15,IF(AND(A295&gt;Onderwerpen!$D$19,A295&lt;Onderwerpen!$D$20),A295-16,IF(AND(A295&gt;Onderwerpen!$D$20,A295&lt;Onderwerpen!$D$21),A295-17,IF(AND(A295&gt;Onderwerpen!$D$21,A295&lt;Onderwerpen!$D$22),A295-18,IF(A295&gt;Onderwerpen!$D$22,A295-19,"X"))))))))))))))))))))),""))))))))))))))))))))</f>
        <v/>
      </c>
      <c r="D295" s="83" t="str">
        <f>IF(B295="",""&amp;C295,LEFT(B295, FIND(" ",B295)-1) &amp; "."&amp;COUNTIF($B$8:B295,B295))</f>
        <v/>
      </c>
      <c r="E295" s="33"/>
      <c r="F295" s="12"/>
      <c r="G295" s="12"/>
      <c r="H295" s="12"/>
      <c r="I295" s="13"/>
      <c r="J295" s="37" t="str">
        <f t="shared" si="22"/>
        <v/>
      </c>
      <c r="L295" s="12"/>
      <c r="M295" s="12"/>
      <c r="N295" s="12"/>
      <c r="O295" s="13"/>
      <c r="P295" s="39" t="str">
        <f t="shared" si="23"/>
        <v/>
      </c>
      <c r="R295" s="12"/>
      <c r="S295" s="12"/>
      <c r="T295" s="12"/>
      <c r="U295" s="13"/>
      <c r="V295" s="38" t="str">
        <f t="shared" si="24"/>
        <v/>
      </c>
      <c r="X295" s="38"/>
      <c r="Y295" s="38"/>
      <c r="Z295" s="38"/>
      <c r="AA295" s="13"/>
      <c r="AB295" s="38" t="str">
        <f t="shared" si="25"/>
        <v/>
      </c>
      <c r="AD295" s="38"/>
      <c r="AE295" s="38"/>
      <c r="AF295" s="38"/>
      <c r="AG295" s="13"/>
      <c r="AH295" s="38" t="str">
        <f t="shared" si="26"/>
        <v/>
      </c>
    </row>
    <row r="296" spans="1:34" x14ac:dyDescent="0.25">
      <c r="A296" s="1" t="str">
        <f>IFERROR(IF(A295=Onderwerpen!$C$23+19,"",A295+1),"")</f>
        <v/>
      </c>
      <c r="B296" s="1" t="str">
        <f>IF(C296&lt;=Onderwerpen!$C$4,Onderwerpen!$A$4,IF(C296&lt;=Onderwerpen!$C$5,Onderwerpen!$A$5,IF(C296&lt;=Onderwerpen!$C$6,Onderwerpen!$A$6,IF(C296&lt;=Onderwerpen!$C$7,Onderwerpen!$A$7,IF(C296&lt;=Onderwerpen!$C$8,Onderwerpen!$A$8,IF(C296&lt;=Onderwerpen!$C$9,Onderwerpen!$A$9,IF(C296&lt;=Onderwerpen!C$10,Onderwerpen!$A$10,IF(C296&lt;=Onderwerpen!C$11,Onderwerpen!$A$11,IF(C296&lt;=Onderwerpen!C$12,Onderwerpen!$A$12,IF(C296&lt;=Onderwerpen!C$13,Onderwerpen!$A$13,IF(C296&lt;=Onderwerpen!$C$14,Onderwerpen!$A$14,IF(C296&lt;=Onderwerpen!$C$15,Onderwerpen!$A$15,IF(C296&lt;=Onderwerpen!$C$16,Onderwerpen!$A$16,IF(C296&lt;=Onderwerpen!$C$17,Onderwerpen!$A$17,IF(C296&lt;=Onderwerpen!$C$18,Onderwerpen!$A$18,IF(C296&lt;=Onderwerpen!$C$19,Onderwerpen!$A$19,IF(C296&lt;=Onderwerpen!$C$20,Onderwerpen!$A$20,IF(C296&lt;=Onderwerpen!$C$21,Onderwerpen!$A$21,IF(C296&lt;=Onderwerpen!$C$22,Onderwerpen!$A$22,IF(C296&lt;=Onderwerpen!$C$23,Onderwerpen!$A$22,""))))))))))))))))))))</f>
        <v/>
      </c>
      <c r="C296" s="7" t="str">
        <f>IF(Onderwerpen!$B$4+1=A296,Onderwerpen!$A$5,IF(SUM(Onderwerpen!$B$4:$B$5)+2=A296,Onderwerpen!$A$6,IF(SUM(Onderwerpen!$B$4:$B$6)+3=A296,Onderwerpen!$A$7,IF(SUM(Onderwerpen!$B$4:$B$7)+4=A296,Onderwerpen!$A$8,IF(SUM(Onderwerpen!$B$4:$B$8)+5=A296,Onderwerpen!$A$9,IF(SUM(Onderwerpen!$B$4:$B$9)+6=A296,Onderwerpen!$A$10,IF(SUM(Onderwerpen!$B$4:$B$10)+7=A296,Onderwerpen!$A$11,IF(SUM(Onderwerpen!$B$4:$B$11)+8=A296,Onderwerpen!$A$12,IF(SUM(Onderwerpen!$B$4:$B$12)+9=A296,Onderwerpen!$A$13,IF(SUM(Onderwerpen!$B$4:$B$13)+10=A296,Onderwerpen!$A$14,IF(SUM(Onderwerpen!$B$4:$B$14)+11=A296,Onderwerpen!$A$15,IF(SUM(Onderwerpen!$B$4:$B$15)+12=A296,Onderwerpen!$A$16,IF(SUM(Onderwerpen!$B$4:$B$16)+13=A296,Onderwerpen!$A$17,IF(SUM(Onderwerpen!$B$4:$B$17)+14=A296,Onderwerpen!$A$18,IF(SUM(Onderwerpen!$B$4:$B$18)+15=A296,Onderwerpen!$A$19,IF(SUM(Onderwerpen!$B$4:$B$19)+16=A296,Onderwerpen!$A$20,IF(SUM(Onderwerpen!$B$4:$B$20)+17=A296,Onderwerpen!$A$21,IF(SUM(Onderwerpen!$B$4:$B$21)+18=A296,Onderwerpen!$A$22,IF(SUM(Onderwerpen!$B$4:$B$22)+19=A296,Onderwerpen!$A$23,IFERROR((IF(A296&lt;Onderwerpen!$D$4,A296,IF(AND(A296&gt;Onderwerpen!$D$4,A296&lt;Onderwerpen!$D$5),A296-1,IF(AND(A296&gt;Onderwerpen!$D$5,A296&lt;Onderwerpen!$D$6),A296-2,IF(AND(A296&gt;Onderwerpen!$D$6,A296&lt;Onderwerpen!$D$7),A296-3,IF(AND(A296&gt;Onderwerpen!$D$7,A296&lt;Onderwerpen!$D$8),A296-4,IF(AND(A296&gt;Onderwerpen!$D$8,A296&lt;Onderwerpen!$D$9),A296-5,IF(AND(A296&gt;Onderwerpen!$D$9,A296&lt;Onderwerpen!$D$10),A296-6,IF(AND(A296&gt;Onderwerpen!$D$10,A296&lt;Onderwerpen!$D$11),A296-7,IF(AND(A296&gt;Onderwerpen!$D$11,A296&lt;Onderwerpen!$D$12),A296-8,IF(AND(A296&gt;Onderwerpen!$D$12,A296&lt;Onderwerpen!$D$13),A296-9,IF(AND(A296&gt;Onderwerpen!$D$13,A296&lt;Onderwerpen!$D$14),A296-10,IF(AND(A296&gt;Onderwerpen!$D$14,A296&lt;Onderwerpen!$D$15),A296-11,IF(AND(A296&gt;Onderwerpen!$D$15,A296&lt;Onderwerpen!$D$16),A296-12,IF(AND(A296&gt;Onderwerpen!$D$16,A296&lt;Onderwerpen!$D$17),A296-13,IF(AND(A296&gt;Onderwerpen!$D$17,A296&lt;Onderwerpen!$D$18),A296-14,IF(AND(A296&gt;Onderwerpen!$D$18,A296&lt;Onderwerpen!$D$19),A296-15,IF(AND(A296&gt;Onderwerpen!$D$19,A296&lt;Onderwerpen!$D$20),A296-16,IF(AND(A296&gt;Onderwerpen!$D$20,A296&lt;Onderwerpen!$D$21),A296-17,IF(AND(A296&gt;Onderwerpen!$D$21,A296&lt;Onderwerpen!$D$22),A296-18,IF(A296&gt;Onderwerpen!$D$22,A296-19,"X"))))))))))))))))))))),""))))))))))))))))))))</f>
        <v/>
      </c>
      <c r="D296" s="83" t="str">
        <f>IF(B296="",""&amp;C296,LEFT(B296, FIND(" ",B296)-1) &amp; "."&amp;COUNTIF($B$8:B296,B296))</f>
        <v/>
      </c>
      <c r="E296" s="33"/>
      <c r="F296" s="12"/>
      <c r="G296" s="12"/>
      <c r="H296" s="12"/>
      <c r="I296" s="13"/>
      <c r="J296" s="37" t="str">
        <f t="shared" si="22"/>
        <v/>
      </c>
      <c r="L296" s="12"/>
      <c r="M296" s="12"/>
      <c r="N296" s="12"/>
      <c r="O296" s="13"/>
      <c r="P296" s="39" t="str">
        <f t="shared" si="23"/>
        <v/>
      </c>
      <c r="R296" s="12"/>
      <c r="S296" s="12"/>
      <c r="T296" s="12"/>
      <c r="U296" s="13"/>
      <c r="V296" s="38" t="str">
        <f t="shared" si="24"/>
        <v/>
      </c>
      <c r="X296" s="38"/>
      <c r="Y296" s="38"/>
      <c r="Z296" s="38"/>
      <c r="AA296" s="13"/>
      <c r="AB296" s="38" t="str">
        <f t="shared" si="25"/>
        <v/>
      </c>
      <c r="AD296" s="38"/>
      <c r="AE296" s="38"/>
      <c r="AF296" s="38"/>
      <c r="AG296" s="13"/>
      <c r="AH296" s="38" t="str">
        <f t="shared" si="26"/>
        <v/>
      </c>
    </row>
    <row r="297" spans="1:34" x14ac:dyDescent="0.25">
      <c r="A297" s="1" t="str">
        <f>IFERROR(IF(A296=Onderwerpen!$C$23+19,"",A296+1),"")</f>
        <v/>
      </c>
      <c r="B297" s="1" t="str">
        <f>IF(C297&lt;=Onderwerpen!$C$4,Onderwerpen!$A$4,IF(C297&lt;=Onderwerpen!$C$5,Onderwerpen!$A$5,IF(C297&lt;=Onderwerpen!$C$6,Onderwerpen!$A$6,IF(C297&lt;=Onderwerpen!$C$7,Onderwerpen!$A$7,IF(C297&lt;=Onderwerpen!$C$8,Onderwerpen!$A$8,IF(C297&lt;=Onderwerpen!$C$9,Onderwerpen!$A$9,IF(C297&lt;=Onderwerpen!C$10,Onderwerpen!$A$10,IF(C297&lt;=Onderwerpen!C$11,Onderwerpen!$A$11,IF(C297&lt;=Onderwerpen!C$12,Onderwerpen!$A$12,IF(C297&lt;=Onderwerpen!C$13,Onderwerpen!$A$13,IF(C297&lt;=Onderwerpen!$C$14,Onderwerpen!$A$14,IF(C297&lt;=Onderwerpen!$C$15,Onderwerpen!$A$15,IF(C297&lt;=Onderwerpen!$C$16,Onderwerpen!$A$16,IF(C297&lt;=Onderwerpen!$C$17,Onderwerpen!$A$17,IF(C297&lt;=Onderwerpen!$C$18,Onderwerpen!$A$18,IF(C297&lt;=Onderwerpen!$C$19,Onderwerpen!$A$19,IF(C297&lt;=Onderwerpen!$C$20,Onderwerpen!$A$20,IF(C297&lt;=Onderwerpen!$C$21,Onderwerpen!$A$21,IF(C297&lt;=Onderwerpen!$C$22,Onderwerpen!$A$22,IF(C297&lt;=Onderwerpen!$C$23,Onderwerpen!$A$22,""))))))))))))))))))))</f>
        <v/>
      </c>
      <c r="C297" s="7" t="str">
        <f>IF(Onderwerpen!$B$4+1=A297,Onderwerpen!$A$5,IF(SUM(Onderwerpen!$B$4:$B$5)+2=A297,Onderwerpen!$A$6,IF(SUM(Onderwerpen!$B$4:$B$6)+3=A297,Onderwerpen!$A$7,IF(SUM(Onderwerpen!$B$4:$B$7)+4=A297,Onderwerpen!$A$8,IF(SUM(Onderwerpen!$B$4:$B$8)+5=A297,Onderwerpen!$A$9,IF(SUM(Onderwerpen!$B$4:$B$9)+6=A297,Onderwerpen!$A$10,IF(SUM(Onderwerpen!$B$4:$B$10)+7=A297,Onderwerpen!$A$11,IF(SUM(Onderwerpen!$B$4:$B$11)+8=A297,Onderwerpen!$A$12,IF(SUM(Onderwerpen!$B$4:$B$12)+9=A297,Onderwerpen!$A$13,IF(SUM(Onderwerpen!$B$4:$B$13)+10=A297,Onderwerpen!$A$14,IF(SUM(Onderwerpen!$B$4:$B$14)+11=A297,Onderwerpen!$A$15,IF(SUM(Onderwerpen!$B$4:$B$15)+12=A297,Onderwerpen!$A$16,IF(SUM(Onderwerpen!$B$4:$B$16)+13=A297,Onderwerpen!$A$17,IF(SUM(Onderwerpen!$B$4:$B$17)+14=A297,Onderwerpen!$A$18,IF(SUM(Onderwerpen!$B$4:$B$18)+15=A297,Onderwerpen!$A$19,IF(SUM(Onderwerpen!$B$4:$B$19)+16=A297,Onderwerpen!$A$20,IF(SUM(Onderwerpen!$B$4:$B$20)+17=A297,Onderwerpen!$A$21,IF(SUM(Onderwerpen!$B$4:$B$21)+18=A297,Onderwerpen!$A$22,IF(SUM(Onderwerpen!$B$4:$B$22)+19=A297,Onderwerpen!$A$23,IFERROR((IF(A297&lt;Onderwerpen!$D$4,A297,IF(AND(A297&gt;Onderwerpen!$D$4,A297&lt;Onderwerpen!$D$5),A297-1,IF(AND(A297&gt;Onderwerpen!$D$5,A297&lt;Onderwerpen!$D$6),A297-2,IF(AND(A297&gt;Onderwerpen!$D$6,A297&lt;Onderwerpen!$D$7),A297-3,IF(AND(A297&gt;Onderwerpen!$D$7,A297&lt;Onderwerpen!$D$8),A297-4,IF(AND(A297&gt;Onderwerpen!$D$8,A297&lt;Onderwerpen!$D$9),A297-5,IF(AND(A297&gt;Onderwerpen!$D$9,A297&lt;Onderwerpen!$D$10),A297-6,IF(AND(A297&gt;Onderwerpen!$D$10,A297&lt;Onderwerpen!$D$11),A297-7,IF(AND(A297&gt;Onderwerpen!$D$11,A297&lt;Onderwerpen!$D$12),A297-8,IF(AND(A297&gt;Onderwerpen!$D$12,A297&lt;Onderwerpen!$D$13),A297-9,IF(AND(A297&gt;Onderwerpen!$D$13,A297&lt;Onderwerpen!$D$14),A297-10,IF(AND(A297&gt;Onderwerpen!$D$14,A297&lt;Onderwerpen!$D$15),A297-11,IF(AND(A297&gt;Onderwerpen!$D$15,A297&lt;Onderwerpen!$D$16),A297-12,IF(AND(A297&gt;Onderwerpen!$D$16,A297&lt;Onderwerpen!$D$17),A297-13,IF(AND(A297&gt;Onderwerpen!$D$17,A297&lt;Onderwerpen!$D$18),A297-14,IF(AND(A297&gt;Onderwerpen!$D$18,A297&lt;Onderwerpen!$D$19),A297-15,IF(AND(A297&gt;Onderwerpen!$D$19,A297&lt;Onderwerpen!$D$20),A297-16,IF(AND(A297&gt;Onderwerpen!$D$20,A297&lt;Onderwerpen!$D$21),A297-17,IF(AND(A297&gt;Onderwerpen!$D$21,A297&lt;Onderwerpen!$D$22),A297-18,IF(A297&gt;Onderwerpen!$D$22,A297-19,"X"))))))))))))))))))))),""))))))))))))))))))))</f>
        <v/>
      </c>
      <c r="D297" s="83" t="str">
        <f>IF(B297="",""&amp;C297,LEFT(B297, FIND(" ",B297)-1) &amp; "."&amp;COUNTIF($B$8:B297,B297))</f>
        <v/>
      </c>
      <c r="E297" s="33"/>
      <c r="F297" s="12"/>
      <c r="G297" s="12"/>
      <c r="H297" s="12"/>
      <c r="I297" s="13"/>
      <c r="J297" s="37" t="str">
        <f t="shared" si="22"/>
        <v/>
      </c>
      <c r="L297" s="12"/>
      <c r="M297" s="12"/>
      <c r="N297" s="12"/>
      <c r="O297" s="13"/>
      <c r="P297" s="39" t="str">
        <f t="shared" si="23"/>
        <v/>
      </c>
      <c r="R297" s="12"/>
      <c r="S297" s="12"/>
      <c r="T297" s="12"/>
      <c r="U297" s="13"/>
      <c r="V297" s="38" t="str">
        <f t="shared" si="24"/>
        <v/>
      </c>
      <c r="X297" s="38"/>
      <c r="Y297" s="38"/>
      <c r="Z297" s="38"/>
      <c r="AA297" s="13"/>
      <c r="AB297" s="38" t="str">
        <f t="shared" si="25"/>
        <v/>
      </c>
      <c r="AD297" s="38"/>
      <c r="AE297" s="38"/>
      <c r="AF297" s="38"/>
      <c r="AG297" s="13"/>
      <c r="AH297" s="38" t="str">
        <f t="shared" si="26"/>
        <v/>
      </c>
    </row>
    <row r="298" spans="1:34" x14ac:dyDescent="0.25">
      <c r="A298" s="1" t="str">
        <f>IFERROR(IF(A297=Onderwerpen!$C$23+19,"",A297+1),"")</f>
        <v/>
      </c>
      <c r="B298" s="1" t="str">
        <f>IF(C298&lt;=Onderwerpen!$C$4,Onderwerpen!$A$4,IF(C298&lt;=Onderwerpen!$C$5,Onderwerpen!$A$5,IF(C298&lt;=Onderwerpen!$C$6,Onderwerpen!$A$6,IF(C298&lt;=Onderwerpen!$C$7,Onderwerpen!$A$7,IF(C298&lt;=Onderwerpen!$C$8,Onderwerpen!$A$8,IF(C298&lt;=Onderwerpen!$C$9,Onderwerpen!$A$9,IF(C298&lt;=Onderwerpen!C$10,Onderwerpen!$A$10,IF(C298&lt;=Onderwerpen!C$11,Onderwerpen!$A$11,IF(C298&lt;=Onderwerpen!C$12,Onderwerpen!$A$12,IF(C298&lt;=Onderwerpen!C$13,Onderwerpen!$A$13,IF(C298&lt;=Onderwerpen!$C$14,Onderwerpen!$A$14,IF(C298&lt;=Onderwerpen!$C$15,Onderwerpen!$A$15,IF(C298&lt;=Onderwerpen!$C$16,Onderwerpen!$A$16,IF(C298&lt;=Onderwerpen!$C$17,Onderwerpen!$A$17,IF(C298&lt;=Onderwerpen!$C$18,Onderwerpen!$A$18,IF(C298&lt;=Onderwerpen!$C$19,Onderwerpen!$A$19,IF(C298&lt;=Onderwerpen!$C$20,Onderwerpen!$A$20,IF(C298&lt;=Onderwerpen!$C$21,Onderwerpen!$A$21,IF(C298&lt;=Onderwerpen!$C$22,Onderwerpen!$A$22,IF(C298&lt;=Onderwerpen!$C$23,Onderwerpen!$A$22,""))))))))))))))))))))</f>
        <v/>
      </c>
      <c r="C298" s="7" t="str">
        <f>IF(Onderwerpen!$B$4+1=A298,Onderwerpen!$A$5,IF(SUM(Onderwerpen!$B$4:$B$5)+2=A298,Onderwerpen!$A$6,IF(SUM(Onderwerpen!$B$4:$B$6)+3=A298,Onderwerpen!$A$7,IF(SUM(Onderwerpen!$B$4:$B$7)+4=A298,Onderwerpen!$A$8,IF(SUM(Onderwerpen!$B$4:$B$8)+5=A298,Onderwerpen!$A$9,IF(SUM(Onderwerpen!$B$4:$B$9)+6=A298,Onderwerpen!$A$10,IF(SUM(Onderwerpen!$B$4:$B$10)+7=A298,Onderwerpen!$A$11,IF(SUM(Onderwerpen!$B$4:$B$11)+8=A298,Onderwerpen!$A$12,IF(SUM(Onderwerpen!$B$4:$B$12)+9=A298,Onderwerpen!$A$13,IF(SUM(Onderwerpen!$B$4:$B$13)+10=A298,Onderwerpen!$A$14,IF(SUM(Onderwerpen!$B$4:$B$14)+11=A298,Onderwerpen!$A$15,IF(SUM(Onderwerpen!$B$4:$B$15)+12=A298,Onderwerpen!$A$16,IF(SUM(Onderwerpen!$B$4:$B$16)+13=A298,Onderwerpen!$A$17,IF(SUM(Onderwerpen!$B$4:$B$17)+14=A298,Onderwerpen!$A$18,IF(SUM(Onderwerpen!$B$4:$B$18)+15=A298,Onderwerpen!$A$19,IF(SUM(Onderwerpen!$B$4:$B$19)+16=A298,Onderwerpen!$A$20,IF(SUM(Onderwerpen!$B$4:$B$20)+17=A298,Onderwerpen!$A$21,IF(SUM(Onderwerpen!$B$4:$B$21)+18=A298,Onderwerpen!$A$22,IF(SUM(Onderwerpen!$B$4:$B$22)+19=A298,Onderwerpen!$A$23,IFERROR((IF(A298&lt;Onderwerpen!$D$4,A298,IF(AND(A298&gt;Onderwerpen!$D$4,A298&lt;Onderwerpen!$D$5),A298-1,IF(AND(A298&gt;Onderwerpen!$D$5,A298&lt;Onderwerpen!$D$6),A298-2,IF(AND(A298&gt;Onderwerpen!$D$6,A298&lt;Onderwerpen!$D$7),A298-3,IF(AND(A298&gt;Onderwerpen!$D$7,A298&lt;Onderwerpen!$D$8),A298-4,IF(AND(A298&gt;Onderwerpen!$D$8,A298&lt;Onderwerpen!$D$9),A298-5,IF(AND(A298&gt;Onderwerpen!$D$9,A298&lt;Onderwerpen!$D$10),A298-6,IF(AND(A298&gt;Onderwerpen!$D$10,A298&lt;Onderwerpen!$D$11),A298-7,IF(AND(A298&gt;Onderwerpen!$D$11,A298&lt;Onderwerpen!$D$12),A298-8,IF(AND(A298&gt;Onderwerpen!$D$12,A298&lt;Onderwerpen!$D$13),A298-9,IF(AND(A298&gt;Onderwerpen!$D$13,A298&lt;Onderwerpen!$D$14),A298-10,IF(AND(A298&gt;Onderwerpen!$D$14,A298&lt;Onderwerpen!$D$15),A298-11,IF(AND(A298&gt;Onderwerpen!$D$15,A298&lt;Onderwerpen!$D$16),A298-12,IF(AND(A298&gt;Onderwerpen!$D$16,A298&lt;Onderwerpen!$D$17),A298-13,IF(AND(A298&gt;Onderwerpen!$D$17,A298&lt;Onderwerpen!$D$18),A298-14,IF(AND(A298&gt;Onderwerpen!$D$18,A298&lt;Onderwerpen!$D$19),A298-15,IF(AND(A298&gt;Onderwerpen!$D$19,A298&lt;Onderwerpen!$D$20),A298-16,IF(AND(A298&gt;Onderwerpen!$D$20,A298&lt;Onderwerpen!$D$21),A298-17,IF(AND(A298&gt;Onderwerpen!$D$21,A298&lt;Onderwerpen!$D$22),A298-18,IF(A298&gt;Onderwerpen!$D$22,A298-19,"X"))))))))))))))))))))),""))))))))))))))))))))</f>
        <v/>
      </c>
      <c r="D298" s="83" t="str">
        <f>IF(B298="",""&amp;C298,LEFT(B298, FIND(" ",B298)-1) &amp; "."&amp;COUNTIF($B$8:B298,B298))</f>
        <v/>
      </c>
      <c r="E298" s="33"/>
      <c r="F298" s="12"/>
      <c r="G298" s="12"/>
      <c r="H298" s="12"/>
      <c r="I298" s="13"/>
      <c r="J298" s="37" t="str">
        <f t="shared" si="22"/>
        <v/>
      </c>
      <c r="L298" s="12"/>
      <c r="M298" s="12"/>
      <c r="N298" s="12"/>
      <c r="O298" s="13"/>
      <c r="P298" s="39" t="str">
        <f t="shared" si="23"/>
        <v/>
      </c>
      <c r="R298" s="12"/>
      <c r="S298" s="12"/>
      <c r="T298" s="12"/>
      <c r="U298" s="13"/>
      <c r="V298" s="38" t="str">
        <f t="shared" si="24"/>
        <v/>
      </c>
      <c r="X298" s="38"/>
      <c r="Y298" s="38"/>
      <c r="Z298" s="38"/>
      <c r="AA298" s="13"/>
      <c r="AB298" s="38" t="str">
        <f t="shared" si="25"/>
        <v/>
      </c>
      <c r="AD298" s="38"/>
      <c r="AE298" s="38"/>
      <c r="AF298" s="38"/>
      <c r="AG298" s="13"/>
      <c r="AH298" s="38" t="str">
        <f t="shared" si="26"/>
        <v/>
      </c>
    </row>
    <row r="299" spans="1:34" x14ac:dyDescent="0.25">
      <c r="A299" s="1" t="str">
        <f>IFERROR(IF(A298=Onderwerpen!$C$23+19,"",A298+1),"")</f>
        <v/>
      </c>
      <c r="B299" s="1" t="str">
        <f>IF(C299&lt;=Onderwerpen!$C$4,Onderwerpen!$A$4,IF(C299&lt;=Onderwerpen!$C$5,Onderwerpen!$A$5,IF(C299&lt;=Onderwerpen!$C$6,Onderwerpen!$A$6,IF(C299&lt;=Onderwerpen!$C$7,Onderwerpen!$A$7,IF(C299&lt;=Onderwerpen!$C$8,Onderwerpen!$A$8,IF(C299&lt;=Onderwerpen!$C$9,Onderwerpen!$A$9,IF(C299&lt;=Onderwerpen!C$10,Onderwerpen!$A$10,IF(C299&lt;=Onderwerpen!C$11,Onderwerpen!$A$11,IF(C299&lt;=Onderwerpen!C$12,Onderwerpen!$A$12,IF(C299&lt;=Onderwerpen!C$13,Onderwerpen!$A$13,IF(C299&lt;=Onderwerpen!$C$14,Onderwerpen!$A$14,IF(C299&lt;=Onderwerpen!$C$15,Onderwerpen!$A$15,IF(C299&lt;=Onderwerpen!$C$16,Onderwerpen!$A$16,IF(C299&lt;=Onderwerpen!$C$17,Onderwerpen!$A$17,IF(C299&lt;=Onderwerpen!$C$18,Onderwerpen!$A$18,IF(C299&lt;=Onderwerpen!$C$19,Onderwerpen!$A$19,IF(C299&lt;=Onderwerpen!$C$20,Onderwerpen!$A$20,IF(C299&lt;=Onderwerpen!$C$21,Onderwerpen!$A$21,IF(C299&lt;=Onderwerpen!$C$22,Onderwerpen!$A$22,IF(C299&lt;=Onderwerpen!$C$23,Onderwerpen!$A$22,""))))))))))))))))))))</f>
        <v/>
      </c>
      <c r="C299" s="7" t="str">
        <f>IF(Onderwerpen!$B$4+1=A299,Onderwerpen!$A$5,IF(SUM(Onderwerpen!$B$4:$B$5)+2=A299,Onderwerpen!$A$6,IF(SUM(Onderwerpen!$B$4:$B$6)+3=A299,Onderwerpen!$A$7,IF(SUM(Onderwerpen!$B$4:$B$7)+4=A299,Onderwerpen!$A$8,IF(SUM(Onderwerpen!$B$4:$B$8)+5=A299,Onderwerpen!$A$9,IF(SUM(Onderwerpen!$B$4:$B$9)+6=A299,Onderwerpen!$A$10,IF(SUM(Onderwerpen!$B$4:$B$10)+7=A299,Onderwerpen!$A$11,IF(SUM(Onderwerpen!$B$4:$B$11)+8=A299,Onderwerpen!$A$12,IF(SUM(Onderwerpen!$B$4:$B$12)+9=A299,Onderwerpen!$A$13,IF(SUM(Onderwerpen!$B$4:$B$13)+10=A299,Onderwerpen!$A$14,IF(SUM(Onderwerpen!$B$4:$B$14)+11=A299,Onderwerpen!$A$15,IF(SUM(Onderwerpen!$B$4:$B$15)+12=A299,Onderwerpen!$A$16,IF(SUM(Onderwerpen!$B$4:$B$16)+13=A299,Onderwerpen!$A$17,IF(SUM(Onderwerpen!$B$4:$B$17)+14=A299,Onderwerpen!$A$18,IF(SUM(Onderwerpen!$B$4:$B$18)+15=A299,Onderwerpen!$A$19,IF(SUM(Onderwerpen!$B$4:$B$19)+16=A299,Onderwerpen!$A$20,IF(SUM(Onderwerpen!$B$4:$B$20)+17=A299,Onderwerpen!$A$21,IF(SUM(Onderwerpen!$B$4:$B$21)+18=A299,Onderwerpen!$A$22,IF(SUM(Onderwerpen!$B$4:$B$22)+19=A299,Onderwerpen!$A$23,IFERROR((IF(A299&lt;Onderwerpen!$D$4,A299,IF(AND(A299&gt;Onderwerpen!$D$4,A299&lt;Onderwerpen!$D$5),A299-1,IF(AND(A299&gt;Onderwerpen!$D$5,A299&lt;Onderwerpen!$D$6),A299-2,IF(AND(A299&gt;Onderwerpen!$D$6,A299&lt;Onderwerpen!$D$7),A299-3,IF(AND(A299&gt;Onderwerpen!$D$7,A299&lt;Onderwerpen!$D$8),A299-4,IF(AND(A299&gt;Onderwerpen!$D$8,A299&lt;Onderwerpen!$D$9),A299-5,IF(AND(A299&gt;Onderwerpen!$D$9,A299&lt;Onderwerpen!$D$10),A299-6,IF(AND(A299&gt;Onderwerpen!$D$10,A299&lt;Onderwerpen!$D$11),A299-7,IF(AND(A299&gt;Onderwerpen!$D$11,A299&lt;Onderwerpen!$D$12),A299-8,IF(AND(A299&gt;Onderwerpen!$D$12,A299&lt;Onderwerpen!$D$13),A299-9,IF(AND(A299&gt;Onderwerpen!$D$13,A299&lt;Onderwerpen!$D$14),A299-10,IF(AND(A299&gt;Onderwerpen!$D$14,A299&lt;Onderwerpen!$D$15),A299-11,IF(AND(A299&gt;Onderwerpen!$D$15,A299&lt;Onderwerpen!$D$16),A299-12,IF(AND(A299&gt;Onderwerpen!$D$16,A299&lt;Onderwerpen!$D$17),A299-13,IF(AND(A299&gt;Onderwerpen!$D$17,A299&lt;Onderwerpen!$D$18),A299-14,IF(AND(A299&gt;Onderwerpen!$D$18,A299&lt;Onderwerpen!$D$19),A299-15,IF(AND(A299&gt;Onderwerpen!$D$19,A299&lt;Onderwerpen!$D$20),A299-16,IF(AND(A299&gt;Onderwerpen!$D$20,A299&lt;Onderwerpen!$D$21),A299-17,IF(AND(A299&gt;Onderwerpen!$D$21,A299&lt;Onderwerpen!$D$22),A299-18,IF(A299&gt;Onderwerpen!$D$22,A299-19,"X"))))))))))))))))))))),""))))))))))))))))))))</f>
        <v/>
      </c>
      <c r="D299" s="83" t="str">
        <f>IF(B299="",""&amp;C299,LEFT(B299, FIND(" ",B299)-1) &amp; "."&amp;COUNTIF($B$8:B299,B299))</f>
        <v/>
      </c>
      <c r="E299" s="33"/>
      <c r="F299" s="12"/>
      <c r="G299" s="12"/>
      <c r="H299" s="12"/>
      <c r="I299" s="13"/>
      <c r="J299" s="37" t="str">
        <f t="shared" si="22"/>
        <v/>
      </c>
      <c r="L299" s="12"/>
      <c r="M299" s="12"/>
      <c r="N299" s="12"/>
      <c r="O299" s="13"/>
      <c r="P299" s="39" t="str">
        <f t="shared" si="23"/>
        <v/>
      </c>
      <c r="R299" s="12"/>
      <c r="S299" s="12"/>
      <c r="T299" s="12"/>
      <c r="U299" s="13"/>
      <c r="V299" s="38" t="str">
        <f t="shared" si="24"/>
        <v/>
      </c>
      <c r="X299" s="38"/>
      <c r="Y299" s="38"/>
      <c r="Z299" s="38"/>
      <c r="AA299" s="13"/>
      <c r="AB299" s="38" t="str">
        <f t="shared" si="25"/>
        <v/>
      </c>
      <c r="AD299" s="38"/>
      <c r="AE299" s="38"/>
      <c r="AF299" s="38"/>
      <c r="AG299" s="13"/>
      <c r="AH299" s="38" t="str">
        <f t="shared" si="26"/>
        <v/>
      </c>
    </row>
    <row r="300" spans="1:34" x14ac:dyDescent="0.25">
      <c r="A300" s="1" t="str">
        <f>IFERROR(IF(A299=Onderwerpen!$C$23+19,"",A299+1),"")</f>
        <v/>
      </c>
      <c r="B300" s="1" t="str">
        <f>IF(C300&lt;=Onderwerpen!$C$4,Onderwerpen!$A$4,IF(C300&lt;=Onderwerpen!$C$5,Onderwerpen!$A$5,IF(C300&lt;=Onderwerpen!$C$6,Onderwerpen!$A$6,IF(C300&lt;=Onderwerpen!$C$7,Onderwerpen!$A$7,IF(C300&lt;=Onderwerpen!$C$8,Onderwerpen!$A$8,IF(C300&lt;=Onderwerpen!$C$9,Onderwerpen!$A$9,IF(C300&lt;=Onderwerpen!C$10,Onderwerpen!$A$10,IF(C300&lt;=Onderwerpen!C$11,Onderwerpen!$A$11,IF(C300&lt;=Onderwerpen!C$12,Onderwerpen!$A$12,IF(C300&lt;=Onderwerpen!C$13,Onderwerpen!$A$13,IF(C300&lt;=Onderwerpen!$C$14,Onderwerpen!$A$14,IF(C300&lt;=Onderwerpen!$C$15,Onderwerpen!$A$15,IF(C300&lt;=Onderwerpen!$C$16,Onderwerpen!$A$16,IF(C300&lt;=Onderwerpen!$C$17,Onderwerpen!$A$17,IF(C300&lt;=Onderwerpen!$C$18,Onderwerpen!$A$18,IF(C300&lt;=Onderwerpen!$C$19,Onderwerpen!$A$19,IF(C300&lt;=Onderwerpen!$C$20,Onderwerpen!$A$20,IF(C300&lt;=Onderwerpen!$C$21,Onderwerpen!$A$21,IF(C300&lt;=Onderwerpen!$C$22,Onderwerpen!$A$22,IF(C300&lt;=Onderwerpen!$C$23,Onderwerpen!$A$22,""))))))))))))))))))))</f>
        <v/>
      </c>
      <c r="C300" s="7" t="str">
        <f>IF(Onderwerpen!$B$4+1=A300,Onderwerpen!$A$5,IF(SUM(Onderwerpen!$B$4:$B$5)+2=A300,Onderwerpen!$A$6,IF(SUM(Onderwerpen!$B$4:$B$6)+3=A300,Onderwerpen!$A$7,IF(SUM(Onderwerpen!$B$4:$B$7)+4=A300,Onderwerpen!$A$8,IF(SUM(Onderwerpen!$B$4:$B$8)+5=A300,Onderwerpen!$A$9,IF(SUM(Onderwerpen!$B$4:$B$9)+6=A300,Onderwerpen!$A$10,IF(SUM(Onderwerpen!$B$4:$B$10)+7=A300,Onderwerpen!$A$11,IF(SUM(Onderwerpen!$B$4:$B$11)+8=A300,Onderwerpen!$A$12,IF(SUM(Onderwerpen!$B$4:$B$12)+9=A300,Onderwerpen!$A$13,IF(SUM(Onderwerpen!$B$4:$B$13)+10=A300,Onderwerpen!$A$14,IF(SUM(Onderwerpen!$B$4:$B$14)+11=A300,Onderwerpen!$A$15,IF(SUM(Onderwerpen!$B$4:$B$15)+12=A300,Onderwerpen!$A$16,IF(SUM(Onderwerpen!$B$4:$B$16)+13=A300,Onderwerpen!$A$17,IF(SUM(Onderwerpen!$B$4:$B$17)+14=A300,Onderwerpen!$A$18,IF(SUM(Onderwerpen!$B$4:$B$18)+15=A300,Onderwerpen!$A$19,IF(SUM(Onderwerpen!$B$4:$B$19)+16=A300,Onderwerpen!$A$20,IF(SUM(Onderwerpen!$B$4:$B$20)+17=A300,Onderwerpen!$A$21,IF(SUM(Onderwerpen!$B$4:$B$21)+18=A300,Onderwerpen!$A$22,IF(SUM(Onderwerpen!$B$4:$B$22)+19=A300,Onderwerpen!$A$23,IFERROR((IF(A300&lt;Onderwerpen!$D$4,A300,IF(AND(A300&gt;Onderwerpen!$D$4,A300&lt;Onderwerpen!$D$5),A300-1,IF(AND(A300&gt;Onderwerpen!$D$5,A300&lt;Onderwerpen!$D$6),A300-2,IF(AND(A300&gt;Onderwerpen!$D$6,A300&lt;Onderwerpen!$D$7),A300-3,IF(AND(A300&gt;Onderwerpen!$D$7,A300&lt;Onderwerpen!$D$8),A300-4,IF(AND(A300&gt;Onderwerpen!$D$8,A300&lt;Onderwerpen!$D$9),A300-5,IF(AND(A300&gt;Onderwerpen!$D$9,A300&lt;Onderwerpen!$D$10),A300-6,IF(AND(A300&gt;Onderwerpen!$D$10,A300&lt;Onderwerpen!$D$11),A300-7,IF(AND(A300&gt;Onderwerpen!$D$11,A300&lt;Onderwerpen!$D$12),A300-8,IF(AND(A300&gt;Onderwerpen!$D$12,A300&lt;Onderwerpen!$D$13),A300-9,IF(AND(A300&gt;Onderwerpen!$D$13,A300&lt;Onderwerpen!$D$14),A300-10,IF(AND(A300&gt;Onderwerpen!$D$14,A300&lt;Onderwerpen!$D$15),A300-11,IF(AND(A300&gt;Onderwerpen!$D$15,A300&lt;Onderwerpen!$D$16),A300-12,IF(AND(A300&gt;Onderwerpen!$D$16,A300&lt;Onderwerpen!$D$17),A300-13,IF(AND(A300&gt;Onderwerpen!$D$17,A300&lt;Onderwerpen!$D$18),A300-14,IF(AND(A300&gt;Onderwerpen!$D$18,A300&lt;Onderwerpen!$D$19),A300-15,IF(AND(A300&gt;Onderwerpen!$D$19,A300&lt;Onderwerpen!$D$20),A300-16,IF(AND(A300&gt;Onderwerpen!$D$20,A300&lt;Onderwerpen!$D$21),A300-17,IF(AND(A300&gt;Onderwerpen!$D$21,A300&lt;Onderwerpen!$D$22),A300-18,IF(A300&gt;Onderwerpen!$D$22,A300-19,"X"))))))))))))))))))))),""))))))))))))))))))))</f>
        <v/>
      </c>
      <c r="D300" s="83" t="str">
        <f>IF(B300="",""&amp;C300,LEFT(B300, FIND(" ",B300)-1) &amp; "."&amp;COUNTIF($B$8:B300,B300))</f>
        <v/>
      </c>
      <c r="E300" s="33"/>
      <c r="F300" s="12"/>
      <c r="G300" s="12"/>
      <c r="H300" s="12"/>
      <c r="I300" s="13"/>
      <c r="J300" s="37" t="str">
        <f t="shared" si="22"/>
        <v/>
      </c>
      <c r="L300" s="12"/>
      <c r="M300" s="12"/>
      <c r="N300" s="12"/>
      <c r="O300" s="13"/>
      <c r="P300" s="39" t="str">
        <f t="shared" si="23"/>
        <v/>
      </c>
      <c r="R300" s="12"/>
      <c r="S300" s="12"/>
      <c r="T300" s="12"/>
      <c r="U300" s="13"/>
      <c r="V300" s="38" t="str">
        <f t="shared" si="24"/>
        <v/>
      </c>
      <c r="X300" s="38"/>
      <c r="Y300" s="38"/>
      <c r="Z300" s="38"/>
      <c r="AA300" s="13"/>
      <c r="AB300" s="38" t="str">
        <f t="shared" si="25"/>
        <v/>
      </c>
      <c r="AD300" s="38"/>
      <c r="AE300" s="38"/>
      <c r="AF300" s="38"/>
      <c r="AG300" s="13"/>
      <c r="AH300" s="38" t="str">
        <f t="shared" si="26"/>
        <v/>
      </c>
    </row>
    <row r="301" spans="1:34" x14ac:dyDescent="0.25">
      <c r="A301" s="1" t="str">
        <f>IFERROR(IF(A300=Onderwerpen!$C$23+19,"",A300+1),"")</f>
        <v/>
      </c>
      <c r="B301" s="1" t="str">
        <f>IF(C301&lt;=Onderwerpen!$C$4,Onderwerpen!$A$4,IF(C301&lt;=Onderwerpen!$C$5,Onderwerpen!$A$5,IF(C301&lt;=Onderwerpen!$C$6,Onderwerpen!$A$6,IF(C301&lt;=Onderwerpen!$C$7,Onderwerpen!$A$7,IF(C301&lt;=Onderwerpen!$C$8,Onderwerpen!$A$8,IF(C301&lt;=Onderwerpen!$C$9,Onderwerpen!$A$9,IF(C301&lt;=Onderwerpen!C$10,Onderwerpen!$A$10,IF(C301&lt;=Onderwerpen!C$11,Onderwerpen!$A$11,IF(C301&lt;=Onderwerpen!C$12,Onderwerpen!$A$12,IF(C301&lt;=Onderwerpen!C$13,Onderwerpen!$A$13,IF(C301&lt;=Onderwerpen!$C$14,Onderwerpen!$A$14,IF(C301&lt;=Onderwerpen!$C$15,Onderwerpen!$A$15,IF(C301&lt;=Onderwerpen!$C$16,Onderwerpen!$A$16,IF(C301&lt;=Onderwerpen!$C$17,Onderwerpen!$A$17,IF(C301&lt;=Onderwerpen!$C$18,Onderwerpen!$A$18,IF(C301&lt;=Onderwerpen!$C$19,Onderwerpen!$A$19,IF(C301&lt;=Onderwerpen!$C$20,Onderwerpen!$A$20,IF(C301&lt;=Onderwerpen!$C$21,Onderwerpen!$A$21,IF(C301&lt;=Onderwerpen!$C$22,Onderwerpen!$A$22,IF(C301&lt;=Onderwerpen!$C$23,Onderwerpen!$A$22,""))))))))))))))))))))</f>
        <v/>
      </c>
      <c r="C301" s="7" t="str">
        <f>IF(Onderwerpen!$B$4+1=A301,Onderwerpen!$A$5,IF(SUM(Onderwerpen!$B$4:$B$5)+2=A301,Onderwerpen!$A$6,IF(SUM(Onderwerpen!$B$4:$B$6)+3=A301,Onderwerpen!$A$7,IF(SUM(Onderwerpen!$B$4:$B$7)+4=A301,Onderwerpen!$A$8,IF(SUM(Onderwerpen!$B$4:$B$8)+5=A301,Onderwerpen!$A$9,IF(SUM(Onderwerpen!$B$4:$B$9)+6=A301,Onderwerpen!$A$10,IF(SUM(Onderwerpen!$B$4:$B$10)+7=A301,Onderwerpen!$A$11,IF(SUM(Onderwerpen!$B$4:$B$11)+8=A301,Onderwerpen!$A$12,IF(SUM(Onderwerpen!$B$4:$B$12)+9=A301,Onderwerpen!$A$13,IF(SUM(Onderwerpen!$B$4:$B$13)+10=A301,Onderwerpen!$A$14,IF(SUM(Onderwerpen!$B$4:$B$14)+11=A301,Onderwerpen!$A$15,IF(SUM(Onderwerpen!$B$4:$B$15)+12=A301,Onderwerpen!$A$16,IF(SUM(Onderwerpen!$B$4:$B$16)+13=A301,Onderwerpen!$A$17,IF(SUM(Onderwerpen!$B$4:$B$17)+14=A301,Onderwerpen!$A$18,IF(SUM(Onderwerpen!$B$4:$B$18)+15=A301,Onderwerpen!$A$19,IF(SUM(Onderwerpen!$B$4:$B$19)+16=A301,Onderwerpen!$A$20,IF(SUM(Onderwerpen!$B$4:$B$20)+17=A301,Onderwerpen!$A$21,IF(SUM(Onderwerpen!$B$4:$B$21)+18=A301,Onderwerpen!$A$22,IF(SUM(Onderwerpen!$B$4:$B$22)+19=A301,Onderwerpen!$A$23,IFERROR((IF(A301&lt;Onderwerpen!$D$4,A301,IF(AND(A301&gt;Onderwerpen!$D$4,A301&lt;Onderwerpen!$D$5),A301-1,IF(AND(A301&gt;Onderwerpen!$D$5,A301&lt;Onderwerpen!$D$6),A301-2,IF(AND(A301&gt;Onderwerpen!$D$6,A301&lt;Onderwerpen!$D$7),A301-3,IF(AND(A301&gt;Onderwerpen!$D$7,A301&lt;Onderwerpen!$D$8),A301-4,IF(AND(A301&gt;Onderwerpen!$D$8,A301&lt;Onderwerpen!$D$9),A301-5,IF(AND(A301&gt;Onderwerpen!$D$9,A301&lt;Onderwerpen!$D$10),A301-6,IF(AND(A301&gt;Onderwerpen!$D$10,A301&lt;Onderwerpen!$D$11),A301-7,IF(AND(A301&gt;Onderwerpen!$D$11,A301&lt;Onderwerpen!$D$12),A301-8,IF(AND(A301&gt;Onderwerpen!$D$12,A301&lt;Onderwerpen!$D$13),A301-9,IF(AND(A301&gt;Onderwerpen!$D$13,A301&lt;Onderwerpen!$D$14),A301-10,IF(AND(A301&gt;Onderwerpen!$D$14,A301&lt;Onderwerpen!$D$15),A301-11,IF(AND(A301&gt;Onderwerpen!$D$15,A301&lt;Onderwerpen!$D$16),A301-12,IF(AND(A301&gt;Onderwerpen!$D$16,A301&lt;Onderwerpen!$D$17),A301-13,IF(AND(A301&gt;Onderwerpen!$D$17,A301&lt;Onderwerpen!$D$18),A301-14,IF(AND(A301&gt;Onderwerpen!$D$18,A301&lt;Onderwerpen!$D$19),A301-15,IF(AND(A301&gt;Onderwerpen!$D$19,A301&lt;Onderwerpen!$D$20),A301-16,IF(AND(A301&gt;Onderwerpen!$D$20,A301&lt;Onderwerpen!$D$21),A301-17,IF(AND(A301&gt;Onderwerpen!$D$21,A301&lt;Onderwerpen!$D$22),A301-18,IF(A301&gt;Onderwerpen!$D$22,A301-19,"X"))))))))))))))))))))),""))))))))))))))))))))</f>
        <v/>
      </c>
      <c r="D301" s="83" t="str">
        <f>IF(B301="",""&amp;C301,LEFT(B301, FIND(" ",B301)-1) &amp; "."&amp;COUNTIF($B$8:B301,B301))</f>
        <v/>
      </c>
      <c r="E301" s="33"/>
      <c r="F301" s="12"/>
      <c r="G301" s="12"/>
      <c r="H301" s="12"/>
      <c r="I301" s="13"/>
      <c r="J301" s="37" t="str">
        <f t="shared" si="22"/>
        <v/>
      </c>
      <c r="L301" s="12"/>
      <c r="M301" s="12"/>
      <c r="N301" s="12"/>
      <c r="O301" s="13"/>
      <c r="P301" s="39" t="str">
        <f t="shared" si="23"/>
        <v/>
      </c>
      <c r="R301" s="12"/>
      <c r="S301" s="12"/>
      <c r="T301" s="12"/>
      <c r="U301" s="13"/>
      <c r="V301" s="38" t="str">
        <f t="shared" si="24"/>
        <v/>
      </c>
      <c r="X301" s="38"/>
      <c r="Y301" s="38"/>
      <c r="Z301" s="38"/>
      <c r="AA301" s="13"/>
      <c r="AB301" s="38" t="str">
        <f t="shared" si="25"/>
        <v/>
      </c>
      <c r="AD301" s="38"/>
      <c r="AE301" s="38"/>
      <c r="AF301" s="38"/>
      <c r="AG301" s="13"/>
      <c r="AH301" s="38" t="str">
        <f t="shared" si="26"/>
        <v/>
      </c>
    </row>
    <row r="302" spans="1:34" x14ac:dyDescent="0.25">
      <c r="A302" s="1" t="str">
        <f>IFERROR(IF(A301=Onderwerpen!$C$23+19,"",A301+1),"")</f>
        <v/>
      </c>
      <c r="B302" s="1" t="str">
        <f>IF(C302&lt;=Onderwerpen!$C$4,Onderwerpen!$A$4,IF(C302&lt;=Onderwerpen!$C$5,Onderwerpen!$A$5,IF(C302&lt;=Onderwerpen!$C$6,Onderwerpen!$A$6,IF(C302&lt;=Onderwerpen!$C$7,Onderwerpen!$A$7,IF(C302&lt;=Onderwerpen!$C$8,Onderwerpen!$A$8,IF(C302&lt;=Onderwerpen!$C$9,Onderwerpen!$A$9,IF(C302&lt;=Onderwerpen!C$10,Onderwerpen!$A$10,IF(C302&lt;=Onderwerpen!C$11,Onderwerpen!$A$11,IF(C302&lt;=Onderwerpen!C$12,Onderwerpen!$A$12,IF(C302&lt;=Onderwerpen!C$13,Onderwerpen!$A$13,IF(C302&lt;=Onderwerpen!$C$14,Onderwerpen!$A$14,IF(C302&lt;=Onderwerpen!$C$15,Onderwerpen!$A$15,IF(C302&lt;=Onderwerpen!$C$16,Onderwerpen!$A$16,IF(C302&lt;=Onderwerpen!$C$17,Onderwerpen!$A$17,IF(C302&lt;=Onderwerpen!$C$18,Onderwerpen!$A$18,IF(C302&lt;=Onderwerpen!$C$19,Onderwerpen!$A$19,IF(C302&lt;=Onderwerpen!$C$20,Onderwerpen!$A$20,IF(C302&lt;=Onderwerpen!$C$21,Onderwerpen!$A$21,IF(C302&lt;=Onderwerpen!$C$22,Onderwerpen!$A$22,IF(C302&lt;=Onderwerpen!$C$23,Onderwerpen!$A$22,""))))))))))))))))))))</f>
        <v/>
      </c>
      <c r="C302" s="7" t="str">
        <f>IF(Onderwerpen!$B$4+1=A302,Onderwerpen!$A$5,IF(SUM(Onderwerpen!$B$4:$B$5)+2=A302,Onderwerpen!$A$6,IF(SUM(Onderwerpen!$B$4:$B$6)+3=A302,Onderwerpen!$A$7,IF(SUM(Onderwerpen!$B$4:$B$7)+4=A302,Onderwerpen!$A$8,IF(SUM(Onderwerpen!$B$4:$B$8)+5=A302,Onderwerpen!$A$9,IF(SUM(Onderwerpen!$B$4:$B$9)+6=A302,Onderwerpen!$A$10,IF(SUM(Onderwerpen!$B$4:$B$10)+7=A302,Onderwerpen!$A$11,IF(SUM(Onderwerpen!$B$4:$B$11)+8=A302,Onderwerpen!$A$12,IF(SUM(Onderwerpen!$B$4:$B$12)+9=A302,Onderwerpen!$A$13,IF(SUM(Onderwerpen!$B$4:$B$13)+10=A302,Onderwerpen!$A$14,IF(SUM(Onderwerpen!$B$4:$B$14)+11=A302,Onderwerpen!$A$15,IF(SUM(Onderwerpen!$B$4:$B$15)+12=A302,Onderwerpen!$A$16,IF(SUM(Onderwerpen!$B$4:$B$16)+13=A302,Onderwerpen!$A$17,IF(SUM(Onderwerpen!$B$4:$B$17)+14=A302,Onderwerpen!$A$18,IF(SUM(Onderwerpen!$B$4:$B$18)+15=A302,Onderwerpen!$A$19,IF(SUM(Onderwerpen!$B$4:$B$19)+16=A302,Onderwerpen!$A$20,IF(SUM(Onderwerpen!$B$4:$B$20)+17=A302,Onderwerpen!$A$21,IF(SUM(Onderwerpen!$B$4:$B$21)+18=A302,Onderwerpen!$A$22,IF(SUM(Onderwerpen!$B$4:$B$22)+19=A302,Onderwerpen!$A$23,IFERROR((IF(A302&lt;Onderwerpen!$D$4,A302,IF(AND(A302&gt;Onderwerpen!$D$4,A302&lt;Onderwerpen!$D$5),A302-1,IF(AND(A302&gt;Onderwerpen!$D$5,A302&lt;Onderwerpen!$D$6),A302-2,IF(AND(A302&gt;Onderwerpen!$D$6,A302&lt;Onderwerpen!$D$7),A302-3,IF(AND(A302&gt;Onderwerpen!$D$7,A302&lt;Onderwerpen!$D$8),A302-4,IF(AND(A302&gt;Onderwerpen!$D$8,A302&lt;Onderwerpen!$D$9),A302-5,IF(AND(A302&gt;Onderwerpen!$D$9,A302&lt;Onderwerpen!$D$10),A302-6,IF(AND(A302&gt;Onderwerpen!$D$10,A302&lt;Onderwerpen!$D$11),A302-7,IF(AND(A302&gt;Onderwerpen!$D$11,A302&lt;Onderwerpen!$D$12),A302-8,IF(AND(A302&gt;Onderwerpen!$D$12,A302&lt;Onderwerpen!$D$13),A302-9,IF(AND(A302&gt;Onderwerpen!$D$13,A302&lt;Onderwerpen!$D$14),A302-10,IF(AND(A302&gt;Onderwerpen!$D$14,A302&lt;Onderwerpen!$D$15),A302-11,IF(AND(A302&gt;Onderwerpen!$D$15,A302&lt;Onderwerpen!$D$16),A302-12,IF(AND(A302&gt;Onderwerpen!$D$16,A302&lt;Onderwerpen!$D$17),A302-13,IF(AND(A302&gt;Onderwerpen!$D$17,A302&lt;Onderwerpen!$D$18),A302-14,IF(AND(A302&gt;Onderwerpen!$D$18,A302&lt;Onderwerpen!$D$19),A302-15,IF(AND(A302&gt;Onderwerpen!$D$19,A302&lt;Onderwerpen!$D$20),A302-16,IF(AND(A302&gt;Onderwerpen!$D$20,A302&lt;Onderwerpen!$D$21),A302-17,IF(AND(A302&gt;Onderwerpen!$D$21,A302&lt;Onderwerpen!$D$22),A302-18,IF(A302&gt;Onderwerpen!$D$22,A302-19,"X"))))))))))))))))))))),""))))))))))))))))))))</f>
        <v/>
      </c>
      <c r="D302" s="83" t="str">
        <f>IF(B302="",""&amp;C302,LEFT(B302, FIND(" ",B302)-1) &amp; "."&amp;COUNTIF($B$8:B302,B302))</f>
        <v/>
      </c>
      <c r="E302" s="33"/>
      <c r="F302" s="12"/>
      <c r="G302" s="12"/>
      <c r="H302" s="12"/>
      <c r="I302" s="13"/>
      <c r="J302" s="37" t="str">
        <f t="shared" ref="J302:J309" si="27">IF(G302="x",D302,"")</f>
        <v/>
      </c>
      <c r="L302" s="12"/>
      <c r="M302" s="12"/>
      <c r="N302" s="12"/>
      <c r="O302" s="13"/>
      <c r="P302" s="39" t="str">
        <f t="shared" ref="P302:P309" si="28">IF(M302="x",D302,"")</f>
        <v/>
      </c>
      <c r="R302" s="12"/>
      <c r="S302" s="12"/>
      <c r="T302" s="12"/>
      <c r="U302" s="13"/>
      <c r="V302" s="38" t="str">
        <f t="shared" ref="V302:V309" si="29">IF(S302="x",D302,"")</f>
        <v/>
      </c>
      <c r="X302" s="38"/>
      <c r="Y302" s="38"/>
      <c r="Z302" s="38"/>
      <c r="AA302" s="13"/>
      <c r="AB302" s="38" t="str">
        <f t="shared" ref="AB302:AB309" si="30">IF(Y302="x",D302,"")</f>
        <v/>
      </c>
      <c r="AD302" s="38"/>
      <c r="AE302" s="38"/>
      <c r="AF302" s="38"/>
      <c r="AG302" s="13"/>
      <c r="AH302" s="38" t="str">
        <f t="shared" ref="AH302:AH309" si="31">IF(AE302="x",D302,"")</f>
        <v/>
      </c>
    </row>
    <row r="303" spans="1:34" x14ac:dyDescent="0.25">
      <c r="A303" s="1" t="str">
        <f>IFERROR(IF(A302=Onderwerpen!$C$23+19,"",A302+1),"")</f>
        <v/>
      </c>
      <c r="B303" s="1" t="str">
        <f>IF(C303&lt;=Onderwerpen!$C$4,Onderwerpen!$A$4,IF(C303&lt;=Onderwerpen!$C$5,Onderwerpen!$A$5,IF(C303&lt;=Onderwerpen!$C$6,Onderwerpen!$A$6,IF(C303&lt;=Onderwerpen!$C$7,Onderwerpen!$A$7,IF(C303&lt;=Onderwerpen!$C$8,Onderwerpen!$A$8,IF(C303&lt;=Onderwerpen!$C$9,Onderwerpen!$A$9,IF(C303&lt;=Onderwerpen!C$10,Onderwerpen!$A$10,IF(C303&lt;=Onderwerpen!C$11,Onderwerpen!$A$11,IF(C303&lt;=Onderwerpen!C$12,Onderwerpen!$A$12,IF(C303&lt;=Onderwerpen!C$13,Onderwerpen!$A$13,IF(C303&lt;=Onderwerpen!$C$14,Onderwerpen!$A$14,IF(C303&lt;=Onderwerpen!$C$15,Onderwerpen!$A$15,IF(C303&lt;=Onderwerpen!$C$16,Onderwerpen!$A$16,IF(C303&lt;=Onderwerpen!$C$17,Onderwerpen!$A$17,IF(C303&lt;=Onderwerpen!$C$18,Onderwerpen!$A$18,IF(C303&lt;=Onderwerpen!$C$19,Onderwerpen!$A$19,IF(C303&lt;=Onderwerpen!$C$20,Onderwerpen!$A$20,IF(C303&lt;=Onderwerpen!$C$21,Onderwerpen!$A$21,IF(C303&lt;=Onderwerpen!$C$22,Onderwerpen!$A$22,IF(C303&lt;=Onderwerpen!$C$23,Onderwerpen!$A$22,""))))))))))))))))))))</f>
        <v/>
      </c>
      <c r="C303" s="7" t="str">
        <f>IF(Onderwerpen!$B$4+1=A303,Onderwerpen!$A$5,IF(SUM(Onderwerpen!$B$4:$B$5)+2=A303,Onderwerpen!$A$6,IF(SUM(Onderwerpen!$B$4:$B$6)+3=A303,Onderwerpen!$A$7,IF(SUM(Onderwerpen!$B$4:$B$7)+4=A303,Onderwerpen!$A$8,IF(SUM(Onderwerpen!$B$4:$B$8)+5=A303,Onderwerpen!$A$9,IF(SUM(Onderwerpen!$B$4:$B$9)+6=A303,Onderwerpen!$A$10,IF(SUM(Onderwerpen!$B$4:$B$10)+7=A303,Onderwerpen!$A$11,IF(SUM(Onderwerpen!$B$4:$B$11)+8=A303,Onderwerpen!$A$12,IF(SUM(Onderwerpen!$B$4:$B$12)+9=A303,Onderwerpen!$A$13,IF(SUM(Onderwerpen!$B$4:$B$13)+10=A303,Onderwerpen!$A$14,IF(SUM(Onderwerpen!$B$4:$B$14)+11=A303,Onderwerpen!$A$15,IF(SUM(Onderwerpen!$B$4:$B$15)+12=A303,Onderwerpen!$A$16,IF(SUM(Onderwerpen!$B$4:$B$16)+13=A303,Onderwerpen!$A$17,IF(SUM(Onderwerpen!$B$4:$B$17)+14=A303,Onderwerpen!$A$18,IF(SUM(Onderwerpen!$B$4:$B$18)+15=A303,Onderwerpen!$A$19,IF(SUM(Onderwerpen!$B$4:$B$19)+16=A303,Onderwerpen!$A$20,IF(SUM(Onderwerpen!$B$4:$B$20)+17=A303,Onderwerpen!$A$21,IF(SUM(Onderwerpen!$B$4:$B$21)+18=A303,Onderwerpen!$A$22,IF(SUM(Onderwerpen!$B$4:$B$22)+19=A303,Onderwerpen!$A$23,IFERROR((IF(A303&lt;Onderwerpen!$D$4,A303,IF(AND(A303&gt;Onderwerpen!$D$4,A303&lt;Onderwerpen!$D$5),A303-1,IF(AND(A303&gt;Onderwerpen!$D$5,A303&lt;Onderwerpen!$D$6),A303-2,IF(AND(A303&gt;Onderwerpen!$D$6,A303&lt;Onderwerpen!$D$7),A303-3,IF(AND(A303&gt;Onderwerpen!$D$7,A303&lt;Onderwerpen!$D$8),A303-4,IF(AND(A303&gt;Onderwerpen!$D$8,A303&lt;Onderwerpen!$D$9),A303-5,IF(AND(A303&gt;Onderwerpen!$D$9,A303&lt;Onderwerpen!$D$10),A303-6,IF(AND(A303&gt;Onderwerpen!$D$10,A303&lt;Onderwerpen!$D$11),A303-7,IF(AND(A303&gt;Onderwerpen!$D$11,A303&lt;Onderwerpen!$D$12),A303-8,IF(AND(A303&gt;Onderwerpen!$D$12,A303&lt;Onderwerpen!$D$13),A303-9,IF(AND(A303&gt;Onderwerpen!$D$13,A303&lt;Onderwerpen!$D$14),A303-10,IF(AND(A303&gt;Onderwerpen!$D$14,A303&lt;Onderwerpen!$D$15),A303-11,IF(AND(A303&gt;Onderwerpen!$D$15,A303&lt;Onderwerpen!$D$16),A303-12,IF(AND(A303&gt;Onderwerpen!$D$16,A303&lt;Onderwerpen!$D$17),A303-13,IF(AND(A303&gt;Onderwerpen!$D$17,A303&lt;Onderwerpen!$D$18),A303-14,IF(AND(A303&gt;Onderwerpen!$D$18,A303&lt;Onderwerpen!$D$19),A303-15,IF(AND(A303&gt;Onderwerpen!$D$19,A303&lt;Onderwerpen!$D$20),A303-16,IF(AND(A303&gt;Onderwerpen!$D$20,A303&lt;Onderwerpen!$D$21),A303-17,IF(AND(A303&gt;Onderwerpen!$D$21,A303&lt;Onderwerpen!$D$22),A303-18,IF(A303&gt;Onderwerpen!$D$22,A303-19,"X"))))))))))))))))))))),""))))))))))))))))))))</f>
        <v/>
      </c>
      <c r="D303" s="83" t="str">
        <f>IF(B303="",""&amp;C303,LEFT(B303, FIND(" ",B303)-1) &amp; "."&amp;COUNTIF($B$8:B303,B303))</f>
        <v/>
      </c>
      <c r="E303" s="33"/>
      <c r="F303" s="12"/>
      <c r="G303" s="12"/>
      <c r="H303" s="12"/>
      <c r="I303" s="13"/>
      <c r="J303" s="37" t="str">
        <f t="shared" si="27"/>
        <v/>
      </c>
      <c r="L303" s="12"/>
      <c r="M303" s="12"/>
      <c r="N303" s="12"/>
      <c r="O303" s="13"/>
      <c r="P303" s="39" t="str">
        <f t="shared" si="28"/>
        <v/>
      </c>
      <c r="R303" s="12"/>
      <c r="S303" s="12"/>
      <c r="T303" s="12"/>
      <c r="U303" s="13"/>
      <c r="V303" s="38" t="str">
        <f t="shared" si="29"/>
        <v/>
      </c>
      <c r="X303" s="38"/>
      <c r="Y303" s="38"/>
      <c r="Z303" s="38"/>
      <c r="AA303" s="13"/>
      <c r="AB303" s="38" t="str">
        <f t="shared" si="30"/>
        <v/>
      </c>
      <c r="AD303" s="38"/>
      <c r="AE303" s="38"/>
      <c r="AF303" s="38"/>
      <c r="AG303" s="13"/>
      <c r="AH303" s="38" t="str">
        <f t="shared" si="31"/>
        <v/>
      </c>
    </row>
    <row r="304" spans="1:34" x14ac:dyDescent="0.25">
      <c r="A304" s="1" t="str">
        <f>IFERROR(IF(A303=Onderwerpen!$C$23+19,"",A303+1),"")</f>
        <v/>
      </c>
      <c r="B304" s="1" t="str">
        <f>IF(C304&lt;=Onderwerpen!$C$4,Onderwerpen!$A$4,IF(C304&lt;=Onderwerpen!$C$5,Onderwerpen!$A$5,IF(C304&lt;=Onderwerpen!$C$6,Onderwerpen!$A$6,IF(C304&lt;=Onderwerpen!$C$7,Onderwerpen!$A$7,IF(C304&lt;=Onderwerpen!$C$8,Onderwerpen!$A$8,IF(C304&lt;=Onderwerpen!$C$9,Onderwerpen!$A$9,IF(C304&lt;=Onderwerpen!C$10,Onderwerpen!$A$10,IF(C304&lt;=Onderwerpen!C$11,Onderwerpen!$A$11,IF(C304&lt;=Onderwerpen!C$12,Onderwerpen!$A$12,IF(C304&lt;=Onderwerpen!C$13,Onderwerpen!$A$13,IF(C304&lt;=Onderwerpen!$C$14,Onderwerpen!$A$14,IF(C304&lt;=Onderwerpen!$C$15,Onderwerpen!$A$15,IF(C304&lt;=Onderwerpen!$C$16,Onderwerpen!$A$16,IF(C304&lt;=Onderwerpen!$C$17,Onderwerpen!$A$17,IF(C304&lt;=Onderwerpen!$C$18,Onderwerpen!$A$18,IF(C304&lt;=Onderwerpen!$C$19,Onderwerpen!$A$19,IF(C304&lt;=Onderwerpen!$C$20,Onderwerpen!$A$20,IF(C304&lt;=Onderwerpen!$C$21,Onderwerpen!$A$21,IF(C304&lt;=Onderwerpen!$C$22,Onderwerpen!$A$22,IF(C304&lt;=Onderwerpen!$C$23,Onderwerpen!$A$22,""))))))))))))))))))))</f>
        <v/>
      </c>
      <c r="C304" s="7" t="str">
        <f>IF(Onderwerpen!$B$4+1=A304,Onderwerpen!$A$5,IF(SUM(Onderwerpen!$B$4:$B$5)+2=A304,Onderwerpen!$A$6,IF(SUM(Onderwerpen!$B$4:$B$6)+3=A304,Onderwerpen!$A$7,IF(SUM(Onderwerpen!$B$4:$B$7)+4=A304,Onderwerpen!$A$8,IF(SUM(Onderwerpen!$B$4:$B$8)+5=A304,Onderwerpen!$A$9,IF(SUM(Onderwerpen!$B$4:$B$9)+6=A304,Onderwerpen!$A$10,IF(SUM(Onderwerpen!$B$4:$B$10)+7=A304,Onderwerpen!$A$11,IF(SUM(Onderwerpen!$B$4:$B$11)+8=A304,Onderwerpen!$A$12,IF(SUM(Onderwerpen!$B$4:$B$12)+9=A304,Onderwerpen!$A$13,IF(SUM(Onderwerpen!$B$4:$B$13)+10=A304,Onderwerpen!$A$14,IF(SUM(Onderwerpen!$B$4:$B$14)+11=A304,Onderwerpen!$A$15,IF(SUM(Onderwerpen!$B$4:$B$15)+12=A304,Onderwerpen!$A$16,IF(SUM(Onderwerpen!$B$4:$B$16)+13=A304,Onderwerpen!$A$17,IF(SUM(Onderwerpen!$B$4:$B$17)+14=A304,Onderwerpen!$A$18,IF(SUM(Onderwerpen!$B$4:$B$18)+15=A304,Onderwerpen!$A$19,IF(SUM(Onderwerpen!$B$4:$B$19)+16=A304,Onderwerpen!$A$20,IF(SUM(Onderwerpen!$B$4:$B$20)+17=A304,Onderwerpen!$A$21,IF(SUM(Onderwerpen!$B$4:$B$21)+18=A304,Onderwerpen!$A$22,IF(SUM(Onderwerpen!$B$4:$B$22)+19=A304,Onderwerpen!$A$23,IFERROR((IF(A304&lt;Onderwerpen!$D$4,A304,IF(AND(A304&gt;Onderwerpen!$D$4,A304&lt;Onderwerpen!$D$5),A304-1,IF(AND(A304&gt;Onderwerpen!$D$5,A304&lt;Onderwerpen!$D$6),A304-2,IF(AND(A304&gt;Onderwerpen!$D$6,A304&lt;Onderwerpen!$D$7),A304-3,IF(AND(A304&gt;Onderwerpen!$D$7,A304&lt;Onderwerpen!$D$8),A304-4,IF(AND(A304&gt;Onderwerpen!$D$8,A304&lt;Onderwerpen!$D$9),A304-5,IF(AND(A304&gt;Onderwerpen!$D$9,A304&lt;Onderwerpen!$D$10),A304-6,IF(AND(A304&gt;Onderwerpen!$D$10,A304&lt;Onderwerpen!$D$11),A304-7,IF(AND(A304&gt;Onderwerpen!$D$11,A304&lt;Onderwerpen!$D$12),A304-8,IF(AND(A304&gt;Onderwerpen!$D$12,A304&lt;Onderwerpen!$D$13),A304-9,IF(AND(A304&gt;Onderwerpen!$D$13,A304&lt;Onderwerpen!$D$14),A304-10,IF(AND(A304&gt;Onderwerpen!$D$14,A304&lt;Onderwerpen!$D$15),A304-11,IF(AND(A304&gt;Onderwerpen!$D$15,A304&lt;Onderwerpen!$D$16),A304-12,IF(AND(A304&gt;Onderwerpen!$D$16,A304&lt;Onderwerpen!$D$17),A304-13,IF(AND(A304&gt;Onderwerpen!$D$17,A304&lt;Onderwerpen!$D$18),A304-14,IF(AND(A304&gt;Onderwerpen!$D$18,A304&lt;Onderwerpen!$D$19),A304-15,IF(AND(A304&gt;Onderwerpen!$D$19,A304&lt;Onderwerpen!$D$20),A304-16,IF(AND(A304&gt;Onderwerpen!$D$20,A304&lt;Onderwerpen!$D$21),A304-17,IF(AND(A304&gt;Onderwerpen!$D$21,A304&lt;Onderwerpen!$D$22),A304-18,IF(A304&gt;Onderwerpen!$D$22,A304-19,"X"))))))))))))))))))))),""))))))))))))))))))))</f>
        <v/>
      </c>
      <c r="D304" s="83" t="str">
        <f>IF(B304="",""&amp;C304,LEFT(B304, FIND(" ",B304)-1) &amp; "."&amp;COUNTIF($B$8:B304,B304))</f>
        <v/>
      </c>
      <c r="E304" s="33"/>
      <c r="F304" s="12"/>
      <c r="G304" s="12"/>
      <c r="H304" s="12"/>
      <c r="I304" s="13"/>
      <c r="J304" s="37" t="str">
        <f t="shared" si="27"/>
        <v/>
      </c>
      <c r="L304" s="12"/>
      <c r="M304" s="12"/>
      <c r="N304" s="12"/>
      <c r="O304" s="13"/>
      <c r="P304" s="39" t="str">
        <f t="shared" si="28"/>
        <v/>
      </c>
      <c r="R304" s="12"/>
      <c r="S304" s="12"/>
      <c r="T304" s="12"/>
      <c r="U304" s="13"/>
      <c r="V304" s="38" t="str">
        <f t="shared" si="29"/>
        <v/>
      </c>
      <c r="X304" s="38"/>
      <c r="Y304" s="38"/>
      <c r="Z304" s="38"/>
      <c r="AA304" s="13"/>
      <c r="AB304" s="38" t="str">
        <f t="shared" si="30"/>
        <v/>
      </c>
      <c r="AD304" s="38"/>
      <c r="AE304" s="38"/>
      <c r="AF304" s="38"/>
      <c r="AG304" s="13"/>
      <c r="AH304" s="38" t="str">
        <f t="shared" si="31"/>
        <v/>
      </c>
    </row>
    <row r="305" spans="1:34" x14ac:dyDescent="0.25">
      <c r="A305" s="1" t="str">
        <f>IFERROR(IF(A304=Onderwerpen!$C$23+19,"",A304+1),"")</f>
        <v/>
      </c>
      <c r="B305" s="1" t="str">
        <f>IF(C305&lt;=Onderwerpen!$C$4,Onderwerpen!$A$4,IF(C305&lt;=Onderwerpen!$C$5,Onderwerpen!$A$5,IF(C305&lt;=Onderwerpen!$C$6,Onderwerpen!$A$6,IF(C305&lt;=Onderwerpen!$C$7,Onderwerpen!$A$7,IF(C305&lt;=Onderwerpen!$C$8,Onderwerpen!$A$8,IF(C305&lt;=Onderwerpen!$C$9,Onderwerpen!$A$9,IF(C305&lt;=Onderwerpen!C$10,Onderwerpen!$A$10,IF(C305&lt;=Onderwerpen!C$11,Onderwerpen!$A$11,IF(C305&lt;=Onderwerpen!C$12,Onderwerpen!$A$12,IF(C305&lt;=Onderwerpen!C$13,Onderwerpen!$A$13,IF(C305&lt;=Onderwerpen!$C$14,Onderwerpen!$A$14,IF(C305&lt;=Onderwerpen!$C$15,Onderwerpen!$A$15,IF(C305&lt;=Onderwerpen!$C$16,Onderwerpen!$A$16,IF(C305&lt;=Onderwerpen!$C$17,Onderwerpen!$A$17,IF(C305&lt;=Onderwerpen!$C$18,Onderwerpen!$A$18,IF(C305&lt;=Onderwerpen!$C$19,Onderwerpen!$A$19,IF(C305&lt;=Onderwerpen!$C$20,Onderwerpen!$A$20,IF(C305&lt;=Onderwerpen!$C$21,Onderwerpen!$A$21,IF(C305&lt;=Onderwerpen!$C$22,Onderwerpen!$A$22,IF(C305&lt;=Onderwerpen!$C$23,Onderwerpen!$A$22,""))))))))))))))))))))</f>
        <v/>
      </c>
      <c r="C305" s="7" t="str">
        <f>IF(Onderwerpen!$B$4+1=A305,Onderwerpen!$A$5,IF(SUM(Onderwerpen!$B$4:$B$5)+2=A305,Onderwerpen!$A$6,IF(SUM(Onderwerpen!$B$4:$B$6)+3=A305,Onderwerpen!$A$7,IF(SUM(Onderwerpen!$B$4:$B$7)+4=A305,Onderwerpen!$A$8,IF(SUM(Onderwerpen!$B$4:$B$8)+5=A305,Onderwerpen!$A$9,IF(SUM(Onderwerpen!$B$4:$B$9)+6=A305,Onderwerpen!$A$10,IF(SUM(Onderwerpen!$B$4:$B$10)+7=A305,Onderwerpen!$A$11,IF(SUM(Onderwerpen!$B$4:$B$11)+8=A305,Onderwerpen!$A$12,IF(SUM(Onderwerpen!$B$4:$B$12)+9=A305,Onderwerpen!$A$13,IF(SUM(Onderwerpen!$B$4:$B$13)+10=A305,Onderwerpen!$A$14,IF(SUM(Onderwerpen!$B$4:$B$14)+11=A305,Onderwerpen!$A$15,IF(SUM(Onderwerpen!$B$4:$B$15)+12=A305,Onderwerpen!$A$16,IF(SUM(Onderwerpen!$B$4:$B$16)+13=A305,Onderwerpen!$A$17,IF(SUM(Onderwerpen!$B$4:$B$17)+14=A305,Onderwerpen!$A$18,IF(SUM(Onderwerpen!$B$4:$B$18)+15=A305,Onderwerpen!$A$19,IF(SUM(Onderwerpen!$B$4:$B$19)+16=A305,Onderwerpen!$A$20,IF(SUM(Onderwerpen!$B$4:$B$20)+17=A305,Onderwerpen!$A$21,IF(SUM(Onderwerpen!$B$4:$B$21)+18=A305,Onderwerpen!$A$22,IF(SUM(Onderwerpen!$B$4:$B$22)+19=A305,Onderwerpen!$A$23,IFERROR((IF(A305&lt;Onderwerpen!$D$4,A305,IF(AND(A305&gt;Onderwerpen!$D$4,A305&lt;Onderwerpen!$D$5),A305-1,IF(AND(A305&gt;Onderwerpen!$D$5,A305&lt;Onderwerpen!$D$6),A305-2,IF(AND(A305&gt;Onderwerpen!$D$6,A305&lt;Onderwerpen!$D$7),A305-3,IF(AND(A305&gt;Onderwerpen!$D$7,A305&lt;Onderwerpen!$D$8),A305-4,IF(AND(A305&gt;Onderwerpen!$D$8,A305&lt;Onderwerpen!$D$9),A305-5,IF(AND(A305&gt;Onderwerpen!$D$9,A305&lt;Onderwerpen!$D$10),A305-6,IF(AND(A305&gt;Onderwerpen!$D$10,A305&lt;Onderwerpen!$D$11),A305-7,IF(AND(A305&gt;Onderwerpen!$D$11,A305&lt;Onderwerpen!$D$12),A305-8,IF(AND(A305&gt;Onderwerpen!$D$12,A305&lt;Onderwerpen!$D$13),A305-9,IF(AND(A305&gt;Onderwerpen!$D$13,A305&lt;Onderwerpen!$D$14),A305-10,IF(AND(A305&gt;Onderwerpen!$D$14,A305&lt;Onderwerpen!$D$15),A305-11,IF(AND(A305&gt;Onderwerpen!$D$15,A305&lt;Onderwerpen!$D$16),A305-12,IF(AND(A305&gt;Onderwerpen!$D$16,A305&lt;Onderwerpen!$D$17),A305-13,IF(AND(A305&gt;Onderwerpen!$D$17,A305&lt;Onderwerpen!$D$18),A305-14,IF(AND(A305&gt;Onderwerpen!$D$18,A305&lt;Onderwerpen!$D$19),A305-15,IF(AND(A305&gt;Onderwerpen!$D$19,A305&lt;Onderwerpen!$D$20),A305-16,IF(AND(A305&gt;Onderwerpen!$D$20,A305&lt;Onderwerpen!$D$21),A305-17,IF(AND(A305&gt;Onderwerpen!$D$21,A305&lt;Onderwerpen!$D$22),A305-18,IF(A305&gt;Onderwerpen!$D$22,A305-19,"X"))))))))))))))))))))),""))))))))))))))))))))</f>
        <v/>
      </c>
      <c r="D305" s="83" t="str">
        <f>IF(B305="",""&amp;C305,LEFT(B305, FIND(" ",B305)-1) &amp; "."&amp;COUNTIF($B$8:B305,B305))</f>
        <v/>
      </c>
      <c r="E305" s="33"/>
      <c r="F305" s="12"/>
      <c r="G305" s="12"/>
      <c r="H305" s="12"/>
      <c r="I305" s="13"/>
      <c r="J305" s="37" t="str">
        <f t="shared" si="27"/>
        <v/>
      </c>
      <c r="L305" s="12"/>
      <c r="M305" s="12"/>
      <c r="N305" s="12"/>
      <c r="O305" s="13"/>
      <c r="P305" s="39" t="str">
        <f t="shared" si="28"/>
        <v/>
      </c>
      <c r="R305" s="12"/>
      <c r="S305" s="12"/>
      <c r="T305" s="12"/>
      <c r="U305" s="13"/>
      <c r="V305" s="38" t="str">
        <f t="shared" si="29"/>
        <v/>
      </c>
      <c r="X305" s="38"/>
      <c r="Y305" s="38"/>
      <c r="Z305" s="38"/>
      <c r="AA305" s="13"/>
      <c r="AB305" s="38" t="str">
        <f t="shared" si="30"/>
        <v/>
      </c>
      <c r="AD305" s="38"/>
      <c r="AE305" s="38"/>
      <c r="AF305" s="38"/>
      <c r="AG305" s="13"/>
      <c r="AH305" s="38" t="str">
        <f t="shared" si="31"/>
        <v/>
      </c>
    </row>
    <row r="306" spans="1:34" x14ac:dyDescent="0.25">
      <c r="A306" s="1" t="str">
        <f>IFERROR(IF(A305=Onderwerpen!$C$23+19,"",A305+1),"")</f>
        <v/>
      </c>
      <c r="B306" s="1" t="str">
        <f>IF(C306&lt;=Onderwerpen!$C$4,Onderwerpen!$A$4,IF(C306&lt;=Onderwerpen!$C$5,Onderwerpen!$A$5,IF(C306&lt;=Onderwerpen!$C$6,Onderwerpen!$A$6,IF(C306&lt;=Onderwerpen!$C$7,Onderwerpen!$A$7,IF(C306&lt;=Onderwerpen!$C$8,Onderwerpen!$A$8,IF(C306&lt;=Onderwerpen!$C$9,Onderwerpen!$A$9,IF(C306&lt;=Onderwerpen!C$10,Onderwerpen!$A$10,IF(C306&lt;=Onderwerpen!C$11,Onderwerpen!$A$11,IF(C306&lt;=Onderwerpen!C$12,Onderwerpen!$A$12,IF(C306&lt;=Onderwerpen!C$13,Onderwerpen!$A$13,IF(C306&lt;=Onderwerpen!$C$14,Onderwerpen!$A$14,IF(C306&lt;=Onderwerpen!$C$15,Onderwerpen!$A$15,IF(C306&lt;=Onderwerpen!$C$16,Onderwerpen!$A$16,IF(C306&lt;=Onderwerpen!$C$17,Onderwerpen!$A$17,IF(C306&lt;=Onderwerpen!$C$18,Onderwerpen!$A$18,IF(C306&lt;=Onderwerpen!$C$19,Onderwerpen!$A$19,IF(C306&lt;=Onderwerpen!$C$20,Onderwerpen!$A$20,IF(C306&lt;=Onderwerpen!$C$21,Onderwerpen!$A$21,IF(C306&lt;=Onderwerpen!$C$22,Onderwerpen!$A$22,IF(C306&lt;=Onderwerpen!$C$23,Onderwerpen!$A$22,""))))))))))))))))))))</f>
        <v/>
      </c>
      <c r="C306" s="7" t="str">
        <f>IF(Onderwerpen!$B$4+1=A306,Onderwerpen!$A$5,IF(SUM(Onderwerpen!$B$4:$B$5)+2=A306,Onderwerpen!$A$6,IF(SUM(Onderwerpen!$B$4:$B$6)+3=A306,Onderwerpen!$A$7,IF(SUM(Onderwerpen!$B$4:$B$7)+4=A306,Onderwerpen!$A$8,IF(SUM(Onderwerpen!$B$4:$B$8)+5=A306,Onderwerpen!$A$9,IF(SUM(Onderwerpen!$B$4:$B$9)+6=A306,Onderwerpen!$A$10,IF(SUM(Onderwerpen!$B$4:$B$10)+7=A306,Onderwerpen!$A$11,IF(SUM(Onderwerpen!$B$4:$B$11)+8=A306,Onderwerpen!$A$12,IF(SUM(Onderwerpen!$B$4:$B$12)+9=A306,Onderwerpen!$A$13,IF(SUM(Onderwerpen!$B$4:$B$13)+10=A306,Onderwerpen!$A$14,IF(SUM(Onderwerpen!$B$4:$B$14)+11=A306,Onderwerpen!$A$15,IF(SUM(Onderwerpen!$B$4:$B$15)+12=A306,Onderwerpen!$A$16,IF(SUM(Onderwerpen!$B$4:$B$16)+13=A306,Onderwerpen!$A$17,IF(SUM(Onderwerpen!$B$4:$B$17)+14=A306,Onderwerpen!$A$18,IF(SUM(Onderwerpen!$B$4:$B$18)+15=A306,Onderwerpen!$A$19,IF(SUM(Onderwerpen!$B$4:$B$19)+16=A306,Onderwerpen!$A$20,IF(SUM(Onderwerpen!$B$4:$B$20)+17=A306,Onderwerpen!$A$21,IF(SUM(Onderwerpen!$B$4:$B$21)+18=A306,Onderwerpen!$A$22,IF(SUM(Onderwerpen!$B$4:$B$22)+19=A306,Onderwerpen!$A$23,IFERROR((IF(A306&lt;Onderwerpen!$D$4,A306,IF(AND(A306&gt;Onderwerpen!$D$4,A306&lt;Onderwerpen!$D$5),A306-1,IF(AND(A306&gt;Onderwerpen!$D$5,A306&lt;Onderwerpen!$D$6),A306-2,IF(AND(A306&gt;Onderwerpen!$D$6,A306&lt;Onderwerpen!$D$7),A306-3,IF(AND(A306&gt;Onderwerpen!$D$7,A306&lt;Onderwerpen!$D$8),A306-4,IF(AND(A306&gt;Onderwerpen!$D$8,A306&lt;Onderwerpen!$D$9),A306-5,IF(AND(A306&gt;Onderwerpen!$D$9,A306&lt;Onderwerpen!$D$10),A306-6,IF(AND(A306&gt;Onderwerpen!$D$10,A306&lt;Onderwerpen!$D$11),A306-7,IF(AND(A306&gt;Onderwerpen!$D$11,A306&lt;Onderwerpen!$D$12),A306-8,IF(AND(A306&gt;Onderwerpen!$D$12,A306&lt;Onderwerpen!$D$13),A306-9,IF(AND(A306&gt;Onderwerpen!$D$13,A306&lt;Onderwerpen!$D$14),A306-10,IF(AND(A306&gt;Onderwerpen!$D$14,A306&lt;Onderwerpen!$D$15),A306-11,IF(AND(A306&gt;Onderwerpen!$D$15,A306&lt;Onderwerpen!$D$16),A306-12,IF(AND(A306&gt;Onderwerpen!$D$16,A306&lt;Onderwerpen!$D$17),A306-13,IF(AND(A306&gt;Onderwerpen!$D$17,A306&lt;Onderwerpen!$D$18),A306-14,IF(AND(A306&gt;Onderwerpen!$D$18,A306&lt;Onderwerpen!$D$19),A306-15,IF(AND(A306&gt;Onderwerpen!$D$19,A306&lt;Onderwerpen!$D$20),A306-16,IF(AND(A306&gt;Onderwerpen!$D$20,A306&lt;Onderwerpen!$D$21),A306-17,IF(AND(A306&gt;Onderwerpen!$D$21,A306&lt;Onderwerpen!$D$22),A306-18,IF(A306&gt;Onderwerpen!$D$22,A306-19,"X"))))))))))))))))))))),""))))))))))))))))))))</f>
        <v/>
      </c>
      <c r="D306" s="83" t="str">
        <f>IF(B306="",""&amp;C306,LEFT(B306, FIND(" ",B306)-1) &amp; "."&amp;COUNTIF($B$8:B306,B306))</f>
        <v/>
      </c>
      <c r="E306" s="33"/>
      <c r="F306" s="12"/>
      <c r="G306" s="12"/>
      <c r="H306" s="12"/>
      <c r="I306" s="13"/>
      <c r="J306" s="37" t="str">
        <f t="shared" si="27"/>
        <v/>
      </c>
      <c r="L306" s="12"/>
      <c r="M306" s="12"/>
      <c r="N306" s="12"/>
      <c r="O306" s="13"/>
      <c r="P306" s="39" t="str">
        <f t="shared" si="28"/>
        <v/>
      </c>
      <c r="R306" s="12"/>
      <c r="S306" s="12"/>
      <c r="T306" s="12"/>
      <c r="U306" s="13"/>
      <c r="V306" s="38" t="str">
        <f t="shared" si="29"/>
        <v/>
      </c>
      <c r="X306" s="38"/>
      <c r="Y306" s="38"/>
      <c r="Z306" s="38"/>
      <c r="AA306" s="13"/>
      <c r="AB306" s="38" t="str">
        <f t="shared" si="30"/>
        <v/>
      </c>
      <c r="AD306" s="38"/>
      <c r="AE306" s="38"/>
      <c r="AF306" s="38"/>
      <c r="AG306" s="13"/>
      <c r="AH306" s="38" t="str">
        <f t="shared" si="31"/>
        <v/>
      </c>
    </row>
    <row r="307" spans="1:34" x14ac:dyDescent="0.25">
      <c r="A307" s="1" t="str">
        <f>IFERROR(IF(A306=Onderwerpen!$C$23+19,"",A306+1),"")</f>
        <v/>
      </c>
      <c r="B307" s="1" t="str">
        <f>IF(C307&lt;=Onderwerpen!$C$4,Onderwerpen!$A$4,IF(C307&lt;=Onderwerpen!$C$5,Onderwerpen!$A$5,IF(C307&lt;=Onderwerpen!$C$6,Onderwerpen!$A$6,IF(C307&lt;=Onderwerpen!$C$7,Onderwerpen!$A$7,IF(C307&lt;=Onderwerpen!$C$8,Onderwerpen!$A$8,IF(C307&lt;=Onderwerpen!$C$9,Onderwerpen!$A$9,IF(C307&lt;=Onderwerpen!C$10,Onderwerpen!$A$10,IF(C307&lt;=Onderwerpen!C$11,Onderwerpen!$A$11,IF(C307&lt;=Onderwerpen!C$12,Onderwerpen!$A$12,IF(C307&lt;=Onderwerpen!C$13,Onderwerpen!$A$13,IF(C307&lt;=Onderwerpen!$C$14,Onderwerpen!$A$14,IF(C307&lt;=Onderwerpen!$C$15,Onderwerpen!$A$15,IF(C307&lt;=Onderwerpen!$C$16,Onderwerpen!$A$16,IF(C307&lt;=Onderwerpen!$C$17,Onderwerpen!$A$17,IF(C307&lt;=Onderwerpen!$C$18,Onderwerpen!$A$18,IF(C307&lt;=Onderwerpen!$C$19,Onderwerpen!$A$19,IF(C307&lt;=Onderwerpen!$C$20,Onderwerpen!$A$20,IF(C307&lt;=Onderwerpen!$C$21,Onderwerpen!$A$21,IF(C307&lt;=Onderwerpen!$C$22,Onderwerpen!$A$22,IF(C307&lt;=Onderwerpen!$C$23,Onderwerpen!$A$22,""))))))))))))))))))))</f>
        <v/>
      </c>
      <c r="C307" s="7" t="str">
        <f>IF(Onderwerpen!$B$4+1=A307,Onderwerpen!$A$5,IF(SUM(Onderwerpen!$B$4:$B$5)+2=A307,Onderwerpen!$A$6,IF(SUM(Onderwerpen!$B$4:$B$6)+3=A307,Onderwerpen!$A$7,IF(SUM(Onderwerpen!$B$4:$B$7)+4=A307,Onderwerpen!$A$8,IF(SUM(Onderwerpen!$B$4:$B$8)+5=A307,Onderwerpen!$A$9,IF(SUM(Onderwerpen!$B$4:$B$9)+6=A307,Onderwerpen!$A$10,IF(SUM(Onderwerpen!$B$4:$B$10)+7=A307,Onderwerpen!$A$11,IF(SUM(Onderwerpen!$B$4:$B$11)+8=A307,Onderwerpen!$A$12,IF(SUM(Onderwerpen!$B$4:$B$12)+9=A307,Onderwerpen!$A$13,IF(SUM(Onderwerpen!$B$4:$B$13)+10=A307,Onderwerpen!$A$14,IF(SUM(Onderwerpen!$B$4:$B$14)+11=A307,Onderwerpen!$A$15,IF(SUM(Onderwerpen!$B$4:$B$15)+12=A307,Onderwerpen!$A$16,IF(SUM(Onderwerpen!$B$4:$B$16)+13=A307,Onderwerpen!$A$17,IF(SUM(Onderwerpen!$B$4:$B$17)+14=A307,Onderwerpen!$A$18,IF(SUM(Onderwerpen!$B$4:$B$18)+15=A307,Onderwerpen!$A$19,IF(SUM(Onderwerpen!$B$4:$B$19)+16=A307,Onderwerpen!$A$20,IF(SUM(Onderwerpen!$B$4:$B$20)+17=A307,Onderwerpen!$A$21,IF(SUM(Onderwerpen!$B$4:$B$21)+18=A307,Onderwerpen!$A$22,IF(SUM(Onderwerpen!$B$4:$B$22)+19=A307,Onderwerpen!$A$23,IFERROR((IF(A307&lt;Onderwerpen!$D$4,A307,IF(AND(A307&gt;Onderwerpen!$D$4,A307&lt;Onderwerpen!$D$5),A307-1,IF(AND(A307&gt;Onderwerpen!$D$5,A307&lt;Onderwerpen!$D$6),A307-2,IF(AND(A307&gt;Onderwerpen!$D$6,A307&lt;Onderwerpen!$D$7),A307-3,IF(AND(A307&gt;Onderwerpen!$D$7,A307&lt;Onderwerpen!$D$8),A307-4,IF(AND(A307&gt;Onderwerpen!$D$8,A307&lt;Onderwerpen!$D$9),A307-5,IF(AND(A307&gt;Onderwerpen!$D$9,A307&lt;Onderwerpen!$D$10),A307-6,IF(AND(A307&gt;Onderwerpen!$D$10,A307&lt;Onderwerpen!$D$11),A307-7,IF(AND(A307&gt;Onderwerpen!$D$11,A307&lt;Onderwerpen!$D$12),A307-8,IF(AND(A307&gt;Onderwerpen!$D$12,A307&lt;Onderwerpen!$D$13),A307-9,IF(AND(A307&gt;Onderwerpen!$D$13,A307&lt;Onderwerpen!$D$14),A307-10,IF(AND(A307&gt;Onderwerpen!$D$14,A307&lt;Onderwerpen!$D$15),A307-11,IF(AND(A307&gt;Onderwerpen!$D$15,A307&lt;Onderwerpen!$D$16),A307-12,IF(AND(A307&gt;Onderwerpen!$D$16,A307&lt;Onderwerpen!$D$17),A307-13,IF(AND(A307&gt;Onderwerpen!$D$17,A307&lt;Onderwerpen!$D$18),A307-14,IF(AND(A307&gt;Onderwerpen!$D$18,A307&lt;Onderwerpen!$D$19),A307-15,IF(AND(A307&gt;Onderwerpen!$D$19,A307&lt;Onderwerpen!$D$20),A307-16,IF(AND(A307&gt;Onderwerpen!$D$20,A307&lt;Onderwerpen!$D$21),A307-17,IF(AND(A307&gt;Onderwerpen!$D$21,A307&lt;Onderwerpen!$D$22),A307-18,IF(A307&gt;Onderwerpen!$D$22,A307-19,"X"))))))))))))))))))))),""))))))))))))))))))))</f>
        <v/>
      </c>
      <c r="D307" s="83" t="str">
        <f>IF(B307="",""&amp;C307,LEFT(B307, FIND(" ",B307)-1) &amp; "."&amp;COUNTIF($B$8:B307,B307))</f>
        <v/>
      </c>
      <c r="E307" s="33"/>
      <c r="F307" s="12"/>
      <c r="G307" s="12"/>
      <c r="H307" s="12"/>
      <c r="I307" s="13"/>
      <c r="J307" s="37" t="str">
        <f t="shared" si="27"/>
        <v/>
      </c>
      <c r="L307" s="12"/>
      <c r="M307" s="12"/>
      <c r="N307" s="12"/>
      <c r="O307" s="13"/>
      <c r="P307" s="39" t="str">
        <f t="shared" si="28"/>
        <v/>
      </c>
      <c r="R307" s="12"/>
      <c r="S307" s="12"/>
      <c r="T307" s="12"/>
      <c r="U307" s="13"/>
      <c r="V307" s="38" t="str">
        <f t="shared" si="29"/>
        <v/>
      </c>
      <c r="X307" s="38"/>
      <c r="Y307" s="38"/>
      <c r="Z307" s="38"/>
      <c r="AA307" s="13"/>
      <c r="AB307" s="38" t="str">
        <f t="shared" si="30"/>
        <v/>
      </c>
      <c r="AD307" s="38"/>
      <c r="AE307" s="38"/>
      <c r="AF307" s="38"/>
      <c r="AG307" s="13"/>
      <c r="AH307" s="38" t="str">
        <f t="shared" si="31"/>
        <v/>
      </c>
    </row>
    <row r="308" spans="1:34" x14ac:dyDescent="0.25">
      <c r="A308" s="1" t="str">
        <f>IFERROR(IF(A307=Onderwerpen!$C$23+19,"",A307+1),"")</f>
        <v/>
      </c>
      <c r="B308" s="1" t="str">
        <f>IF(C308&lt;=Onderwerpen!$C$4,Onderwerpen!$A$4,IF(C308&lt;=Onderwerpen!$C$5,Onderwerpen!$A$5,IF(C308&lt;=Onderwerpen!$C$6,Onderwerpen!$A$6,IF(C308&lt;=Onderwerpen!$C$7,Onderwerpen!$A$7,IF(C308&lt;=Onderwerpen!$C$8,Onderwerpen!$A$8,IF(C308&lt;=Onderwerpen!$C$9,Onderwerpen!$A$9,IF(C308&lt;=Onderwerpen!C$10,Onderwerpen!$A$10,IF(C308&lt;=Onderwerpen!C$11,Onderwerpen!$A$11,IF(C308&lt;=Onderwerpen!C$12,Onderwerpen!$A$12,IF(C308&lt;=Onderwerpen!C$13,Onderwerpen!$A$13,IF(C308&lt;=Onderwerpen!$C$14,Onderwerpen!$A$14,IF(C308&lt;=Onderwerpen!$C$15,Onderwerpen!$A$15,IF(C308&lt;=Onderwerpen!$C$16,Onderwerpen!$A$16,IF(C308&lt;=Onderwerpen!$C$17,Onderwerpen!$A$17,IF(C308&lt;=Onderwerpen!$C$18,Onderwerpen!$A$18,IF(C308&lt;=Onderwerpen!$C$19,Onderwerpen!$A$19,IF(C308&lt;=Onderwerpen!$C$20,Onderwerpen!$A$20,IF(C308&lt;=Onderwerpen!$C$21,Onderwerpen!$A$21,IF(C308&lt;=Onderwerpen!$C$22,Onderwerpen!$A$22,IF(C308&lt;=Onderwerpen!$C$23,Onderwerpen!$A$22,""))))))))))))))))))))</f>
        <v/>
      </c>
      <c r="C308" s="7" t="str">
        <f>IF(Onderwerpen!$B$4+1=A308,Onderwerpen!$A$5,IF(SUM(Onderwerpen!$B$4:$B$5)+2=A308,Onderwerpen!$A$6,IF(SUM(Onderwerpen!$B$4:$B$6)+3=A308,Onderwerpen!$A$7,IF(SUM(Onderwerpen!$B$4:$B$7)+4=A308,Onderwerpen!$A$8,IF(SUM(Onderwerpen!$B$4:$B$8)+5=A308,Onderwerpen!$A$9,IF(SUM(Onderwerpen!$B$4:$B$9)+6=A308,Onderwerpen!$A$10,IF(SUM(Onderwerpen!$B$4:$B$10)+7=A308,Onderwerpen!$A$11,IF(SUM(Onderwerpen!$B$4:$B$11)+8=A308,Onderwerpen!$A$12,IF(SUM(Onderwerpen!$B$4:$B$12)+9=A308,Onderwerpen!$A$13,IF(SUM(Onderwerpen!$B$4:$B$13)+10=A308,Onderwerpen!$A$14,IF(SUM(Onderwerpen!$B$4:$B$14)+11=A308,Onderwerpen!$A$15,IF(SUM(Onderwerpen!$B$4:$B$15)+12=A308,Onderwerpen!$A$16,IF(SUM(Onderwerpen!$B$4:$B$16)+13=A308,Onderwerpen!$A$17,IF(SUM(Onderwerpen!$B$4:$B$17)+14=A308,Onderwerpen!$A$18,IF(SUM(Onderwerpen!$B$4:$B$18)+15=A308,Onderwerpen!$A$19,IF(SUM(Onderwerpen!$B$4:$B$19)+16=A308,Onderwerpen!$A$20,IF(SUM(Onderwerpen!$B$4:$B$20)+17=A308,Onderwerpen!$A$21,IF(SUM(Onderwerpen!$B$4:$B$21)+18=A308,Onderwerpen!$A$22,IF(SUM(Onderwerpen!$B$4:$B$22)+19=A308,Onderwerpen!$A$23,IFERROR((IF(A308&lt;Onderwerpen!$D$4,A308,IF(AND(A308&gt;Onderwerpen!$D$4,A308&lt;Onderwerpen!$D$5),A308-1,IF(AND(A308&gt;Onderwerpen!$D$5,A308&lt;Onderwerpen!$D$6),A308-2,IF(AND(A308&gt;Onderwerpen!$D$6,A308&lt;Onderwerpen!$D$7),A308-3,IF(AND(A308&gt;Onderwerpen!$D$7,A308&lt;Onderwerpen!$D$8),A308-4,IF(AND(A308&gt;Onderwerpen!$D$8,A308&lt;Onderwerpen!$D$9),A308-5,IF(AND(A308&gt;Onderwerpen!$D$9,A308&lt;Onderwerpen!$D$10),A308-6,IF(AND(A308&gt;Onderwerpen!$D$10,A308&lt;Onderwerpen!$D$11),A308-7,IF(AND(A308&gt;Onderwerpen!$D$11,A308&lt;Onderwerpen!$D$12),A308-8,IF(AND(A308&gt;Onderwerpen!$D$12,A308&lt;Onderwerpen!$D$13),A308-9,IF(AND(A308&gt;Onderwerpen!$D$13,A308&lt;Onderwerpen!$D$14),A308-10,IF(AND(A308&gt;Onderwerpen!$D$14,A308&lt;Onderwerpen!$D$15),A308-11,IF(AND(A308&gt;Onderwerpen!$D$15,A308&lt;Onderwerpen!$D$16),A308-12,IF(AND(A308&gt;Onderwerpen!$D$16,A308&lt;Onderwerpen!$D$17),A308-13,IF(AND(A308&gt;Onderwerpen!$D$17,A308&lt;Onderwerpen!$D$18),A308-14,IF(AND(A308&gt;Onderwerpen!$D$18,A308&lt;Onderwerpen!$D$19),A308-15,IF(AND(A308&gt;Onderwerpen!$D$19,A308&lt;Onderwerpen!$D$20),A308-16,IF(AND(A308&gt;Onderwerpen!$D$20,A308&lt;Onderwerpen!$D$21),A308-17,IF(AND(A308&gt;Onderwerpen!$D$21,A308&lt;Onderwerpen!$D$22),A308-18,IF(A308&gt;Onderwerpen!$D$22,A308-19,"X"))))))))))))))))))))),""))))))))))))))))))))</f>
        <v/>
      </c>
      <c r="D308" s="83" t="str">
        <f>IF(B308="",""&amp;C308,LEFT(B308, FIND(" ",B308)-1) &amp; "."&amp;COUNTIF($B$8:B308,B308))</f>
        <v/>
      </c>
      <c r="E308" s="33"/>
      <c r="F308" s="12"/>
      <c r="G308" s="12"/>
      <c r="H308" s="12"/>
      <c r="I308" s="13"/>
      <c r="J308" s="37" t="str">
        <f t="shared" si="27"/>
        <v/>
      </c>
      <c r="L308" s="12"/>
      <c r="M308" s="12"/>
      <c r="N308" s="12"/>
      <c r="O308" s="13"/>
      <c r="P308" s="39" t="str">
        <f t="shared" si="28"/>
        <v/>
      </c>
      <c r="R308" s="12"/>
      <c r="S308" s="12"/>
      <c r="T308" s="12"/>
      <c r="U308" s="13"/>
      <c r="V308" s="38" t="str">
        <f t="shared" si="29"/>
        <v/>
      </c>
      <c r="X308" s="38"/>
      <c r="Y308" s="38"/>
      <c r="Z308" s="38"/>
      <c r="AA308" s="13"/>
      <c r="AB308" s="38" t="str">
        <f t="shared" si="30"/>
        <v/>
      </c>
      <c r="AD308" s="38"/>
      <c r="AE308" s="38"/>
      <c r="AF308" s="38"/>
      <c r="AG308" s="13"/>
      <c r="AH308" s="38" t="str">
        <f t="shared" si="31"/>
        <v/>
      </c>
    </row>
    <row r="309" spans="1:34" x14ac:dyDescent="0.25">
      <c r="A309" s="1" t="str">
        <f>IFERROR(IF(A308=Onderwerpen!$C$23+19,"",A308+1),"")</f>
        <v/>
      </c>
      <c r="B309" s="1" t="str">
        <f>IF(C309&lt;=Onderwerpen!$C$4,Onderwerpen!$A$4,IF(C309&lt;=Onderwerpen!$C$5,Onderwerpen!$A$5,IF(C309&lt;=Onderwerpen!$C$6,Onderwerpen!$A$6,IF(C309&lt;=Onderwerpen!$C$7,Onderwerpen!$A$7,IF(C309&lt;=Onderwerpen!$C$8,Onderwerpen!$A$8,IF(C309&lt;=Onderwerpen!$C$9,Onderwerpen!$A$9,IF(C309&lt;=Onderwerpen!C$10,Onderwerpen!$A$10,IF(C309&lt;=Onderwerpen!C$11,Onderwerpen!$A$11,IF(C309&lt;=Onderwerpen!C$12,Onderwerpen!$A$12,IF(C309&lt;=Onderwerpen!C$13,Onderwerpen!$A$13,IF(C309&lt;=Onderwerpen!$C$14,Onderwerpen!$A$14,IF(C309&lt;=Onderwerpen!$C$15,Onderwerpen!$A$15,IF(C309&lt;=Onderwerpen!$C$16,Onderwerpen!$A$16,IF(C309&lt;=Onderwerpen!$C$17,Onderwerpen!$A$17,IF(C309&lt;=Onderwerpen!$C$18,Onderwerpen!$A$18,IF(C309&lt;=Onderwerpen!$C$19,Onderwerpen!$A$19,IF(C309&lt;=Onderwerpen!$C$20,Onderwerpen!$A$20,IF(C309&lt;=Onderwerpen!$C$21,Onderwerpen!$A$21,IF(C309&lt;=Onderwerpen!$C$22,Onderwerpen!$A$22,IF(C309&lt;=Onderwerpen!$C$23,Onderwerpen!$A$22,""))))))))))))))))))))</f>
        <v/>
      </c>
      <c r="C309" s="7" t="str">
        <f>IF(Onderwerpen!$B$4+1=A309,Onderwerpen!$A$5,IF(SUM(Onderwerpen!$B$4:$B$5)+2=A309,Onderwerpen!$A$6,IF(SUM(Onderwerpen!$B$4:$B$6)+3=A309,Onderwerpen!$A$7,IF(SUM(Onderwerpen!$B$4:$B$7)+4=A309,Onderwerpen!$A$8,IF(SUM(Onderwerpen!$B$4:$B$8)+5=A309,Onderwerpen!$A$9,IF(SUM(Onderwerpen!$B$4:$B$9)+6=A309,Onderwerpen!$A$10,IF(SUM(Onderwerpen!$B$4:$B$10)+7=A309,Onderwerpen!$A$11,IF(SUM(Onderwerpen!$B$4:$B$11)+8=A309,Onderwerpen!$A$12,IF(SUM(Onderwerpen!$B$4:$B$12)+9=A309,Onderwerpen!$A$13,IF(SUM(Onderwerpen!$B$4:$B$13)+10=A309,Onderwerpen!$A$14,IF(SUM(Onderwerpen!$B$4:$B$14)+11=A309,Onderwerpen!$A$15,IF(SUM(Onderwerpen!$B$4:$B$15)+12=A309,Onderwerpen!$A$16,IF(SUM(Onderwerpen!$B$4:$B$16)+13=A309,Onderwerpen!$A$17,IF(SUM(Onderwerpen!$B$4:$B$17)+14=A309,Onderwerpen!$A$18,IF(SUM(Onderwerpen!$B$4:$B$18)+15=A309,Onderwerpen!$A$19,IF(SUM(Onderwerpen!$B$4:$B$19)+16=A309,Onderwerpen!$A$20,IF(SUM(Onderwerpen!$B$4:$B$20)+17=A309,Onderwerpen!$A$21,IF(SUM(Onderwerpen!$B$4:$B$21)+18=A309,Onderwerpen!$A$22,IF(SUM(Onderwerpen!$B$4:$B$22)+19=A309,Onderwerpen!$A$23,IFERROR((IF(A309&lt;Onderwerpen!$D$4,A309,IF(AND(A309&gt;Onderwerpen!$D$4,A309&lt;Onderwerpen!$D$5),A309-1,IF(AND(A309&gt;Onderwerpen!$D$5,A309&lt;Onderwerpen!$D$6),A309-2,IF(AND(A309&gt;Onderwerpen!$D$6,A309&lt;Onderwerpen!$D$7),A309-3,IF(AND(A309&gt;Onderwerpen!$D$7,A309&lt;Onderwerpen!$D$8),A309-4,IF(AND(A309&gt;Onderwerpen!$D$8,A309&lt;Onderwerpen!$D$9),A309-5,IF(AND(A309&gt;Onderwerpen!$D$9,A309&lt;Onderwerpen!$D$10),A309-6,IF(AND(A309&gt;Onderwerpen!$D$10,A309&lt;Onderwerpen!$D$11),A309-7,IF(AND(A309&gt;Onderwerpen!$D$11,A309&lt;Onderwerpen!$D$12),A309-8,IF(AND(A309&gt;Onderwerpen!$D$12,A309&lt;Onderwerpen!$D$13),A309-9,IF(AND(A309&gt;Onderwerpen!$D$13,A309&lt;Onderwerpen!$D$14),A309-10,IF(AND(A309&gt;Onderwerpen!$D$14,A309&lt;Onderwerpen!$D$15),A309-11,IF(AND(A309&gt;Onderwerpen!$D$15,A309&lt;Onderwerpen!$D$16),A309-12,IF(AND(A309&gt;Onderwerpen!$D$16,A309&lt;Onderwerpen!$D$17),A309-13,IF(AND(A309&gt;Onderwerpen!$D$17,A309&lt;Onderwerpen!$D$18),A309-14,IF(AND(A309&gt;Onderwerpen!$D$18,A309&lt;Onderwerpen!$D$19),A309-15,IF(AND(A309&gt;Onderwerpen!$D$19,A309&lt;Onderwerpen!$D$20),A309-16,IF(AND(A309&gt;Onderwerpen!$D$20,A309&lt;Onderwerpen!$D$21),A309-17,IF(AND(A309&gt;Onderwerpen!$D$21,A309&lt;Onderwerpen!$D$22),A309-18,IF(A309&gt;Onderwerpen!$D$22,A309-19,"X"))))))))))))))))))))),""))))))))))))))))))))</f>
        <v/>
      </c>
      <c r="D309" s="83" t="str">
        <f>IF(B309="",""&amp;C309,LEFT(B309, FIND(" ",B309)-1) &amp; "."&amp;COUNTIF($B$8:B309,B309))</f>
        <v/>
      </c>
      <c r="E309" s="33"/>
      <c r="F309" s="12"/>
      <c r="G309" s="12"/>
      <c r="H309" s="12"/>
      <c r="I309" s="13"/>
      <c r="J309" s="37" t="str">
        <f t="shared" si="27"/>
        <v/>
      </c>
      <c r="L309" s="12"/>
      <c r="M309" s="12"/>
      <c r="N309" s="12"/>
      <c r="O309" s="13"/>
      <c r="P309" s="39" t="str">
        <f t="shared" si="28"/>
        <v/>
      </c>
      <c r="R309" s="12"/>
      <c r="S309" s="12"/>
      <c r="T309" s="12"/>
      <c r="U309" s="13"/>
      <c r="V309" s="38" t="str">
        <f t="shared" si="29"/>
        <v/>
      </c>
      <c r="X309" s="38"/>
      <c r="Y309" s="38"/>
      <c r="Z309" s="38"/>
      <c r="AA309" s="13"/>
      <c r="AB309" s="38" t="str">
        <f t="shared" si="30"/>
        <v/>
      </c>
      <c r="AD309" s="38"/>
      <c r="AE309" s="38"/>
      <c r="AF309" s="38"/>
      <c r="AG309" s="13"/>
      <c r="AH309" s="38" t="str">
        <f t="shared" si="31"/>
        <v/>
      </c>
    </row>
    <row r="310" spans="1:34" x14ac:dyDescent="0.25">
      <c r="A310" s="1" t="str">
        <f>IFERROR(IF(A309=Onderwerpen!$C$23+19,"",A309+1),"")</f>
        <v/>
      </c>
      <c r="B310" s="1" t="str">
        <f>IF(C310&lt;=Onderwerpen!$C$4,Onderwerpen!$A$4,IF(C310&lt;=Onderwerpen!$C$5,Onderwerpen!$A$5,IF(C310&lt;=Onderwerpen!$C$6,Onderwerpen!$A$6,IF(C310&lt;=Onderwerpen!$C$7,Onderwerpen!$A$7,IF(C310&lt;=Onderwerpen!$C$8,Onderwerpen!$A$8,IF(C310&lt;=Onderwerpen!$C$9,Onderwerpen!$A$9,IF(C310&lt;=Onderwerpen!C$10,Onderwerpen!$A$10,IF(C310&lt;=Onderwerpen!C$11,Onderwerpen!$A$11,IF(C310&lt;=Onderwerpen!C$12,Onderwerpen!$A$12,IF(C310&lt;=Onderwerpen!C$13,Onderwerpen!$A$13,IF(C310&lt;=Onderwerpen!$C$14,Onderwerpen!$A$14,IF(C310&lt;=Onderwerpen!$C$15,Onderwerpen!$A$15,IF(C310&lt;=Onderwerpen!$C$16,Onderwerpen!$A$16,IF(C310&lt;=Onderwerpen!$C$17,Onderwerpen!$A$17,IF(C310&lt;=Onderwerpen!$C$18,Onderwerpen!$A$18,IF(C310&lt;=Onderwerpen!$C$19,Onderwerpen!$A$19,IF(C310&lt;=Onderwerpen!$C$20,Onderwerpen!$A$20,IF(C310&lt;=Onderwerpen!$C$21,Onderwerpen!$A$21,IF(C310&lt;=Onderwerpen!$C$22,Onderwerpen!$A$22,IF(C310&lt;=Onderwerpen!$C$23,Onderwerpen!$A$22,""))))))))))))))))))))</f>
        <v/>
      </c>
      <c r="C310" s="7" t="str">
        <f>IF(Onderwerpen!$B$4+1=A310,Onderwerpen!$A$5,IF(SUM(Onderwerpen!$B$4:$B$5)+2=A310,Onderwerpen!$A$6,IF(SUM(Onderwerpen!$B$4:$B$6)+3=A310,Onderwerpen!$A$7,IF(SUM(Onderwerpen!$B$4:$B$7)+4=A310,Onderwerpen!$A$8,IF(SUM(Onderwerpen!$B$4:$B$8)+5=A310,Onderwerpen!$A$9,IF(SUM(Onderwerpen!$B$4:$B$9)+6=A310,Onderwerpen!$A$10,IF(SUM(Onderwerpen!$B$4:$B$10)+7=A310,Onderwerpen!$A$11,IF(SUM(Onderwerpen!$B$4:$B$11)+8=A310,Onderwerpen!$A$12,IF(SUM(Onderwerpen!$B$4:$B$12)+9=A310,Onderwerpen!$A$13,IF(SUM(Onderwerpen!$B$4:$B$13)+10=A310,Onderwerpen!$A$14,IF(SUM(Onderwerpen!$B$4:$B$14)+11=A310,Onderwerpen!$A$15,IF(SUM(Onderwerpen!$B$4:$B$15)+12=A310,Onderwerpen!$A$16,IF(SUM(Onderwerpen!$B$4:$B$16)+13=A310,Onderwerpen!$A$17,IF(SUM(Onderwerpen!$B$4:$B$17)+14=A310,Onderwerpen!$A$18,IF(SUM(Onderwerpen!$B$4:$B$18)+15=A310,Onderwerpen!$A$19,IF(SUM(Onderwerpen!$B$4:$B$19)+16=A310,Onderwerpen!$A$20,IF(SUM(Onderwerpen!$B$4:$B$20)+17=A310,Onderwerpen!$A$21,IF(SUM(Onderwerpen!$B$4:$B$21)+18=A310,Onderwerpen!$A$22,IF(SUM(Onderwerpen!$B$4:$B$22)+19=A310,Onderwerpen!$A$23,IFERROR((IF(A310&lt;Onderwerpen!$D$4,A310,IF(AND(A310&gt;Onderwerpen!$D$4,A310&lt;Onderwerpen!$D$5),A310-1,IF(AND(A310&gt;Onderwerpen!$D$5,A310&lt;Onderwerpen!$D$6),A310-2,IF(AND(A310&gt;Onderwerpen!$D$6,A310&lt;Onderwerpen!$D$7),A310-3,IF(AND(A310&gt;Onderwerpen!$D$7,A310&lt;Onderwerpen!$D$8),A310-4,IF(AND(A310&gt;Onderwerpen!$D$8,A310&lt;Onderwerpen!$D$9),A310-5,IF(AND(A310&gt;Onderwerpen!$D$9,A310&lt;Onderwerpen!$D$10),A310-6,IF(AND(A310&gt;Onderwerpen!$D$10,A310&lt;Onderwerpen!$D$11),A310-7,IF(AND(A310&gt;Onderwerpen!$D$11,A310&lt;Onderwerpen!$D$12),A310-8,IF(AND(A310&gt;Onderwerpen!$D$12,A310&lt;Onderwerpen!$D$13),A310-9,IF(AND(A310&gt;Onderwerpen!$D$13,A310&lt;Onderwerpen!$D$14),A310-10,IF(AND(A310&gt;Onderwerpen!$D$14,A310&lt;Onderwerpen!$D$15),A310-11,IF(AND(A310&gt;Onderwerpen!$D$15,A310&lt;Onderwerpen!$D$16),A310-12,IF(AND(A310&gt;Onderwerpen!$D$16,A310&lt;Onderwerpen!$D$17),A310-13,IF(AND(A310&gt;Onderwerpen!$D$17,A310&lt;Onderwerpen!$D$18),A310-14,IF(AND(A310&gt;Onderwerpen!$D$18,A310&lt;Onderwerpen!$D$19),A310-15,IF(AND(A310&gt;Onderwerpen!$D$19,A310&lt;Onderwerpen!$D$20),A310-16,IF(AND(A310&gt;Onderwerpen!$D$20,A310&lt;Onderwerpen!$D$21),A310-17,IF(AND(A310&gt;Onderwerpen!$D$21,A310&lt;Onderwerpen!$D$22),A310-18,IF(A310&gt;Onderwerpen!$D$22,A310-19,"X"))))))))))))))))))))),""))))))))))))))))))))</f>
        <v/>
      </c>
      <c r="D310" s="83" t="str">
        <f>IF(B310="",""&amp;C310,LEFT(B310, FIND(" ",B310)-1) &amp; "."&amp;COUNTIF($B$8:B310,B310))</f>
        <v/>
      </c>
      <c r="E310" s="33"/>
      <c r="F310" s="12"/>
      <c r="G310" s="12"/>
      <c r="H310" s="12"/>
      <c r="I310" s="13"/>
      <c r="J310" s="37" t="str">
        <f t="shared" ref="J310:J373" si="32">IF(G310="x",D310,"")</f>
        <v/>
      </c>
      <c r="L310" s="12"/>
      <c r="M310" s="12"/>
      <c r="N310" s="12"/>
      <c r="O310" s="13"/>
      <c r="P310" s="39" t="str">
        <f t="shared" ref="P310:P373" si="33">IF(M310="x",D310,"")</f>
        <v/>
      </c>
      <c r="R310" s="12"/>
      <c r="S310" s="12"/>
      <c r="T310" s="12"/>
      <c r="U310" s="13"/>
      <c r="V310" s="38" t="str">
        <f t="shared" ref="V310:V373" si="34">IF(S310="x",D310,"")</f>
        <v/>
      </c>
      <c r="X310" s="38"/>
      <c r="Y310" s="38"/>
      <c r="Z310" s="38"/>
      <c r="AA310" s="13"/>
      <c r="AB310" s="38" t="str">
        <f t="shared" ref="AB310:AB373" si="35">IF(Y310="x",D310,"")</f>
        <v/>
      </c>
      <c r="AD310" s="38"/>
      <c r="AE310" s="38"/>
      <c r="AF310" s="38"/>
      <c r="AG310" s="13"/>
      <c r="AH310" s="38" t="str">
        <f t="shared" ref="AH310:AH373" si="36">IF(AE310="x",D310,"")</f>
        <v/>
      </c>
    </row>
    <row r="311" spans="1:34" x14ac:dyDescent="0.25">
      <c r="A311" s="1" t="str">
        <f>IFERROR(IF(A310=Onderwerpen!$C$23+19,"",A310+1),"")</f>
        <v/>
      </c>
      <c r="B311" s="1" t="str">
        <f>IF(C311&lt;=Onderwerpen!$C$4,Onderwerpen!$A$4,IF(C311&lt;=Onderwerpen!$C$5,Onderwerpen!$A$5,IF(C311&lt;=Onderwerpen!$C$6,Onderwerpen!$A$6,IF(C311&lt;=Onderwerpen!$C$7,Onderwerpen!$A$7,IF(C311&lt;=Onderwerpen!$C$8,Onderwerpen!$A$8,IF(C311&lt;=Onderwerpen!$C$9,Onderwerpen!$A$9,IF(C311&lt;=Onderwerpen!C$10,Onderwerpen!$A$10,IF(C311&lt;=Onderwerpen!C$11,Onderwerpen!$A$11,IF(C311&lt;=Onderwerpen!C$12,Onderwerpen!$A$12,IF(C311&lt;=Onderwerpen!C$13,Onderwerpen!$A$13,IF(C311&lt;=Onderwerpen!$C$14,Onderwerpen!$A$14,IF(C311&lt;=Onderwerpen!$C$15,Onderwerpen!$A$15,IF(C311&lt;=Onderwerpen!$C$16,Onderwerpen!$A$16,IF(C311&lt;=Onderwerpen!$C$17,Onderwerpen!$A$17,IF(C311&lt;=Onderwerpen!$C$18,Onderwerpen!$A$18,IF(C311&lt;=Onderwerpen!$C$19,Onderwerpen!$A$19,IF(C311&lt;=Onderwerpen!$C$20,Onderwerpen!$A$20,IF(C311&lt;=Onderwerpen!$C$21,Onderwerpen!$A$21,IF(C311&lt;=Onderwerpen!$C$22,Onderwerpen!$A$22,IF(C311&lt;=Onderwerpen!$C$23,Onderwerpen!$A$22,""))))))))))))))))))))</f>
        <v/>
      </c>
      <c r="C311" s="7" t="str">
        <f>IF(Onderwerpen!$B$4+1=A311,Onderwerpen!$A$5,IF(SUM(Onderwerpen!$B$4:$B$5)+2=A311,Onderwerpen!$A$6,IF(SUM(Onderwerpen!$B$4:$B$6)+3=A311,Onderwerpen!$A$7,IF(SUM(Onderwerpen!$B$4:$B$7)+4=A311,Onderwerpen!$A$8,IF(SUM(Onderwerpen!$B$4:$B$8)+5=A311,Onderwerpen!$A$9,IF(SUM(Onderwerpen!$B$4:$B$9)+6=A311,Onderwerpen!$A$10,IF(SUM(Onderwerpen!$B$4:$B$10)+7=A311,Onderwerpen!$A$11,IF(SUM(Onderwerpen!$B$4:$B$11)+8=A311,Onderwerpen!$A$12,IF(SUM(Onderwerpen!$B$4:$B$12)+9=A311,Onderwerpen!$A$13,IF(SUM(Onderwerpen!$B$4:$B$13)+10=A311,Onderwerpen!$A$14,IF(SUM(Onderwerpen!$B$4:$B$14)+11=A311,Onderwerpen!$A$15,IF(SUM(Onderwerpen!$B$4:$B$15)+12=A311,Onderwerpen!$A$16,IF(SUM(Onderwerpen!$B$4:$B$16)+13=A311,Onderwerpen!$A$17,IF(SUM(Onderwerpen!$B$4:$B$17)+14=A311,Onderwerpen!$A$18,IF(SUM(Onderwerpen!$B$4:$B$18)+15=A311,Onderwerpen!$A$19,IF(SUM(Onderwerpen!$B$4:$B$19)+16=A311,Onderwerpen!$A$20,IF(SUM(Onderwerpen!$B$4:$B$20)+17=A311,Onderwerpen!$A$21,IF(SUM(Onderwerpen!$B$4:$B$21)+18=A311,Onderwerpen!$A$22,IF(SUM(Onderwerpen!$B$4:$B$22)+19=A311,Onderwerpen!$A$23,IFERROR((IF(A311&lt;Onderwerpen!$D$4,A311,IF(AND(A311&gt;Onderwerpen!$D$4,A311&lt;Onderwerpen!$D$5),A311-1,IF(AND(A311&gt;Onderwerpen!$D$5,A311&lt;Onderwerpen!$D$6),A311-2,IF(AND(A311&gt;Onderwerpen!$D$6,A311&lt;Onderwerpen!$D$7),A311-3,IF(AND(A311&gt;Onderwerpen!$D$7,A311&lt;Onderwerpen!$D$8),A311-4,IF(AND(A311&gt;Onderwerpen!$D$8,A311&lt;Onderwerpen!$D$9),A311-5,IF(AND(A311&gt;Onderwerpen!$D$9,A311&lt;Onderwerpen!$D$10),A311-6,IF(AND(A311&gt;Onderwerpen!$D$10,A311&lt;Onderwerpen!$D$11),A311-7,IF(AND(A311&gt;Onderwerpen!$D$11,A311&lt;Onderwerpen!$D$12),A311-8,IF(AND(A311&gt;Onderwerpen!$D$12,A311&lt;Onderwerpen!$D$13),A311-9,IF(AND(A311&gt;Onderwerpen!$D$13,A311&lt;Onderwerpen!$D$14),A311-10,IF(AND(A311&gt;Onderwerpen!$D$14,A311&lt;Onderwerpen!$D$15),A311-11,IF(AND(A311&gt;Onderwerpen!$D$15,A311&lt;Onderwerpen!$D$16),A311-12,IF(AND(A311&gt;Onderwerpen!$D$16,A311&lt;Onderwerpen!$D$17),A311-13,IF(AND(A311&gt;Onderwerpen!$D$17,A311&lt;Onderwerpen!$D$18),A311-14,IF(AND(A311&gt;Onderwerpen!$D$18,A311&lt;Onderwerpen!$D$19),A311-15,IF(AND(A311&gt;Onderwerpen!$D$19,A311&lt;Onderwerpen!$D$20),A311-16,IF(AND(A311&gt;Onderwerpen!$D$20,A311&lt;Onderwerpen!$D$21),A311-17,IF(AND(A311&gt;Onderwerpen!$D$21,A311&lt;Onderwerpen!$D$22),A311-18,IF(A311&gt;Onderwerpen!$D$22,A311-19,"X"))))))))))))))))))))),""))))))))))))))))))))</f>
        <v/>
      </c>
      <c r="D311" s="83" t="str">
        <f>IF(B311="",""&amp;C311,LEFT(B311, FIND(" ",B311)-1) &amp; "."&amp;COUNTIF($B$8:B311,B311))</f>
        <v/>
      </c>
      <c r="E311" s="33"/>
      <c r="F311" s="12"/>
      <c r="G311" s="12"/>
      <c r="H311" s="12"/>
      <c r="I311" s="13"/>
      <c r="J311" s="37" t="str">
        <f t="shared" si="32"/>
        <v/>
      </c>
      <c r="L311" s="12"/>
      <c r="M311" s="12"/>
      <c r="N311" s="12"/>
      <c r="O311" s="13"/>
      <c r="P311" s="39" t="str">
        <f t="shared" si="33"/>
        <v/>
      </c>
      <c r="R311" s="12"/>
      <c r="S311" s="12"/>
      <c r="T311" s="12"/>
      <c r="U311" s="13"/>
      <c r="V311" s="38" t="str">
        <f t="shared" si="34"/>
        <v/>
      </c>
      <c r="X311" s="38"/>
      <c r="Y311" s="38"/>
      <c r="Z311" s="38"/>
      <c r="AA311" s="13"/>
      <c r="AB311" s="38" t="str">
        <f t="shared" si="35"/>
        <v/>
      </c>
      <c r="AD311" s="38"/>
      <c r="AE311" s="38"/>
      <c r="AF311" s="38"/>
      <c r="AG311" s="13"/>
      <c r="AH311" s="38" t="str">
        <f t="shared" si="36"/>
        <v/>
      </c>
    </row>
    <row r="312" spans="1:34" x14ac:dyDescent="0.25">
      <c r="A312" s="1" t="str">
        <f>IFERROR(IF(A311=Onderwerpen!$C$23+19,"",A311+1),"")</f>
        <v/>
      </c>
      <c r="B312" s="1" t="str">
        <f>IF(C312&lt;=Onderwerpen!$C$4,Onderwerpen!$A$4,IF(C312&lt;=Onderwerpen!$C$5,Onderwerpen!$A$5,IF(C312&lt;=Onderwerpen!$C$6,Onderwerpen!$A$6,IF(C312&lt;=Onderwerpen!$C$7,Onderwerpen!$A$7,IF(C312&lt;=Onderwerpen!$C$8,Onderwerpen!$A$8,IF(C312&lt;=Onderwerpen!$C$9,Onderwerpen!$A$9,IF(C312&lt;=Onderwerpen!C$10,Onderwerpen!$A$10,IF(C312&lt;=Onderwerpen!C$11,Onderwerpen!$A$11,IF(C312&lt;=Onderwerpen!C$12,Onderwerpen!$A$12,IF(C312&lt;=Onderwerpen!C$13,Onderwerpen!$A$13,IF(C312&lt;=Onderwerpen!$C$14,Onderwerpen!$A$14,IF(C312&lt;=Onderwerpen!$C$15,Onderwerpen!$A$15,IF(C312&lt;=Onderwerpen!$C$16,Onderwerpen!$A$16,IF(C312&lt;=Onderwerpen!$C$17,Onderwerpen!$A$17,IF(C312&lt;=Onderwerpen!$C$18,Onderwerpen!$A$18,IF(C312&lt;=Onderwerpen!$C$19,Onderwerpen!$A$19,IF(C312&lt;=Onderwerpen!$C$20,Onderwerpen!$A$20,IF(C312&lt;=Onderwerpen!$C$21,Onderwerpen!$A$21,IF(C312&lt;=Onderwerpen!$C$22,Onderwerpen!$A$22,IF(C312&lt;=Onderwerpen!$C$23,Onderwerpen!$A$22,""))))))))))))))))))))</f>
        <v/>
      </c>
      <c r="C312" s="7" t="str">
        <f>IF(Onderwerpen!$B$4+1=A312,Onderwerpen!$A$5,IF(SUM(Onderwerpen!$B$4:$B$5)+2=A312,Onderwerpen!$A$6,IF(SUM(Onderwerpen!$B$4:$B$6)+3=A312,Onderwerpen!$A$7,IF(SUM(Onderwerpen!$B$4:$B$7)+4=A312,Onderwerpen!$A$8,IF(SUM(Onderwerpen!$B$4:$B$8)+5=A312,Onderwerpen!$A$9,IF(SUM(Onderwerpen!$B$4:$B$9)+6=A312,Onderwerpen!$A$10,IF(SUM(Onderwerpen!$B$4:$B$10)+7=A312,Onderwerpen!$A$11,IF(SUM(Onderwerpen!$B$4:$B$11)+8=A312,Onderwerpen!$A$12,IF(SUM(Onderwerpen!$B$4:$B$12)+9=A312,Onderwerpen!$A$13,IF(SUM(Onderwerpen!$B$4:$B$13)+10=A312,Onderwerpen!$A$14,IF(SUM(Onderwerpen!$B$4:$B$14)+11=A312,Onderwerpen!$A$15,IF(SUM(Onderwerpen!$B$4:$B$15)+12=A312,Onderwerpen!$A$16,IF(SUM(Onderwerpen!$B$4:$B$16)+13=A312,Onderwerpen!$A$17,IF(SUM(Onderwerpen!$B$4:$B$17)+14=A312,Onderwerpen!$A$18,IF(SUM(Onderwerpen!$B$4:$B$18)+15=A312,Onderwerpen!$A$19,IF(SUM(Onderwerpen!$B$4:$B$19)+16=A312,Onderwerpen!$A$20,IF(SUM(Onderwerpen!$B$4:$B$20)+17=A312,Onderwerpen!$A$21,IF(SUM(Onderwerpen!$B$4:$B$21)+18=A312,Onderwerpen!$A$22,IF(SUM(Onderwerpen!$B$4:$B$22)+19=A312,Onderwerpen!$A$23,IFERROR((IF(A312&lt;Onderwerpen!$D$4,A312,IF(AND(A312&gt;Onderwerpen!$D$4,A312&lt;Onderwerpen!$D$5),A312-1,IF(AND(A312&gt;Onderwerpen!$D$5,A312&lt;Onderwerpen!$D$6),A312-2,IF(AND(A312&gt;Onderwerpen!$D$6,A312&lt;Onderwerpen!$D$7),A312-3,IF(AND(A312&gt;Onderwerpen!$D$7,A312&lt;Onderwerpen!$D$8),A312-4,IF(AND(A312&gt;Onderwerpen!$D$8,A312&lt;Onderwerpen!$D$9),A312-5,IF(AND(A312&gt;Onderwerpen!$D$9,A312&lt;Onderwerpen!$D$10),A312-6,IF(AND(A312&gt;Onderwerpen!$D$10,A312&lt;Onderwerpen!$D$11),A312-7,IF(AND(A312&gt;Onderwerpen!$D$11,A312&lt;Onderwerpen!$D$12),A312-8,IF(AND(A312&gt;Onderwerpen!$D$12,A312&lt;Onderwerpen!$D$13),A312-9,IF(AND(A312&gt;Onderwerpen!$D$13,A312&lt;Onderwerpen!$D$14),A312-10,IF(AND(A312&gt;Onderwerpen!$D$14,A312&lt;Onderwerpen!$D$15),A312-11,IF(AND(A312&gt;Onderwerpen!$D$15,A312&lt;Onderwerpen!$D$16),A312-12,IF(AND(A312&gt;Onderwerpen!$D$16,A312&lt;Onderwerpen!$D$17),A312-13,IF(AND(A312&gt;Onderwerpen!$D$17,A312&lt;Onderwerpen!$D$18),A312-14,IF(AND(A312&gt;Onderwerpen!$D$18,A312&lt;Onderwerpen!$D$19),A312-15,IF(AND(A312&gt;Onderwerpen!$D$19,A312&lt;Onderwerpen!$D$20),A312-16,IF(AND(A312&gt;Onderwerpen!$D$20,A312&lt;Onderwerpen!$D$21),A312-17,IF(AND(A312&gt;Onderwerpen!$D$21,A312&lt;Onderwerpen!$D$22),A312-18,IF(A312&gt;Onderwerpen!$D$22,A312-19,"X"))))))))))))))))))))),""))))))))))))))))))))</f>
        <v/>
      </c>
      <c r="D312" s="83" t="str">
        <f>IF(B312="",""&amp;C312,LEFT(B312, FIND(" ",B312)-1) &amp; "."&amp;COUNTIF($B$8:B312,B312))</f>
        <v/>
      </c>
      <c r="E312" s="33"/>
      <c r="F312" s="12"/>
      <c r="G312" s="12"/>
      <c r="H312" s="12"/>
      <c r="I312" s="13"/>
      <c r="J312" s="37" t="str">
        <f t="shared" si="32"/>
        <v/>
      </c>
      <c r="L312" s="12"/>
      <c r="M312" s="12"/>
      <c r="N312" s="12"/>
      <c r="O312" s="13"/>
      <c r="P312" s="39" t="str">
        <f t="shared" si="33"/>
        <v/>
      </c>
      <c r="R312" s="12"/>
      <c r="S312" s="12"/>
      <c r="T312" s="12"/>
      <c r="U312" s="13"/>
      <c r="V312" s="38" t="str">
        <f t="shared" si="34"/>
        <v/>
      </c>
      <c r="X312" s="38"/>
      <c r="Y312" s="38"/>
      <c r="Z312" s="38"/>
      <c r="AA312" s="13"/>
      <c r="AB312" s="38" t="str">
        <f t="shared" si="35"/>
        <v/>
      </c>
      <c r="AD312" s="38"/>
      <c r="AE312" s="38"/>
      <c r="AF312" s="38"/>
      <c r="AG312" s="13"/>
      <c r="AH312" s="38" t="str">
        <f t="shared" si="36"/>
        <v/>
      </c>
    </row>
    <row r="313" spans="1:34" x14ac:dyDescent="0.25">
      <c r="A313" s="1" t="str">
        <f>IFERROR(IF(A312=Onderwerpen!$C$23+19,"",A312+1),"")</f>
        <v/>
      </c>
      <c r="B313" s="1" t="str">
        <f>IF(C313&lt;=Onderwerpen!$C$4,Onderwerpen!$A$4,IF(C313&lt;=Onderwerpen!$C$5,Onderwerpen!$A$5,IF(C313&lt;=Onderwerpen!$C$6,Onderwerpen!$A$6,IF(C313&lt;=Onderwerpen!$C$7,Onderwerpen!$A$7,IF(C313&lt;=Onderwerpen!$C$8,Onderwerpen!$A$8,IF(C313&lt;=Onderwerpen!$C$9,Onderwerpen!$A$9,IF(C313&lt;=Onderwerpen!C$10,Onderwerpen!$A$10,IF(C313&lt;=Onderwerpen!C$11,Onderwerpen!$A$11,IF(C313&lt;=Onderwerpen!C$12,Onderwerpen!$A$12,IF(C313&lt;=Onderwerpen!C$13,Onderwerpen!$A$13,IF(C313&lt;=Onderwerpen!$C$14,Onderwerpen!$A$14,IF(C313&lt;=Onderwerpen!$C$15,Onderwerpen!$A$15,IF(C313&lt;=Onderwerpen!$C$16,Onderwerpen!$A$16,IF(C313&lt;=Onderwerpen!$C$17,Onderwerpen!$A$17,IF(C313&lt;=Onderwerpen!$C$18,Onderwerpen!$A$18,IF(C313&lt;=Onderwerpen!$C$19,Onderwerpen!$A$19,IF(C313&lt;=Onderwerpen!$C$20,Onderwerpen!$A$20,IF(C313&lt;=Onderwerpen!$C$21,Onderwerpen!$A$21,IF(C313&lt;=Onderwerpen!$C$22,Onderwerpen!$A$22,IF(C313&lt;=Onderwerpen!$C$23,Onderwerpen!$A$22,""))))))))))))))))))))</f>
        <v/>
      </c>
      <c r="C313" s="7" t="str">
        <f>IF(Onderwerpen!$B$4+1=A313,Onderwerpen!$A$5,IF(SUM(Onderwerpen!$B$4:$B$5)+2=A313,Onderwerpen!$A$6,IF(SUM(Onderwerpen!$B$4:$B$6)+3=A313,Onderwerpen!$A$7,IF(SUM(Onderwerpen!$B$4:$B$7)+4=A313,Onderwerpen!$A$8,IF(SUM(Onderwerpen!$B$4:$B$8)+5=A313,Onderwerpen!$A$9,IF(SUM(Onderwerpen!$B$4:$B$9)+6=A313,Onderwerpen!$A$10,IF(SUM(Onderwerpen!$B$4:$B$10)+7=A313,Onderwerpen!$A$11,IF(SUM(Onderwerpen!$B$4:$B$11)+8=A313,Onderwerpen!$A$12,IF(SUM(Onderwerpen!$B$4:$B$12)+9=A313,Onderwerpen!$A$13,IF(SUM(Onderwerpen!$B$4:$B$13)+10=A313,Onderwerpen!$A$14,IF(SUM(Onderwerpen!$B$4:$B$14)+11=A313,Onderwerpen!$A$15,IF(SUM(Onderwerpen!$B$4:$B$15)+12=A313,Onderwerpen!$A$16,IF(SUM(Onderwerpen!$B$4:$B$16)+13=A313,Onderwerpen!$A$17,IF(SUM(Onderwerpen!$B$4:$B$17)+14=A313,Onderwerpen!$A$18,IF(SUM(Onderwerpen!$B$4:$B$18)+15=A313,Onderwerpen!$A$19,IF(SUM(Onderwerpen!$B$4:$B$19)+16=A313,Onderwerpen!$A$20,IF(SUM(Onderwerpen!$B$4:$B$20)+17=A313,Onderwerpen!$A$21,IF(SUM(Onderwerpen!$B$4:$B$21)+18=A313,Onderwerpen!$A$22,IF(SUM(Onderwerpen!$B$4:$B$22)+19=A313,Onderwerpen!$A$23,IFERROR((IF(A313&lt;Onderwerpen!$D$4,A313,IF(AND(A313&gt;Onderwerpen!$D$4,A313&lt;Onderwerpen!$D$5),A313-1,IF(AND(A313&gt;Onderwerpen!$D$5,A313&lt;Onderwerpen!$D$6),A313-2,IF(AND(A313&gt;Onderwerpen!$D$6,A313&lt;Onderwerpen!$D$7),A313-3,IF(AND(A313&gt;Onderwerpen!$D$7,A313&lt;Onderwerpen!$D$8),A313-4,IF(AND(A313&gt;Onderwerpen!$D$8,A313&lt;Onderwerpen!$D$9),A313-5,IF(AND(A313&gt;Onderwerpen!$D$9,A313&lt;Onderwerpen!$D$10),A313-6,IF(AND(A313&gt;Onderwerpen!$D$10,A313&lt;Onderwerpen!$D$11),A313-7,IF(AND(A313&gt;Onderwerpen!$D$11,A313&lt;Onderwerpen!$D$12),A313-8,IF(AND(A313&gt;Onderwerpen!$D$12,A313&lt;Onderwerpen!$D$13),A313-9,IF(AND(A313&gt;Onderwerpen!$D$13,A313&lt;Onderwerpen!$D$14),A313-10,IF(AND(A313&gt;Onderwerpen!$D$14,A313&lt;Onderwerpen!$D$15),A313-11,IF(AND(A313&gt;Onderwerpen!$D$15,A313&lt;Onderwerpen!$D$16),A313-12,IF(AND(A313&gt;Onderwerpen!$D$16,A313&lt;Onderwerpen!$D$17),A313-13,IF(AND(A313&gt;Onderwerpen!$D$17,A313&lt;Onderwerpen!$D$18),A313-14,IF(AND(A313&gt;Onderwerpen!$D$18,A313&lt;Onderwerpen!$D$19),A313-15,IF(AND(A313&gt;Onderwerpen!$D$19,A313&lt;Onderwerpen!$D$20),A313-16,IF(AND(A313&gt;Onderwerpen!$D$20,A313&lt;Onderwerpen!$D$21),A313-17,IF(AND(A313&gt;Onderwerpen!$D$21,A313&lt;Onderwerpen!$D$22),A313-18,IF(A313&gt;Onderwerpen!$D$22,A313-19,"X"))))))))))))))))))))),""))))))))))))))))))))</f>
        <v/>
      </c>
      <c r="D313" s="83" t="str">
        <f>IF(B313="",""&amp;C313,LEFT(B313, FIND(" ",B313)-1) &amp; "."&amp;COUNTIF($B$8:B313,B313))</f>
        <v/>
      </c>
      <c r="E313" s="33"/>
      <c r="F313" s="12"/>
      <c r="G313" s="12"/>
      <c r="H313" s="12"/>
      <c r="I313" s="13"/>
      <c r="J313" s="37" t="str">
        <f t="shared" si="32"/>
        <v/>
      </c>
      <c r="L313" s="12"/>
      <c r="M313" s="12"/>
      <c r="N313" s="12"/>
      <c r="O313" s="13"/>
      <c r="P313" s="39" t="str">
        <f t="shared" si="33"/>
        <v/>
      </c>
      <c r="R313" s="12"/>
      <c r="S313" s="12"/>
      <c r="T313" s="12"/>
      <c r="U313" s="13"/>
      <c r="V313" s="38" t="str">
        <f t="shared" si="34"/>
        <v/>
      </c>
      <c r="X313" s="38"/>
      <c r="Y313" s="38"/>
      <c r="Z313" s="38"/>
      <c r="AA313" s="13"/>
      <c r="AB313" s="38" t="str">
        <f t="shared" si="35"/>
        <v/>
      </c>
      <c r="AD313" s="38"/>
      <c r="AE313" s="38"/>
      <c r="AF313" s="38"/>
      <c r="AG313" s="13"/>
      <c r="AH313" s="38" t="str">
        <f t="shared" si="36"/>
        <v/>
      </c>
    </row>
    <row r="314" spans="1:34" x14ac:dyDescent="0.25">
      <c r="A314" s="1" t="str">
        <f>IFERROR(IF(A313=Onderwerpen!$C$23+19,"",A313+1),"")</f>
        <v/>
      </c>
      <c r="B314" s="1" t="str">
        <f>IF(C314&lt;=Onderwerpen!$C$4,Onderwerpen!$A$4,IF(C314&lt;=Onderwerpen!$C$5,Onderwerpen!$A$5,IF(C314&lt;=Onderwerpen!$C$6,Onderwerpen!$A$6,IF(C314&lt;=Onderwerpen!$C$7,Onderwerpen!$A$7,IF(C314&lt;=Onderwerpen!$C$8,Onderwerpen!$A$8,IF(C314&lt;=Onderwerpen!$C$9,Onderwerpen!$A$9,IF(C314&lt;=Onderwerpen!C$10,Onderwerpen!$A$10,IF(C314&lt;=Onderwerpen!C$11,Onderwerpen!$A$11,IF(C314&lt;=Onderwerpen!C$12,Onderwerpen!$A$12,IF(C314&lt;=Onderwerpen!C$13,Onderwerpen!$A$13,IF(C314&lt;=Onderwerpen!$C$14,Onderwerpen!$A$14,IF(C314&lt;=Onderwerpen!$C$15,Onderwerpen!$A$15,IF(C314&lt;=Onderwerpen!$C$16,Onderwerpen!$A$16,IF(C314&lt;=Onderwerpen!$C$17,Onderwerpen!$A$17,IF(C314&lt;=Onderwerpen!$C$18,Onderwerpen!$A$18,IF(C314&lt;=Onderwerpen!$C$19,Onderwerpen!$A$19,IF(C314&lt;=Onderwerpen!$C$20,Onderwerpen!$A$20,IF(C314&lt;=Onderwerpen!$C$21,Onderwerpen!$A$21,IF(C314&lt;=Onderwerpen!$C$22,Onderwerpen!$A$22,IF(C314&lt;=Onderwerpen!$C$23,Onderwerpen!$A$22,""))))))))))))))))))))</f>
        <v/>
      </c>
      <c r="C314" s="7" t="str">
        <f>IF(Onderwerpen!$B$4+1=A314,Onderwerpen!$A$5,IF(SUM(Onderwerpen!$B$4:$B$5)+2=A314,Onderwerpen!$A$6,IF(SUM(Onderwerpen!$B$4:$B$6)+3=A314,Onderwerpen!$A$7,IF(SUM(Onderwerpen!$B$4:$B$7)+4=A314,Onderwerpen!$A$8,IF(SUM(Onderwerpen!$B$4:$B$8)+5=A314,Onderwerpen!$A$9,IF(SUM(Onderwerpen!$B$4:$B$9)+6=A314,Onderwerpen!$A$10,IF(SUM(Onderwerpen!$B$4:$B$10)+7=A314,Onderwerpen!$A$11,IF(SUM(Onderwerpen!$B$4:$B$11)+8=A314,Onderwerpen!$A$12,IF(SUM(Onderwerpen!$B$4:$B$12)+9=A314,Onderwerpen!$A$13,IF(SUM(Onderwerpen!$B$4:$B$13)+10=A314,Onderwerpen!$A$14,IF(SUM(Onderwerpen!$B$4:$B$14)+11=A314,Onderwerpen!$A$15,IF(SUM(Onderwerpen!$B$4:$B$15)+12=A314,Onderwerpen!$A$16,IF(SUM(Onderwerpen!$B$4:$B$16)+13=A314,Onderwerpen!$A$17,IF(SUM(Onderwerpen!$B$4:$B$17)+14=A314,Onderwerpen!$A$18,IF(SUM(Onderwerpen!$B$4:$B$18)+15=A314,Onderwerpen!$A$19,IF(SUM(Onderwerpen!$B$4:$B$19)+16=A314,Onderwerpen!$A$20,IF(SUM(Onderwerpen!$B$4:$B$20)+17=A314,Onderwerpen!$A$21,IF(SUM(Onderwerpen!$B$4:$B$21)+18=A314,Onderwerpen!$A$22,IF(SUM(Onderwerpen!$B$4:$B$22)+19=A314,Onderwerpen!$A$23,IFERROR((IF(A314&lt;Onderwerpen!$D$4,A314,IF(AND(A314&gt;Onderwerpen!$D$4,A314&lt;Onderwerpen!$D$5),A314-1,IF(AND(A314&gt;Onderwerpen!$D$5,A314&lt;Onderwerpen!$D$6),A314-2,IF(AND(A314&gt;Onderwerpen!$D$6,A314&lt;Onderwerpen!$D$7),A314-3,IF(AND(A314&gt;Onderwerpen!$D$7,A314&lt;Onderwerpen!$D$8),A314-4,IF(AND(A314&gt;Onderwerpen!$D$8,A314&lt;Onderwerpen!$D$9),A314-5,IF(AND(A314&gt;Onderwerpen!$D$9,A314&lt;Onderwerpen!$D$10),A314-6,IF(AND(A314&gt;Onderwerpen!$D$10,A314&lt;Onderwerpen!$D$11),A314-7,IF(AND(A314&gt;Onderwerpen!$D$11,A314&lt;Onderwerpen!$D$12),A314-8,IF(AND(A314&gt;Onderwerpen!$D$12,A314&lt;Onderwerpen!$D$13),A314-9,IF(AND(A314&gt;Onderwerpen!$D$13,A314&lt;Onderwerpen!$D$14),A314-10,IF(AND(A314&gt;Onderwerpen!$D$14,A314&lt;Onderwerpen!$D$15),A314-11,IF(AND(A314&gt;Onderwerpen!$D$15,A314&lt;Onderwerpen!$D$16),A314-12,IF(AND(A314&gt;Onderwerpen!$D$16,A314&lt;Onderwerpen!$D$17),A314-13,IF(AND(A314&gt;Onderwerpen!$D$17,A314&lt;Onderwerpen!$D$18),A314-14,IF(AND(A314&gt;Onderwerpen!$D$18,A314&lt;Onderwerpen!$D$19),A314-15,IF(AND(A314&gt;Onderwerpen!$D$19,A314&lt;Onderwerpen!$D$20),A314-16,IF(AND(A314&gt;Onderwerpen!$D$20,A314&lt;Onderwerpen!$D$21),A314-17,IF(AND(A314&gt;Onderwerpen!$D$21,A314&lt;Onderwerpen!$D$22),A314-18,IF(A314&gt;Onderwerpen!$D$22,A314-19,"X"))))))))))))))))))))),""))))))))))))))))))))</f>
        <v/>
      </c>
      <c r="D314" s="83" t="str">
        <f>IF(B314="",""&amp;C314,LEFT(B314, FIND(" ",B314)-1) &amp; "."&amp;COUNTIF($B$8:B314,B314))</f>
        <v/>
      </c>
      <c r="E314" s="33"/>
      <c r="F314" s="12"/>
      <c r="G314" s="12"/>
      <c r="H314" s="12"/>
      <c r="I314" s="13"/>
      <c r="J314" s="37" t="str">
        <f t="shared" si="32"/>
        <v/>
      </c>
      <c r="L314" s="12"/>
      <c r="M314" s="12"/>
      <c r="N314" s="12"/>
      <c r="O314" s="13"/>
      <c r="P314" s="39" t="str">
        <f t="shared" si="33"/>
        <v/>
      </c>
      <c r="R314" s="12"/>
      <c r="S314" s="12"/>
      <c r="T314" s="12"/>
      <c r="U314" s="13"/>
      <c r="V314" s="38" t="str">
        <f t="shared" si="34"/>
        <v/>
      </c>
      <c r="X314" s="38"/>
      <c r="Y314" s="38"/>
      <c r="Z314" s="38"/>
      <c r="AA314" s="13"/>
      <c r="AB314" s="38" t="str">
        <f t="shared" si="35"/>
        <v/>
      </c>
      <c r="AD314" s="38"/>
      <c r="AE314" s="38"/>
      <c r="AF314" s="38"/>
      <c r="AG314" s="13"/>
      <c r="AH314" s="38" t="str">
        <f t="shared" si="36"/>
        <v/>
      </c>
    </row>
    <row r="315" spans="1:34" x14ac:dyDescent="0.25">
      <c r="A315" s="1" t="str">
        <f>IFERROR(IF(A314=Onderwerpen!$C$23+19,"",A314+1),"")</f>
        <v/>
      </c>
      <c r="B315" s="1" t="str">
        <f>IF(C315&lt;=Onderwerpen!$C$4,Onderwerpen!$A$4,IF(C315&lt;=Onderwerpen!$C$5,Onderwerpen!$A$5,IF(C315&lt;=Onderwerpen!$C$6,Onderwerpen!$A$6,IF(C315&lt;=Onderwerpen!$C$7,Onderwerpen!$A$7,IF(C315&lt;=Onderwerpen!$C$8,Onderwerpen!$A$8,IF(C315&lt;=Onderwerpen!$C$9,Onderwerpen!$A$9,IF(C315&lt;=Onderwerpen!C$10,Onderwerpen!$A$10,IF(C315&lt;=Onderwerpen!C$11,Onderwerpen!$A$11,IF(C315&lt;=Onderwerpen!C$12,Onderwerpen!$A$12,IF(C315&lt;=Onderwerpen!C$13,Onderwerpen!$A$13,IF(C315&lt;=Onderwerpen!$C$14,Onderwerpen!$A$14,IF(C315&lt;=Onderwerpen!$C$15,Onderwerpen!$A$15,IF(C315&lt;=Onderwerpen!$C$16,Onderwerpen!$A$16,IF(C315&lt;=Onderwerpen!$C$17,Onderwerpen!$A$17,IF(C315&lt;=Onderwerpen!$C$18,Onderwerpen!$A$18,IF(C315&lt;=Onderwerpen!$C$19,Onderwerpen!$A$19,IF(C315&lt;=Onderwerpen!$C$20,Onderwerpen!$A$20,IF(C315&lt;=Onderwerpen!$C$21,Onderwerpen!$A$21,IF(C315&lt;=Onderwerpen!$C$22,Onderwerpen!$A$22,IF(C315&lt;=Onderwerpen!$C$23,Onderwerpen!$A$22,""))))))))))))))))))))</f>
        <v/>
      </c>
      <c r="C315" s="7" t="str">
        <f>IF(Onderwerpen!$B$4+1=A315,Onderwerpen!$A$5,IF(SUM(Onderwerpen!$B$4:$B$5)+2=A315,Onderwerpen!$A$6,IF(SUM(Onderwerpen!$B$4:$B$6)+3=A315,Onderwerpen!$A$7,IF(SUM(Onderwerpen!$B$4:$B$7)+4=A315,Onderwerpen!$A$8,IF(SUM(Onderwerpen!$B$4:$B$8)+5=A315,Onderwerpen!$A$9,IF(SUM(Onderwerpen!$B$4:$B$9)+6=A315,Onderwerpen!$A$10,IF(SUM(Onderwerpen!$B$4:$B$10)+7=A315,Onderwerpen!$A$11,IF(SUM(Onderwerpen!$B$4:$B$11)+8=A315,Onderwerpen!$A$12,IF(SUM(Onderwerpen!$B$4:$B$12)+9=A315,Onderwerpen!$A$13,IF(SUM(Onderwerpen!$B$4:$B$13)+10=A315,Onderwerpen!$A$14,IF(SUM(Onderwerpen!$B$4:$B$14)+11=A315,Onderwerpen!$A$15,IF(SUM(Onderwerpen!$B$4:$B$15)+12=A315,Onderwerpen!$A$16,IF(SUM(Onderwerpen!$B$4:$B$16)+13=A315,Onderwerpen!$A$17,IF(SUM(Onderwerpen!$B$4:$B$17)+14=A315,Onderwerpen!$A$18,IF(SUM(Onderwerpen!$B$4:$B$18)+15=A315,Onderwerpen!$A$19,IF(SUM(Onderwerpen!$B$4:$B$19)+16=A315,Onderwerpen!$A$20,IF(SUM(Onderwerpen!$B$4:$B$20)+17=A315,Onderwerpen!$A$21,IF(SUM(Onderwerpen!$B$4:$B$21)+18=A315,Onderwerpen!$A$22,IF(SUM(Onderwerpen!$B$4:$B$22)+19=A315,Onderwerpen!$A$23,IFERROR((IF(A315&lt;Onderwerpen!$D$4,A315,IF(AND(A315&gt;Onderwerpen!$D$4,A315&lt;Onderwerpen!$D$5),A315-1,IF(AND(A315&gt;Onderwerpen!$D$5,A315&lt;Onderwerpen!$D$6),A315-2,IF(AND(A315&gt;Onderwerpen!$D$6,A315&lt;Onderwerpen!$D$7),A315-3,IF(AND(A315&gt;Onderwerpen!$D$7,A315&lt;Onderwerpen!$D$8),A315-4,IF(AND(A315&gt;Onderwerpen!$D$8,A315&lt;Onderwerpen!$D$9),A315-5,IF(AND(A315&gt;Onderwerpen!$D$9,A315&lt;Onderwerpen!$D$10),A315-6,IF(AND(A315&gt;Onderwerpen!$D$10,A315&lt;Onderwerpen!$D$11),A315-7,IF(AND(A315&gt;Onderwerpen!$D$11,A315&lt;Onderwerpen!$D$12),A315-8,IF(AND(A315&gt;Onderwerpen!$D$12,A315&lt;Onderwerpen!$D$13),A315-9,IF(AND(A315&gt;Onderwerpen!$D$13,A315&lt;Onderwerpen!$D$14),A315-10,IF(AND(A315&gt;Onderwerpen!$D$14,A315&lt;Onderwerpen!$D$15),A315-11,IF(AND(A315&gt;Onderwerpen!$D$15,A315&lt;Onderwerpen!$D$16),A315-12,IF(AND(A315&gt;Onderwerpen!$D$16,A315&lt;Onderwerpen!$D$17),A315-13,IF(AND(A315&gt;Onderwerpen!$D$17,A315&lt;Onderwerpen!$D$18),A315-14,IF(AND(A315&gt;Onderwerpen!$D$18,A315&lt;Onderwerpen!$D$19),A315-15,IF(AND(A315&gt;Onderwerpen!$D$19,A315&lt;Onderwerpen!$D$20),A315-16,IF(AND(A315&gt;Onderwerpen!$D$20,A315&lt;Onderwerpen!$D$21),A315-17,IF(AND(A315&gt;Onderwerpen!$D$21,A315&lt;Onderwerpen!$D$22),A315-18,IF(A315&gt;Onderwerpen!$D$22,A315-19,"X"))))))))))))))))))))),""))))))))))))))))))))</f>
        <v/>
      </c>
      <c r="D315" s="83" t="str">
        <f>IF(B315="",""&amp;C315,LEFT(B315, FIND(" ",B315)-1) &amp; "."&amp;COUNTIF($B$8:B315,B315))</f>
        <v/>
      </c>
      <c r="E315" s="33"/>
      <c r="F315" s="12"/>
      <c r="G315" s="12"/>
      <c r="H315" s="12"/>
      <c r="I315" s="13"/>
      <c r="J315" s="37" t="str">
        <f t="shared" si="32"/>
        <v/>
      </c>
      <c r="L315" s="12"/>
      <c r="M315" s="12"/>
      <c r="N315" s="12"/>
      <c r="O315" s="13"/>
      <c r="P315" s="39" t="str">
        <f t="shared" si="33"/>
        <v/>
      </c>
      <c r="R315" s="12"/>
      <c r="S315" s="12"/>
      <c r="T315" s="12"/>
      <c r="U315" s="13"/>
      <c r="V315" s="38" t="str">
        <f t="shared" si="34"/>
        <v/>
      </c>
      <c r="X315" s="38"/>
      <c r="Y315" s="38"/>
      <c r="Z315" s="38"/>
      <c r="AA315" s="13"/>
      <c r="AB315" s="38" t="str">
        <f t="shared" si="35"/>
        <v/>
      </c>
      <c r="AD315" s="38"/>
      <c r="AE315" s="38"/>
      <c r="AF315" s="38"/>
      <c r="AG315" s="13"/>
      <c r="AH315" s="38" t="str">
        <f t="shared" si="36"/>
        <v/>
      </c>
    </row>
    <row r="316" spans="1:34" x14ac:dyDescent="0.25">
      <c r="A316" s="1" t="str">
        <f>IFERROR(IF(A315=Onderwerpen!$C$23+19,"",A315+1),"")</f>
        <v/>
      </c>
      <c r="B316" s="1" t="str">
        <f>IF(C316&lt;=Onderwerpen!$C$4,Onderwerpen!$A$4,IF(C316&lt;=Onderwerpen!$C$5,Onderwerpen!$A$5,IF(C316&lt;=Onderwerpen!$C$6,Onderwerpen!$A$6,IF(C316&lt;=Onderwerpen!$C$7,Onderwerpen!$A$7,IF(C316&lt;=Onderwerpen!$C$8,Onderwerpen!$A$8,IF(C316&lt;=Onderwerpen!$C$9,Onderwerpen!$A$9,IF(C316&lt;=Onderwerpen!C$10,Onderwerpen!$A$10,IF(C316&lt;=Onderwerpen!C$11,Onderwerpen!$A$11,IF(C316&lt;=Onderwerpen!C$12,Onderwerpen!$A$12,IF(C316&lt;=Onderwerpen!C$13,Onderwerpen!$A$13,IF(C316&lt;=Onderwerpen!$C$14,Onderwerpen!$A$14,IF(C316&lt;=Onderwerpen!$C$15,Onderwerpen!$A$15,IF(C316&lt;=Onderwerpen!$C$16,Onderwerpen!$A$16,IF(C316&lt;=Onderwerpen!$C$17,Onderwerpen!$A$17,IF(C316&lt;=Onderwerpen!$C$18,Onderwerpen!$A$18,IF(C316&lt;=Onderwerpen!$C$19,Onderwerpen!$A$19,IF(C316&lt;=Onderwerpen!$C$20,Onderwerpen!$A$20,IF(C316&lt;=Onderwerpen!$C$21,Onderwerpen!$A$21,IF(C316&lt;=Onderwerpen!$C$22,Onderwerpen!$A$22,IF(C316&lt;=Onderwerpen!$C$23,Onderwerpen!$A$22,""))))))))))))))))))))</f>
        <v/>
      </c>
      <c r="C316" s="7" t="str">
        <f>IF(Onderwerpen!$B$4+1=A316,Onderwerpen!$A$5,IF(SUM(Onderwerpen!$B$4:$B$5)+2=A316,Onderwerpen!$A$6,IF(SUM(Onderwerpen!$B$4:$B$6)+3=A316,Onderwerpen!$A$7,IF(SUM(Onderwerpen!$B$4:$B$7)+4=A316,Onderwerpen!$A$8,IF(SUM(Onderwerpen!$B$4:$B$8)+5=A316,Onderwerpen!$A$9,IF(SUM(Onderwerpen!$B$4:$B$9)+6=A316,Onderwerpen!$A$10,IF(SUM(Onderwerpen!$B$4:$B$10)+7=A316,Onderwerpen!$A$11,IF(SUM(Onderwerpen!$B$4:$B$11)+8=A316,Onderwerpen!$A$12,IF(SUM(Onderwerpen!$B$4:$B$12)+9=A316,Onderwerpen!$A$13,IF(SUM(Onderwerpen!$B$4:$B$13)+10=A316,Onderwerpen!$A$14,IF(SUM(Onderwerpen!$B$4:$B$14)+11=A316,Onderwerpen!$A$15,IF(SUM(Onderwerpen!$B$4:$B$15)+12=A316,Onderwerpen!$A$16,IF(SUM(Onderwerpen!$B$4:$B$16)+13=A316,Onderwerpen!$A$17,IF(SUM(Onderwerpen!$B$4:$B$17)+14=A316,Onderwerpen!$A$18,IF(SUM(Onderwerpen!$B$4:$B$18)+15=A316,Onderwerpen!$A$19,IF(SUM(Onderwerpen!$B$4:$B$19)+16=A316,Onderwerpen!$A$20,IF(SUM(Onderwerpen!$B$4:$B$20)+17=A316,Onderwerpen!$A$21,IF(SUM(Onderwerpen!$B$4:$B$21)+18=A316,Onderwerpen!$A$22,IF(SUM(Onderwerpen!$B$4:$B$22)+19=A316,Onderwerpen!$A$23,IFERROR((IF(A316&lt;Onderwerpen!$D$4,A316,IF(AND(A316&gt;Onderwerpen!$D$4,A316&lt;Onderwerpen!$D$5),A316-1,IF(AND(A316&gt;Onderwerpen!$D$5,A316&lt;Onderwerpen!$D$6),A316-2,IF(AND(A316&gt;Onderwerpen!$D$6,A316&lt;Onderwerpen!$D$7),A316-3,IF(AND(A316&gt;Onderwerpen!$D$7,A316&lt;Onderwerpen!$D$8),A316-4,IF(AND(A316&gt;Onderwerpen!$D$8,A316&lt;Onderwerpen!$D$9),A316-5,IF(AND(A316&gt;Onderwerpen!$D$9,A316&lt;Onderwerpen!$D$10),A316-6,IF(AND(A316&gt;Onderwerpen!$D$10,A316&lt;Onderwerpen!$D$11),A316-7,IF(AND(A316&gt;Onderwerpen!$D$11,A316&lt;Onderwerpen!$D$12),A316-8,IF(AND(A316&gt;Onderwerpen!$D$12,A316&lt;Onderwerpen!$D$13),A316-9,IF(AND(A316&gt;Onderwerpen!$D$13,A316&lt;Onderwerpen!$D$14),A316-10,IF(AND(A316&gt;Onderwerpen!$D$14,A316&lt;Onderwerpen!$D$15),A316-11,IF(AND(A316&gt;Onderwerpen!$D$15,A316&lt;Onderwerpen!$D$16),A316-12,IF(AND(A316&gt;Onderwerpen!$D$16,A316&lt;Onderwerpen!$D$17),A316-13,IF(AND(A316&gt;Onderwerpen!$D$17,A316&lt;Onderwerpen!$D$18),A316-14,IF(AND(A316&gt;Onderwerpen!$D$18,A316&lt;Onderwerpen!$D$19),A316-15,IF(AND(A316&gt;Onderwerpen!$D$19,A316&lt;Onderwerpen!$D$20),A316-16,IF(AND(A316&gt;Onderwerpen!$D$20,A316&lt;Onderwerpen!$D$21),A316-17,IF(AND(A316&gt;Onderwerpen!$D$21,A316&lt;Onderwerpen!$D$22),A316-18,IF(A316&gt;Onderwerpen!$D$22,A316-19,"X"))))))))))))))))))))),""))))))))))))))))))))</f>
        <v/>
      </c>
      <c r="D316" s="83" t="str">
        <f>IF(B316="",""&amp;C316,LEFT(B316, FIND(" ",B316)-1) &amp; "."&amp;COUNTIF($B$8:B316,B316))</f>
        <v/>
      </c>
      <c r="E316" s="33"/>
      <c r="F316" s="12"/>
      <c r="G316" s="12"/>
      <c r="H316" s="12"/>
      <c r="I316" s="13"/>
      <c r="J316" s="37" t="str">
        <f t="shared" si="32"/>
        <v/>
      </c>
      <c r="L316" s="12"/>
      <c r="M316" s="12"/>
      <c r="N316" s="12"/>
      <c r="O316" s="13"/>
      <c r="P316" s="39" t="str">
        <f t="shared" si="33"/>
        <v/>
      </c>
      <c r="R316" s="12"/>
      <c r="S316" s="12"/>
      <c r="T316" s="12"/>
      <c r="U316" s="13"/>
      <c r="V316" s="38" t="str">
        <f t="shared" si="34"/>
        <v/>
      </c>
      <c r="X316" s="38"/>
      <c r="Y316" s="38"/>
      <c r="Z316" s="38"/>
      <c r="AA316" s="13"/>
      <c r="AB316" s="38" t="str">
        <f t="shared" si="35"/>
        <v/>
      </c>
      <c r="AD316" s="38"/>
      <c r="AE316" s="38"/>
      <c r="AF316" s="38"/>
      <c r="AG316" s="13"/>
      <c r="AH316" s="38" t="str">
        <f t="shared" si="36"/>
        <v/>
      </c>
    </row>
    <row r="317" spans="1:34" x14ac:dyDescent="0.25">
      <c r="A317" s="1" t="str">
        <f>IFERROR(IF(A316=Onderwerpen!$C$23+19,"",A316+1),"")</f>
        <v/>
      </c>
      <c r="B317" s="1" t="str">
        <f>IF(C317&lt;=Onderwerpen!$C$4,Onderwerpen!$A$4,IF(C317&lt;=Onderwerpen!$C$5,Onderwerpen!$A$5,IF(C317&lt;=Onderwerpen!$C$6,Onderwerpen!$A$6,IF(C317&lt;=Onderwerpen!$C$7,Onderwerpen!$A$7,IF(C317&lt;=Onderwerpen!$C$8,Onderwerpen!$A$8,IF(C317&lt;=Onderwerpen!$C$9,Onderwerpen!$A$9,IF(C317&lt;=Onderwerpen!C$10,Onderwerpen!$A$10,IF(C317&lt;=Onderwerpen!C$11,Onderwerpen!$A$11,IF(C317&lt;=Onderwerpen!C$12,Onderwerpen!$A$12,IF(C317&lt;=Onderwerpen!C$13,Onderwerpen!$A$13,IF(C317&lt;=Onderwerpen!$C$14,Onderwerpen!$A$14,IF(C317&lt;=Onderwerpen!$C$15,Onderwerpen!$A$15,IF(C317&lt;=Onderwerpen!$C$16,Onderwerpen!$A$16,IF(C317&lt;=Onderwerpen!$C$17,Onderwerpen!$A$17,IF(C317&lt;=Onderwerpen!$C$18,Onderwerpen!$A$18,IF(C317&lt;=Onderwerpen!$C$19,Onderwerpen!$A$19,IF(C317&lt;=Onderwerpen!$C$20,Onderwerpen!$A$20,IF(C317&lt;=Onderwerpen!$C$21,Onderwerpen!$A$21,IF(C317&lt;=Onderwerpen!$C$22,Onderwerpen!$A$22,IF(C317&lt;=Onderwerpen!$C$23,Onderwerpen!$A$22,""))))))))))))))))))))</f>
        <v/>
      </c>
      <c r="C317" s="7" t="str">
        <f>IF(Onderwerpen!$B$4+1=A317,Onderwerpen!$A$5,IF(SUM(Onderwerpen!$B$4:$B$5)+2=A317,Onderwerpen!$A$6,IF(SUM(Onderwerpen!$B$4:$B$6)+3=A317,Onderwerpen!$A$7,IF(SUM(Onderwerpen!$B$4:$B$7)+4=A317,Onderwerpen!$A$8,IF(SUM(Onderwerpen!$B$4:$B$8)+5=A317,Onderwerpen!$A$9,IF(SUM(Onderwerpen!$B$4:$B$9)+6=A317,Onderwerpen!$A$10,IF(SUM(Onderwerpen!$B$4:$B$10)+7=A317,Onderwerpen!$A$11,IF(SUM(Onderwerpen!$B$4:$B$11)+8=A317,Onderwerpen!$A$12,IF(SUM(Onderwerpen!$B$4:$B$12)+9=A317,Onderwerpen!$A$13,IF(SUM(Onderwerpen!$B$4:$B$13)+10=A317,Onderwerpen!$A$14,IF(SUM(Onderwerpen!$B$4:$B$14)+11=A317,Onderwerpen!$A$15,IF(SUM(Onderwerpen!$B$4:$B$15)+12=A317,Onderwerpen!$A$16,IF(SUM(Onderwerpen!$B$4:$B$16)+13=A317,Onderwerpen!$A$17,IF(SUM(Onderwerpen!$B$4:$B$17)+14=A317,Onderwerpen!$A$18,IF(SUM(Onderwerpen!$B$4:$B$18)+15=A317,Onderwerpen!$A$19,IF(SUM(Onderwerpen!$B$4:$B$19)+16=A317,Onderwerpen!$A$20,IF(SUM(Onderwerpen!$B$4:$B$20)+17=A317,Onderwerpen!$A$21,IF(SUM(Onderwerpen!$B$4:$B$21)+18=A317,Onderwerpen!$A$22,IF(SUM(Onderwerpen!$B$4:$B$22)+19=A317,Onderwerpen!$A$23,IFERROR((IF(A317&lt;Onderwerpen!$D$4,A317,IF(AND(A317&gt;Onderwerpen!$D$4,A317&lt;Onderwerpen!$D$5),A317-1,IF(AND(A317&gt;Onderwerpen!$D$5,A317&lt;Onderwerpen!$D$6),A317-2,IF(AND(A317&gt;Onderwerpen!$D$6,A317&lt;Onderwerpen!$D$7),A317-3,IF(AND(A317&gt;Onderwerpen!$D$7,A317&lt;Onderwerpen!$D$8),A317-4,IF(AND(A317&gt;Onderwerpen!$D$8,A317&lt;Onderwerpen!$D$9),A317-5,IF(AND(A317&gt;Onderwerpen!$D$9,A317&lt;Onderwerpen!$D$10),A317-6,IF(AND(A317&gt;Onderwerpen!$D$10,A317&lt;Onderwerpen!$D$11),A317-7,IF(AND(A317&gt;Onderwerpen!$D$11,A317&lt;Onderwerpen!$D$12),A317-8,IF(AND(A317&gt;Onderwerpen!$D$12,A317&lt;Onderwerpen!$D$13),A317-9,IF(AND(A317&gt;Onderwerpen!$D$13,A317&lt;Onderwerpen!$D$14),A317-10,IF(AND(A317&gt;Onderwerpen!$D$14,A317&lt;Onderwerpen!$D$15),A317-11,IF(AND(A317&gt;Onderwerpen!$D$15,A317&lt;Onderwerpen!$D$16),A317-12,IF(AND(A317&gt;Onderwerpen!$D$16,A317&lt;Onderwerpen!$D$17),A317-13,IF(AND(A317&gt;Onderwerpen!$D$17,A317&lt;Onderwerpen!$D$18),A317-14,IF(AND(A317&gt;Onderwerpen!$D$18,A317&lt;Onderwerpen!$D$19),A317-15,IF(AND(A317&gt;Onderwerpen!$D$19,A317&lt;Onderwerpen!$D$20),A317-16,IF(AND(A317&gt;Onderwerpen!$D$20,A317&lt;Onderwerpen!$D$21),A317-17,IF(AND(A317&gt;Onderwerpen!$D$21,A317&lt;Onderwerpen!$D$22),A317-18,IF(A317&gt;Onderwerpen!$D$22,A317-19,"X"))))))))))))))))))))),""))))))))))))))))))))</f>
        <v/>
      </c>
      <c r="D317" s="83" t="str">
        <f>IF(B317="",""&amp;C317,LEFT(B317, FIND(" ",B317)-1) &amp; "."&amp;COUNTIF($B$8:B317,B317))</f>
        <v/>
      </c>
      <c r="E317" s="33"/>
      <c r="F317" s="12"/>
      <c r="G317" s="12"/>
      <c r="H317" s="12"/>
      <c r="I317" s="13"/>
      <c r="J317" s="37" t="str">
        <f t="shared" si="32"/>
        <v/>
      </c>
      <c r="L317" s="12"/>
      <c r="M317" s="12"/>
      <c r="N317" s="12"/>
      <c r="O317" s="13"/>
      <c r="P317" s="39" t="str">
        <f t="shared" si="33"/>
        <v/>
      </c>
      <c r="R317" s="12"/>
      <c r="S317" s="12"/>
      <c r="T317" s="12"/>
      <c r="U317" s="13"/>
      <c r="V317" s="38" t="str">
        <f t="shared" si="34"/>
        <v/>
      </c>
      <c r="X317" s="38"/>
      <c r="Y317" s="38"/>
      <c r="Z317" s="38"/>
      <c r="AA317" s="13"/>
      <c r="AB317" s="38" t="str">
        <f t="shared" si="35"/>
        <v/>
      </c>
      <c r="AD317" s="38"/>
      <c r="AE317" s="38"/>
      <c r="AF317" s="38"/>
      <c r="AG317" s="13"/>
      <c r="AH317" s="38" t="str">
        <f t="shared" si="36"/>
        <v/>
      </c>
    </row>
    <row r="318" spans="1:34" x14ac:dyDescent="0.25">
      <c r="A318" s="1" t="str">
        <f>IFERROR(IF(A317=Onderwerpen!$C$23+19,"",A317+1),"")</f>
        <v/>
      </c>
      <c r="B318" s="1" t="str">
        <f>IF(C318&lt;=Onderwerpen!$C$4,Onderwerpen!$A$4,IF(C318&lt;=Onderwerpen!$C$5,Onderwerpen!$A$5,IF(C318&lt;=Onderwerpen!$C$6,Onderwerpen!$A$6,IF(C318&lt;=Onderwerpen!$C$7,Onderwerpen!$A$7,IF(C318&lt;=Onderwerpen!$C$8,Onderwerpen!$A$8,IF(C318&lt;=Onderwerpen!$C$9,Onderwerpen!$A$9,IF(C318&lt;=Onderwerpen!C$10,Onderwerpen!$A$10,IF(C318&lt;=Onderwerpen!C$11,Onderwerpen!$A$11,IF(C318&lt;=Onderwerpen!C$12,Onderwerpen!$A$12,IF(C318&lt;=Onderwerpen!C$13,Onderwerpen!$A$13,IF(C318&lt;=Onderwerpen!$C$14,Onderwerpen!$A$14,IF(C318&lt;=Onderwerpen!$C$15,Onderwerpen!$A$15,IF(C318&lt;=Onderwerpen!$C$16,Onderwerpen!$A$16,IF(C318&lt;=Onderwerpen!$C$17,Onderwerpen!$A$17,IF(C318&lt;=Onderwerpen!$C$18,Onderwerpen!$A$18,IF(C318&lt;=Onderwerpen!$C$19,Onderwerpen!$A$19,IF(C318&lt;=Onderwerpen!$C$20,Onderwerpen!$A$20,IF(C318&lt;=Onderwerpen!$C$21,Onderwerpen!$A$21,IF(C318&lt;=Onderwerpen!$C$22,Onderwerpen!$A$22,IF(C318&lt;=Onderwerpen!$C$23,Onderwerpen!$A$22,""))))))))))))))))))))</f>
        <v/>
      </c>
      <c r="C318" s="7" t="str">
        <f>IF(Onderwerpen!$B$4+1=A318,Onderwerpen!$A$5,IF(SUM(Onderwerpen!$B$4:$B$5)+2=A318,Onderwerpen!$A$6,IF(SUM(Onderwerpen!$B$4:$B$6)+3=A318,Onderwerpen!$A$7,IF(SUM(Onderwerpen!$B$4:$B$7)+4=A318,Onderwerpen!$A$8,IF(SUM(Onderwerpen!$B$4:$B$8)+5=A318,Onderwerpen!$A$9,IF(SUM(Onderwerpen!$B$4:$B$9)+6=A318,Onderwerpen!$A$10,IF(SUM(Onderwerpen!$B$4:$B$10)+7=A318,Onderwerpen!$A$11,IF(SUM(Onderwerpen!$B$4:$B$11)+8=A318,Onderwerpen!$A$12,IF(SUM(Onderwerpen!$B$4:$B$12)+9=A318,Onderwerpen!$A$13,IF(SUM(Onderwerpen!$B$4:$B$13)+10=A318,Onderwerpen!$A$14,IF(SUM(Onderwerpen!$B$4:$B$14)+11=A318,Onderwerpen!$A$15,IF(SUM(Onderwerpen!$B$4:$B$15)+12=A318,Onderwerpen!$A$16,IF(SUM(Onderwerpen!$B$4:$B$16)+13=A318,Onderwerpen!$A$17,IF(SUM(Onderwerpen!$B$4:$B$17)+14=A318,Onderwerpen!$A$18,IF(SUM(Onderwerpen!$B$4:$B$18)+15=A318,Onderwerpen!$A$19,IF(SUM(Onderwerpen!$B$4:$B$19)+16=A318,Onderwerpen!$A$20,IF(SUM(Onderwerpen!$B$4:$B$20)+17=A318,Onderwerpen!$A$21,IF(SUM(Onderwerpen!$B$4:$B$21)+18=A318,Onderwerpen!$A$22,IF(SUM(Onderwerpen!$B$4:$B$22)+19=A318,Onderwerpen!$A$23,IFERROR((IF(A318&lt;Onderwerpen!$D$4,A318,IF(AND(A318&gt;Onderwerpen!$D$4,A318&lt;Onderwerpen!$D$5),A318-1,IF(AND(A318&gt;Onderwerpen!$D$5,A318&lt;Onderwerpen!$D$6),A318-2,IF(AND(A318&gt;Onderwerpen!$D$6,A318&lt;Onderwerpen!$D$7),A318-3,IF(AND(A318&gt;Onderwerpen!$D$7,A318&lt;Onderwerpen!$D$8),A318-4,IF(AND(A318&gt;Onderwerpen!$D$8,A318&lt;Onderwerpen!$D$9),A318-5,IF(AND(A318&gt;Onderwerpen!$D$9,A318&lt;Onderwerpen!$D$10),A318-6,IF(AND(A318&gt;Onderwerpen!$D$10,A318&lt;Onderwerpen!$D$11),A318-7,IF(AND(A318&gt;Onderwerpen!$D$11,A318&lt;Onderwerpen!$D$12),A318-8,IF(AND(A318&gt;Onderwerpen!$D$12,A318&lt;Onderwerpen!$D$13),A318-9,IF(AND(A318&gt;Onderwerpen!$D$13,A318&lt;Onderwerpen!$D$14),A318-10,IF(AND(A318&gt;Onderwerpen!$D$14,A318&lt;Onderwerpen!$D$15),A318-11,IF(AND(A318&gt;Onderwerpen!$D$15,A318&lt;Onderwerpen!$D$16),A318-12,IF(AND(A318&gt;Onderwerpen!$D$16,A318&lt;Onderwerpen!$D$17),A318-13,IF(AND(A318&gt;Onderwerpen!$D$17,A318&lt;Onderwerpen!$D$18),A318-14,IF(AND(A318&gt;Onderwerpen!$D$18,A318&lt;Onderwerpen!$D$19),A318-15,IF(AND(A318&gt;Onderwerpen!$D$19,A318&lt;Onderwerpen!$D$20),A318-16,IF(AND(A318&gt;Onderwerpen!$D$20,A318&lt;Onderwerpen!$D$21),A318-17,IF(AND(A318&gt;Onderwerpen!$D$21,A318&lt;Onderwerpen!$D$22),A318-18,IF(A318&gt;Onderwerpen!$D$22,A318-19,"X"))))))))))))))))))))),""))))))))))))))))))))</f>
        <v/>
      </c>
      <c r="D318" s="83" t="str">
        <f>IF(B318="",""&amp;C318,LEFT(B318, FIND(" ",B318)-1) &amp; "."&amp;COUNTIF($B$8:B318,B318))</f>
        <v/>
      </c>
      <c r="E318" s="33"/>
      <c r="F318" s="12"/>
      <c r="G318" s="12"/>
      <c r="H318" s="12"/>
      <c r="I318" s="13"/>
      <c r="J318" s="37" t="str">
        <f t="shared" si="32"/>
        <v/>
      </c>
      <c r="L318" s="12"/>
      <c r="M318" s="12"/>
      <c r="N318" s="12"/>
      <c r="O318" s="13"/>
      <c r="P318" s="39" t="str">
        <f t="shared" si="33"/>
        <v/>
      </c>
      <c r="R318" s="12"/>
      <c r="S318" s="12"/>
      <c r="T318" s="12"/>
      <c r="U318" s="13"/>
      <c r="V318" s="38" t="str">
        <f t="shared" si="34"/>
        <v/>
      </c>
      <c r="X318" s="38"/>
      <c r="Y318" s="38"/>
      <c r="Z318" s="38"/>
      <c r="AA318" s="13"/>
      <c r="AB318" s="38" t="str">
        <f t="shared" si="35"/>
        <v/>
      </c>
      <c r="AD318" s="38"/>
      <c r="AE318" s="38"/>
      <c r="AF318" s="38"/>
      <c r="AG318" s="13"/>
      <c r="AH318" s="38" t="str">
        <f t="shared" si="36"/>
        <v/>
      </c>
    </row>
    <row r="319" spans="1:34" x14ac:dyDescent="0.25">
      <c r="A319" s="1" t="str">
        <f>IFERROR(IF(A318=Onderwerpen!$C$23+19,"",A318+1),"")</f>
        <v/>
      </c>
      <c r="B319" s="1" t="str">
        <f>IF(C319&lt;=Onderwerpen!$C$4,Onderwerpen!$A$4,IF(C319&lt;=Onderwerpen!$C$5,Onderwerpen!$A$5,IF(C319&lt;=Onderwerpen!$C$6,Onderwerpen!$A$6,IF(C319&lt;=Onderwerpen!$C$7,Onderwerpen!$A$7,IF(C319&lt;=Onderwerpen!$C$8,Onderwerpen!$A$8,IF(C319&lt;=Onderwerpen!$C$9,Onderwerpen!$A$9,IF(C319&lt;=Onderwerpen!C$10,Onderwerpen!$A$10,IF(C319&lt;=Onderwerpen!C$11,Onderwerpen!$A$11,IF(C319&lt;=Onderwerpen!C$12,Onderwerpen!$A$12,IF(C319&lt;=Onderwerpen!C$13,Onderwerpen!$A$13,IF(C319&lt;=Onderwerpen!$C$14,Onderwerpen!$A$14,IF(C319&lt;=Onderwerpen!$C$15,Onderwerpen!$A$15,IF(C319&lt;=Onderwerpen!$C$16,Onderwerpen!$A$16,IF(C319&lt;=Onderwerpen!$C$17,Onderwerpen!$A$17,IF(C319&lt;=Onderwerpen!$C$18,Onderwerpen!$A$18,IF(C319&lt;=Onderwerpen!$C$19,Onderwerpen!$A$19,IF(C319&lt;=Onderwerpen!$C$20,Onderwerpen!$A$20,IF(C319&lt;=Onderwerpen!$C$21,Onderwerpen!$A$21,IF(C319&lt;=Onderwerpen!$C$22,Onderwerpen!$A$22,IF(C319&lt;=Onderwerpen!$C$23,Onderwerpen!$A$22,""))))))))))))))))))))</f>
        <v/>
      </c>
      <c r="C319" s="7" t="str">
        <f>IF(Onderwerpen!$B$4+1=A319,Onderwerpen!$A$5,IF(SUM(Onderwerpen!$B$4:$B$5)+2=A319,Onderwerpen!$A$6,IF(SUM(Onderwerpen!$B$4:$B$6)+3=A319,Onderwerpen!$A$7,IF(SUM(Onderwerpen!$B$4:$B$7)+4=A319,Onderwerpen!$A$8,IF(SUM(Onderwerpen!$B$4:$B$8)+5=A319,Onderwerpen!$A$9,IF(SUM(Onderwerpen!$B$4:$B$9)+6=A319,Onderwerpen!$A$10,IF(SUM(Onderwerpen!$B$4:$B$10)+7=A319,Onderwerpen!$A$11,IF(SUM(Onderwerpen!$B$4:$B$11)+8=A319,Onderwerpen!$A$12,IF(SUM(Onderwerpen!$B$4:$B$12)+9=A319,Onderwerpen!$A$13,IF(SUM(Onderwerpen!$B$4:$B$13)+10=A319,Onderwerpen!$A$14,IF(SUM(Onderwerpen!$B$4:$B$14)+11=A319,Onderwerpen!$A$15,IF(SUM(Onderwerpen!$B$4:$B$15)+12=A319,Onderwerpen!$A$16,IF(SUM(Onderwerpen!$B$4:$B$16)+13=A319,Onderwerpen!$A$17,IF(SUM(Onderwerpen!$B$4:$B$17)+14=A319,Onderwerpen!$A$18,IF(SUM(Onderwerpen!$B$4:$B$18)+15=A319,Onderwerpen!$A$19,IF(SUM(Onderwerpen!$B$4:$B$19)+16=A319,Onderwerpen!$A$20,IF(SUM(Onderwerpen!$B$4:$B$20)+17=A319,Onderwerpen!$A$21,IF(SUM(Onderwerpen!$B$4:$B$21)+18=A319,Onderwerpen!$A$22,IF(SUM(Onderwerpen!$B$4:$B$22)+19=A319,Onderwerpen!$A$23,IFERROR((IF(A319&lt;Onderwerpen!$D$4,A319,IF(AND(A319&gt;Onderwerpen!$D$4,A319&lt;Onderwerpen!$D$5),A319-1,IF(AND(A319&gt;Onderwerpen!$D$5,A319&lt;Onderwerpen!$D$6),A319-2,IF(AND(A319&gt;Onderwerpen!$D$6,A319&lt;Onderwerpen!$D$7),A319-3,IF(AND(A319&gt;Onderwerpen!$D$7,A319&lt;Onderwerpen!$D$8),A319-4,IF(AND(A319&gt;Onderwerpen!$D$8,A319&lt;Onderwerpen!$D$9),A319-5,IF(AND(A319&gt;Onderwerpen!$D$9,A319&lt;Onderwerpen!$D$10),A319-6,IF(AND(A319&gt;Onderwerpen!$D$10,A319&lt;Onderwerpen!$D$11),A319-7,IF(AND(A319&gt;Onderwerpen!$D$11,A319&lt;Onderwerpen!$D$12),A319-8,IF(AND(A319&gt;Onderwerpen!$D$12,A319&lt;Onderwerpen!$D$13),A319-9,IF(AND(A319&gt;Onderwerpen!$D$13,A319&lt;Onderwerpen!$D$14),A319-10,IF(AND(A319&gt;Onderwerpen!$D$14,A319&lt;Onderwerpen!$D$15),A319-11,IF(AND(A319&gt;Onderwerpen!$D$15,A319&lt;Onderwerpen!$D$16),A319-12,IF(AND(A319&gt;Onderwerpen!$D$16,A319&lt;Onderwerpen!$D$17),A319-13,IF(AND(A319&gt;Onderwerpen!$D$17,A319&lt;Onderwerpen!$D$18),A319-14,IF(AND(A319&gt;Onderwerpen!$D$18,A319&lt;Onderwerpen!$D$19),A319-15,IF(AND(A319&gt;Onderwerpen!$D$19,A319&lt;Onderwerpen!$D$20),A319-16,IF(AND(A319&gt;Onderwerpen!$D$20,A319&lt;Onderwerpen!$D$21),A319-17,IF(AND(A319&gt;Onderwerpen!$D$21,A319&lt;Onderwerpen!$D$22),A319-18,IF(A319&gt;Onderwerpen!$D$22,A319-19,"X"))))))))))))))))))))),""))))))))))))))))))))</f>
        <v/>
      </c>
      <c r="D319" s="83" t="str">
        <f>IF(B319="",""&amp;C319,LEFT(B319, FIND(" ",B319)-1) &amp; "."&amp;COUNTIF($B$8:B319,B319))</f>
        <v/>
      </c>
      <c r="E319" s="33"/>
      <c r="F319" s="12"/>
      <c r="G319" s="12"/>
      <c r="H319" s="12"/>
      <c r="I319" s="13"/>
      <c r="J319" s="37" t="str">
        <f t="shared" si="32"/>
        <v/>
      </c>
      <c r="L319" s="12"/>
      <c r="M319" s="12"/>
      <c r="N319" s="12"/>
      <c r="O319" s="13"/>
      <c r="P319" s="39" t="str">
        <f t="shared" si="33"/>
        <v/>
      </c>
      <c r="R319" s="12"/>
      <c r="S319" s="12"/>
      <c r="T319" s="12"/>
      <c r="U319" s="13"/>
      <c r="V319" s="38" t="str">
        <f t="shared" si="34"/>
        <v/>
      </c>
      <c r="X319" s="38"/>
      <c r="Y319" s="38"/>
      <c r="Z319" s="38"/>
      <c r="AA319" s="13"/>
      <c r="AB319" s="38" t="str">
        <f t="shared" si="35"/>
        <v/>
      </c>
      <c r="AD319" s="38"/>
      <c r="AE319" s="38"/>
      <c r="AF319" s="38"/>
      <c r="AG319" s="13"/>
      <c r="AH319" s="38" t="str">
        <f t="shared" si="36"/>
        <v/>
      </c>
    </row>
    <row r="320" spans="1:34" x14ac:dyDescent="0.25">
      <c r="A320" s="1" t="str">
        <f>IFERROR(IF(A319=Onderwerpen!$C$23+19,"",A319+1),"")</f>
        <v/>
      </c>
      <c r="B320" s="1" t="str">
        <f>IF(C320&lt;=Onderwerpen!$C$4,Onderwerpen!$A$4,IF(C320&lt;=Onderwerpen!$C$5,Onderwerpen!$A$5,IF(C320&lt;=Onderwerpen!$C$6,Onderwerpen!$A$6,IF(C320&lt;=Onderwerpen!$C$7,Onderwerpen!$A$7,IF(C320&lt;=Onderwerpen!$C$8,Onderwerpen!$A$8,IF(C320&lt;=Onderwerpen!$C$9,Onderwerpen!$A$9,IF(C320&lt;=Onderwerpen!C$10,Onderwerpen!$A$10,IF(C320&lt;=Onderwerpen!C$11,Onderwerpen!$A$11,IF(C320&lt;=Onderwerpen!C$12,Onderwerpen!$A$12,IF(C320&lt;=Onderwerpen!C$13,Onderwerpen!$A$13,IF(C320&lt;=Onderwerpen!$C$14,Onderwerpen!$A$14,IF(C320&lt;=Onderwerpen!$C$15,Onderwerpen!$A$15,IF(C320&lt;=Onderwerpen!$C$16,Onderwerpen!$A$16,IF(C320&lt;=Onderwerpen!$C$17,Onderwerpen!$A$17,IF(C320&lt;=Onderwerpen!$C$18,Onderwerpen!$A$18,IF(C320&lt;=Onderwerpen!$C$19,Onderwerpen!$A$19,IF(C320&lt;=Onderwerpen!$C$20,Onderwerpen!$A$20,IF(C320&lt;=Onderwerpen!$C$21,Onderwerpen!$A$21,IF(C320&lt;=Onderwerpen!$C$22,Onderwerpen!$A$22,IF(C320&lt;=Onderwerpen!$C$23,Onderwerpen!$A$22,""))))))))))))))))))))</f>
        <v/>
      </c>
      <c r="C320" s="7" t="str">
        <f>IF(Onderwerpen!$B$4+1=A320,Onderwerpen!$A$5,IF(SUM(Onderwerpen!$B$4:$B$5)+2=A320,Onderwerpen!$A$6,IF(SUM(Onderwerpen!$B$4:$B$6)+3=A320,Onderwerpen!$A$7,IF(SUM(Onderwerpen!$B$4:$B$7)+4=A320,Onderwerpen!$A$8,IF(SUM(Onderwerpen!$B$4:$B$8)+5=A320,Onderwerpen!$A$9,IF(SUM(Onderwerpen!$B$4:$B$9)+6=A320,Onderwerpen!$A$10,IF(SUM(Onderwerpen!$B$4:$B$10)+7=A320,Onderwerpen!$A$11,IF(SUM(Onderwerpen!$B$4:$B$11)+8=A320,Onderwerpen!$A$12,IF(SUM(Onderwerpen!$B$4:$B$12)+9=A320,Onderwerpen!$A$13,IF(SUM(Onderwerpen!$B$4:$B$13)+10=A320,Onderwerpen!$A$14,IF(SUM(Onderwerpen!$B$4:$B$14)+11=A320,Onderwerpen!$A$15,IF(SUM(Onderwerpen!$B$4:$B$15)+12=A320,Onderwerpen!$A$16,IF(SUM(Onderwerpen!$B$4:$B$16)+13=A320,Onderwerpen!$A$17,IF(SUM(Onderwerpen!$B$4:$B$17)+14=A320,Onderwerpen!$A$18,IF(SUM(Onderwerpen!$B$4:$B$18)+15=A320,Onderwerpen!$A$19,IF(SUM(Onderwerpen!$B$4:$B$19)+16=A320,Onderwerpen!$A$20,IF(SUM(Onderwerpen!$B$4:$B$20)+17=A320,Onderwerpen!$A$21,IF(SUM(Onderwerpen!$B$4:$B$21)+18=A320,Onderwerpen!$A$22,IF(SUM(Onderwerpen!$B$4:$B$22)+19=A320,Onderwerpen!$A$23,IFERROR((IF(A320&lt;Onderwerpen!$D$4,A320,IF(AND(A320&gt;Onderwerpen!$D$4,A320&lt;Onderwerpen!$D$5),A320-1,IF(AND(A320&gt;Onderwerpen!$D$5,A320&lt;Onderwerpen!$D$6),A320-2,IF(AND(A320&gt;Onderwerpen!$D$6,A320&lt;Onderwerpen!$D$7),A320-3,IF(AND(A320&gt;Onderwerpen!$D$7,A320&lt;Onderwerpen!$D$8),A320-4,IF(AND(A320&gt;Onderwerpen!$D$8,A320&lt;Onderwerpen!$D$9),A320-5,IF(AND(A320&gt;Onderwerpen!$D$9,A320&lt;Onderwerpen!$D$10),A320-6,IF(AND(A320&gt;Onderwerpen!$D$10,A320&lt;Onderwerpen!$D$11),A320-7,IF(AND(A320&gt;Onderwerpen!$D$11,A320&lt;Onderwerpen!$D$12),A320-8,IF(AND(A320&gt;Onderwerpen!$D$12,A320&lt;Onderwerpen!$D$13),A320-9,IF(AND(A320&gt;Onderwerpen!$D$13,A320&lt;Onderwerpen!$D$14),A320-10,IF(AND(A320&gt;Onderwerpen!$D$14,A320&lt;Onderwerpen!$D$15),A320-11,IF(AND(A320&gt;Onderwerpen!$D$15,A320&lt;Onderwerpen!$D$16),A320-12,IF(AND(A320&gt;Onderwerpen!$D$16,A320&lt;Onderwerpen!$D$17),A320-13,IF(AND(A320&gt;Onderwerpen!$D$17,A320&lt;Onderwerpen!$D$18),A320-14,IF(AND(A320&gt;Onderwerpen!$D$18,A320&lt;Onderwerpen!$D$19),A320-15,IF(AND(A320&gt;Onderwerpen!$D$19,A320&lt;Onderwerpen!$D$20),A320-16,IF(AND(A320&gt;Onderwerpen!$D$20,A320&lt;Onderwerpen!$D$21),A320-17,IF(AND(A320&gt;Onderwerpen!$D$21,A320&lt;Onderwerpen!$D$22),A320-18,IF(A320&gt;Onderwerpen!$D$22,A320-19,"X"))))))))))))))))))))),""))))))))))))))))))))</f>
        <v/>
      </c>
      <c r="D320" s="83" t="str">
        <f>IF(B320="",""&amp;C320,LEFT(B320, FIND(" ",B320)-1) &amp; "."&amp;COUNTIF($B$8:B320,B320))</f>
        <v/>
      </c>
      <c r="E320" s="33"/>
      <c r="F320" s="12"/>
      <c r="G320" s="12"/>
      <c r="H320" s="12"/>
      <c r="I320" s="13"/>
      <c r="J320" s="37" t="str">
        <f t="shared" si="32"/>
        <v/>
      </c>
      <c r="L320" s="12"/>
      <c r="M320" s="12"/>
      <c r="N320" s="12"/>
      <c r="O320" s="13"/>
      <c r="P320" s="39" t="str">
        <f t="shared" si="33"/>
        <v/>
      </c>
      <c r="R320" s="12"/>
      <c r="S320" s="12"/>
      <c r="T320" s="12"/>
      <c r="U320" s="13"/>
      <c r="V320" s="38" t="str">
        <f t="shared" si="34"/>
        <v/>
      </c>
      <c r="X320" s="38"/>
      <c r="Y320" s="38"/>
      <c r="Z320" s="38"/>
      <c r="AA320" s="13"/>
      <c r="AB320" s="38" t="str">
        <f t="shared" si="35"/>
        <v/>
      </c>
      <c r="AD320" s="38"/>
      <c r="AE320" s="38"/>
      <c r="AF320" s="38"/>
      <c r="AG320" s="13"/>
      <c r="AH320" s="38" t="str">
        <f t="shared" si="36"/>
        <v/>
      </c>
    </row>
    <row r="321" spans="1:34" x14ac:dyDescent="0.25">
      <c r="A321" s="1" t="str">
        <f>IFERROR(IF(A320=Onderwerpen!$C$23+19,"",A320+1),"")</f>
        <v/>
      </c>
      <c r="B321" s="1" t="str">
        <f>IF(C321&lt;=Onderwerpen!$C$4,Onderwerpen!$A$4,IF(C321&lt;=Onderwerpen!$C$5,Onderwerpen!$A$5,IF(C321&lt;=Onderwerpen!$C$6,Onderwerpen!$A$6,IF(C321&lt;=Onderwerpen!$C$7,Onderwerpen!$A$7,IF(C321&lt;=Onderwerpen!$C$8,Onderwerpen!$A$8,IF(C321&lt;=Onderwerpen!$C$9,Onderwerpen!$A$9,IF(C321&lt;=Onderwerpen!C$10,Onderwerpen!$A$10,IF(C321&lt;=Onderwerpen!C$11,Onderwerpen!$A$11,IF(C321&lt;=Onderwerpen!C$12,Onderwerpen!$A$12,IF(C321&lt;=Onderwerpen!C$13,Onderwerpen!$A$13,IF(C321&lt;=Onderwerpen!$C$14,Onderwerpen!$A$14,IF(C321&lt;=Onderwerpen!$C$15,Onderwerpen!$A$15,IF(C321&lt;=Onderwerpen!$C$16,Onderwerpen!$A$16,IF(C321&lt;=Onderwerpen!$C$17,Onderwerpen!$A$17,IF(C321&lt;=Onderwerpen!$C$18,Onderwerpen!$A$18,IF(C321&lt;=Onderwerpen!$C$19,Onderwerpen!$A$19,IF(C321&lt;=Onderwerpen!$C$20,Onderwerpen!$A$20,IF(C321&lt;=Onderwerpen!$C$21,Onderwerpen!$A$21,IF(C321&lt;=Onderwerpen!$C$22,Onderwerpen!$A$22,IF(C321&lt;=Onderwerpen!$C$23,Onderwerpen!$A$22,""))))))))))))))))))))</f>
        <v/>
      </c>
      <c r="C321" s="7" t="str">
        <f>IF(Onderwerpen!$B$4+1=A321,Onderwerpen!$A$5,IF(SUM(Onderwerpen!$B$4:$B$5)+2=A321,Onderwerpen!$A$6,IF(SUM(Onderwerpen!$B$4:$B$6)+3=A321,Onderwerpen!$A$7,IF(SUM(Onderwerpen!$B$4:$B$7)+4=A321,Onderwerpen!$A$8,IF(SUM(Onderwerpen!$B$4:$B$8)+5=A321,Onderwerpen!$A$9,IF(SUM(Onderwerpen!$B$4:$B$9)+6=A321,Onderwerpen!$A$10,IF(SUM(Onderwerpen!$B$4:$B$10)+7=A321,Onderwerpen!$A$11,IF(SUM(Onderwerpen!$B$4:$B$11)+8=A321,Onderwerpen!$A$12,IF(SUM(Onderwerpen!$B$4:$B$12)+9=A321,Onderwerpen!$A$13,IF(SUM(Onderwerpen!$B$4:$B$13)+10=A321,Onderwerpen!$A$14,IF(SUM(Onderwerpen!$B$4:$B$14)+11=A321,Onderwerpen!$A$15,IF(SUM(Onderwerpen!$B$4:$B$15)+12=A321,Onderwerpen!$A$16,IF(SUM(Onderwerpen!$B$4:$B$16)+13=A321,Onderwerpen!$A$17,IF(SUM(Onderwerpen!$B$4:$B$17)+14=A321,Onderwerpen!$A$18,IF(SUM(Onderwerpen!$B$4:$B$18)+15=A321,Onderwerpen!$A$19,IF(SUM(Onderwerpen!$B$4:$B$19)+16=A321,Onderwerpen!$A$20,IF(SUM(Onderwerpen!$B$4:$B$20)+17=A321,Onderwerpen!$A$21,IF(SUM(Onderwerpen!$B$4:$B$21)+18=A321,Onderwerpen!$A$22,IF(SUM(Onderwerpen!$B$4:$B$22)+19=A321,Onderwerpen!$A$23,IFERROR((IF(A321&lt;Onderwerpen!$D$4,A321,IF(AND(A321&gt;Onderwerpen!$D$4,A321&lt;Onderwerpen!$D$5),A321-1,IF(AND(A321&gt;Onderwerpen!$D$5,A321&lt;Onderwerpen!$D$6),A321-2,IF(AND(A321&gt;Onderwerpen!$D$6,A321&lt;Onderwerpen!$D$7),A321-3,IF(AND(A321&gt;Onderwerpen!$D$7,A321&lt;Onderwerpen!$D$8),A321-4,IF(AND(A321&gt;Onderwerpen!$D$8,A321&lt;Onderwerpen!$D$9),A321-5,IF(AND(A321&gt;Onderwerpen!$D$9,A321&lt;Onderwerpen!$D$10),A321-6,IF(AND(A321&gt;Onderwerpen!$D$10,A321&lt;Onderwerpen!$D$11),A321-7,IF(AND(A321&gt;Onderwerpen!$D$11,A321&lt;Onderwerpen!$D$12),A321-8,IF(AND(A321&gt;Onderwerpen!$D$12,A321&lt;Onderwerpen!$D$13),A321-9,IF(AND(A321&gt;Onderwerpen!$D$13,A321&lt;Onderwerpen!$D$14),A321-10,IF(AND(A321&gt;Onderwerpen!$D$14,A321&lt;Onderwerpen!$D$15),A321-11,IF(AND(A321&gt;Onderwerpen!$D$15,A321&lt;Onderwerpen!$D$16),A321-12,IF(AND(A321&gt;Onderwerpen!$D$16,A321&lt;Onderwerpen!$D$17),A321-13,IF(AND(A321&gt;Onderwerpen!$D$17,A321&lt;Onderwerpen!$D$18),A321-14,IF(AND(A321&gt;Onderwerpen!$D$18,A321&lt;Onderwerpen!$D$19),A321-15,IF(AND(A321&gt;Onderwerpen!$D$19,A321&lt;Onderwerpen!$D$20),A321-16,IF(AND(A321&gt;Onderwerpen!$D$20,A321&lt;Onderwerpen!$D$21),A321-17,IF(AND(A321&gt;Onderwerpen!$D$21,A321&lt;Onderwerpen!$D$22),A321-18,IF(A321&gt;Onderwerpen!$D$22,A321-19,"X"))))))))))))))))))))),""))))))))))))))))))))</f>
        <v/>
      </c>
      <c r="D321" s="83" t="str">
        <f>IF(B321="",""&amp;C321,LEFT(B321, FIND(" ",B321)-1) &amp; "."&amp;COUNTIF($B$8:B321,B321))</f>
        <v/>
      </c>
      <c r="E321" s="33"/>
      <c r="F321" s="12"/>
      <c r="G321" s="12"/>
      <c r="H321" s="12"/>
      <c r="I321" s="13"/>
      <c r="J321" s="37" t="str">
        <f t="shared" si="32"/>
        <v/>
      </c>
      <c r="L321" s="12"/>
      <c r="M321" s="12"/>
      <c r="N321" s="12"/>
      <c r="O321" s="13"/>
      <c r="P321" s="39" t="str">
        <f t="shared" si="33"/>
        <v/>
      </c>
      <c r="R321" s="12"/>
      <c r="S321" s="12"/>
      <c r="T321" s="12"/>
      <c r="U321" s="13"/>
      <c r="V321" s="38" t="str">
        <f t="shared" si="34"/>
        <v/>
      </c>
      <c r="X321" s="38"/>
      <c r="Y321" s="38"/>
      <c r="Z321" s="38"/>
      <c r="AA321" s="13"/>
      <c r="AB321" s="38" t="str">
        <f t="shared" si="35"/>
        <v/>
      </c>
      <c r="AD321" s="38"/>
      <c r="AE321" s="38"/>
      <c r="AF321" s="38"/>
      <c r="AG321" s="13"/>
      <c r="AH321" s="38" t="str">
        <f t="shared" si="36"/>
        <v/>
      </c>
    </row>
    <row r="322" spans="1:34" x14ac:dyDescent="0.25">
      <c r="A322" s="1" t="str">
        <f>IFERROR(IF(A321=Onderwerpen!$C$23+19,"",A321+1),"")</f>
        <v/>
      </c>
      <c r="B322" s="1" t="str">
        <f>IF(C322&lt;=Onderwerpen!$C$4,Onderwerpen!$A$4,IF(C322&lt;=Onderwerpen!$C$5,Onderwerpen!$A$5,IF(C322&lt;=Onderwerpen!$C$6,Onderwerpen!$A$6,IF(C322&lt;=Onderwerpen!$C$7,Onderwerpen!$A$7,IF(C322&lt;=Onderwerpen!$C$8,Onderwerpen!$A$8,IF(C322&lt;=Onderwerpen!$C$9,Onderwerpen!$A$9,IF(C322&lt;=Onderwerpen!C$10,Onderwerpen!$A$10,IF(C322&lt;=Onderwerpen!C$11,Onderwerpen!$A$11,IF(C322&lt;=Onderwerpen!C$12,Onderwerpen!$A$12,IF(C322&lt;=Onderwerpen!C$13,Onderwerpen!$A$13,IF(C322&lt;=Onderwerpen!$C$14,Onderwerpen!$A$14,IF(C322&lt;=Onderwerpen!$C$15,Onderwerpen!$A$15,IF(C322&lt;=Onderwerpen!$C$16,Onderwerpen!$A$16,IF(C322&lt;=Onderwerpen!$C$17,Onderwerpen!$A$17,IF(C322&lt;=Onderwerpen!$C$18,Onderwerpen!$A$18,IF(C322&lt;=Onderwerpen!$C$19,Onderwerpen!$A$19,IF(C322&lt;=Onderwerpen!$C$20,Onderwerpen!$A$20,IF(C322&lt;=Onderwerpen!$C$21,Onderwerpen!$A$21,IF(C322&lt;=Onderwerpen!$C$22,Onderwerpen!$A$22,IF(C322&lt;=Onderwerpen!$C$23,Onderwerpen!$A$22,""))))))))))))))))))))</f>
        <v/>
      </c>
      <c r="C322" s="7" t="str">
        <f>IF(Onderwerpen!$B$4+1=A322,Onderwerpen!$A$5,IF(SUM(Onderwerpen!$B$4:$B$5)+2=A322,Onderwerpen!$A$6,IF(SUM(Onderwerpen!$B$4:$B$6)+3=A322,Onderwerpen!$A$7,IF(SUM(Onderwerpen!$B$4:$B$7)+4=A322,Onderwerpen!$A$8,IF(SUM(Onderwerpen!$B$4:$B$8)+5=A322,Onderwerpen!$A$9,IF(SUM(Onderwerpen!$B$4:$B$9)+6=A322,Onderwerpen!$A$10,IF(SUM(Onderwerpen!$B$4:$B$10)+7=A322,Onderwerpen!$A$11,IF(SUM(Onderwerpen!$B$4:$B$11)+8=A322,Onderwerpen!$A$12,IF(SUM(Onderwerpen!$B$4:$B$12)+9=A322,Onderwerpen!$A$13,IF(SUM(Onderwerpen!$B$4:$B$13)+10=A322,Onderwerpen!$A$14,IF(SUM(Onderwerpen!$B$4:$B$14)+11=A322,Onderwerpen!$A$15,IF(SUM(Onderwerpen!$B$4:$B$15)+12=A322,Onderwerpen!$A$16,IF(SUM(Onderwerpen!$B$4:$B$16)+13=A322,Onderwerpen!$A$17,IF(SUM(Onderwerpen!$B$4:$B$17)+14=A322,Onderwerpen!$A$18,IF(SUM(Onderwerpen!$B$4:$B$18)+15=A322,Onderwerpen!$A$19,IF(SUM(Onderwerpen!$B$4:$B$19)+16=A322,Onderwerpen!$A$20,IF(SUM(Onderwerpen!$B$4:$B$20)+17=A322,Onderwerpen!$A$21,IF(SUM(Onderwerpen!$B$4:$B$21)+18=A322,Onderwerpen!$A$22,IF(SUM(Onderwerpen!$B$4:$B$22)+19=A322,Onderwerpen!$A$23,IFERROR((IF(A322&lt;Onderwerpen!$D$4,A322,IF(AND(A322&gt;Onderwerpen!$D$4,A322&lt;Onderwerpen!$D$5),A322-1,IF(AND(A322&gt;Onderwerpen!$D$5,A322&lt;Onderwerpen!$D$6),A322-2,IF(AND(A322&gt;Onderwerpen!$D$6,A322&lt;Onderwerpen!$D$7),A322-3,IF(AND(A322&gt;Onderwerpen!$D$7,A322&lt;Onderwerpen!$D$8),A322-4,IF(AND(A322&gt;Onderwerpen!$D$8,A322&lt;Onderwerpen!$D$9),A322-5,IF(AND(A322&gt;Onderwerpen!$D$9,A322&lt;Onderwerpen!$D$10),A322-6,IF(AND(A322&gt;Onderwerpen!$D$10,A322&lt;Onderwerpen!$D$11),A322-7,IF(AND(A322&gt;Onderwerpen!$D$11,A322&lt;Onderwerpen!$D$12),A322-8,IF(AND(A322&gt;Onderwerpen!$D$12,A322&lt;Onderwerpen!$D$13),A322-9,IF(AND(A322&gt;Onderwerpen!$D$13,A322&lt;Onderwerpen!$D$14),A322-10,IF(AND(A322&gt;Onderwerpen!$D$14,A322&lt;Onderwerpen!$D$15),A322-11,IF(AND(A322&gt;Onderwerpen!$D$15,A322&lt;Onderwerpen!$D$16),A322-12,IF(AND(A322&gt;Onderwerpen!$D$16,A322&lt;Onderwerpen!$D$17),A322-13,IF(AND(A322&gt;Onderwerpen!$D$17,A322&lt;Onderwerpen!$D$18),A322-14,IF(AND(A322&gt;Onderwerpen!$D$18,A322&lt;Onderwerpen!$D$19),A322-15,IF(AND(A322&gt;Onderwerpen!$D$19,A322&lt;Onderwerpen!$D$20),A322-16,IF(AND(A322&gt;Onderwerpen!$D$20,A322&lt;Onderwerpen!$D$21),A322-17,IF(AND(A322&gt;Onderwerpen!$D$21,A322&lt;Onderwerpen!$D$22),A322-18,IF(A322&gt;Onderwerpen!$D$22,A322-19,"X"))))))))))))))))))))),""))))))))))))))))))))</f>
        <v/>
      </c>
      <c r="D322" s="83" t="str">
        <f>IF(B322="",""&amp;C322,LEFT(B322, FIND(" ",B322)-1) &amp; "."&amp;COUNTIF($B$8:B322,B322))</f>
        <v/>
      </c>
      <c r="E322" s="33"/>
      <c r="F322" s="12"/>
      <c r="G322" s="12"/>
      <c r="H322" s="12"/>
      <c r="I322" s="13"/>
      <c r="J322" s="37" t="str">
        <f t="shared" si="32"/>
        <v/>
      </c>
      <c r="L322" s="12"/>
      <c r="M322" s="12"/>
      <c r="N322" s="12"/>
      <c r="O322" s="13"/>
      <c r="P322" s="39" t="str">
        <f t="shared" si="33"/>
        <v/>
      </c>
      <c r="R322" s="12"/>
      <c r="S322" s="12"/>
      <c r="T322" s="12"/>
      <c r="U322" s="13"/>
      <c r="V322" s="38" t="str">
        <f t="shared" si="34"/>
        <v/>
      </c>
      <c r="X322" s="38"/>
      <c r="Y322" s="38"/>
      <c r="Z322" s="38"/>
      <c r="AA322" s="13"/>
      <c r="AB322" s="38" t="str">
        <f t="shared" si="35"/>
        <v/>
      </c>
      <c r="AD322" s="38"/>
      <c r="AE322" s="38"/>
      <c r="AF322" s="38"/>
      <c r="AG322" s="13"/>
      <c r="AH322" s="38" t="str">
        <f t="shared" si="36"/>
        <v/>
      </c>
    </row>
    <row r="323" spans="1:34" x14ac:dyDescent="0.25">
      <c r="A323" s="1" t="str">
        <f>IFERROR(IF(A322=Onderwerpen!$C$23+19,"",A322+1),"")</f>
        <v/>
      </c>
      <c r="B323" s="1" t="str">
        <f>IF(C323&lt;=Onderwerpen!$C$4,Onderwerpen!$A$4,IF(C323&lt;=Onderwerpen!$C$5,Onderwerpen!$A$5,IF(C323&lt;=Onderwerpen!$C$6,Onderwerpen!$A$6,IF(C323&lt;=Onderwerpen!$C$7,Onderwerpen!$A$7,IF(C323&lt;=Onderwerpen!$C$8,Onderwerpen!$A$8,IF(C323&lt;=Onderwerpen!$C$9,Onderwerpen!$A$9,IF(C323&lt;=Onderwerpen!C$10,Onderwerpen!$A$10,IF(C323&lt;=Onderwerpen!C$11,Onderwerpen!$A$11,IF(C323&lt;=Onderwerpen!C$12,Onderwerpen!$A$12,IF(C323&lt;=Onderwerpen!C$13,Onderwerpen!$A$13,IF(C323&lt;=Onderwerpen!$C$14,Onderwerpen!$A$14,IF(C323&lt;=Onderwerpen!$C$15,Onderwerpen!$A$15,IF(C323&lt;=Onderwerpen!$C$16,Onderwerpen!$A$16,IF(C323&lt;=Onderwerpen!$C$17,Onderwerpen!$A$17,IF(C323&lt;=Onderwerpen!$C$18,Onderwerpen!$A$18,IF(C323&lt;=Onderwerpen!$C$19,Onderwerpen!$A$19,IF(C323&lt;=Onderwerpen!$C$20,Onderwerpen!$A$20,IF(C323&lt;=Onderwerpen!$C$21,Onderwerpen!$A$21,IF(C323&lt;=Onderwerpen!$C$22,Onderwerpen!$A$22,IF(C323&lt;=Onderwerpen!$C$23,Onderwerpen!$A$22,""))))))))))))))))))))</f>
        <v/>
      </c>
      <c r="C323" s="7" t="str">
        <f>IF(Onderwerpen!$B$4+1=A323,Onderwerpen!$A$5,IF(SUM(Onderwerpen!$B$4:$B$5)+2=A323,Onderwerpen!$A$6,IF(SUM(Onderwerpen!$B$4:$B$6)+3=A323,Onderwerpen!$A$7,IF(SUM(Onderwerpen!$B$4:$B$7)+4=A323,Onderwerpen!$A$8,IF(SUM(Onderwerpen!$B$4:$B$8)+5=A323,Onderwerpen!$A$9,IF(SUM(Onderwerpen!$B$4:$B$9)+6=A323,Onderwerpen!$A$10,IF(SUM(Onderwerpen!$B$4:$B$10)+7=A323,Onderwerpen!$A$11,IF(SUM(Onderwerpen!$B$4:$B$11)+8=A323,Onderwerpen!$A$12,IF(SUM(Onderwerpen!$B$4:$B$12)+9=A323,Onderwerpen!$A$13,IF(SUM(Onderwerpen!$B$4:$B$13)+10=A323,Onderwerpen!$A$14,IF(SUM(Onderwerpen!$B$4:$B$14)+11=A323,Onderwerpen!$A$15,IF(SUM(Onderwerpen!$B$4:$B$15)+12=A323,Onderwerpen!$A$16,IF(SUM(Onderwerpen!$B$4:$B$16)+13=A323,Onderwerpen!$A$17,IF(SUM(Onderwerpen!$B$4:$B$17)+14=A323,Onderwerpen!$A$18,IF(SUM(Onderwerpen!$B$4:$B$18)+15=A323,Onderwerpen!$A$19,IF(SUM(Onderwerpen!$B$4:$B$19)+16=A323,Onderwerpen!$A$20,IF(SUM(Onderwerpen!$B$4:$B$20)+17=A323,Onderwerpen!$A$21,IF(SUM(Onderwerpen!$B$4:$B$21)+18=A323,Onderwerpen!$A$22,IF(SUM(Onderwerpen!$B$4:$B$22)+19=A323,Onderwerpen!$A$23,IFERROR((IF(A323&lt;Onderwerpen!$D$4,A323,IF(AND(A323&gt;Onderwerpen!$D$4,A323&lt;Onderwerpen!$D$5),A323-1,IF(AND(A323&gt;Onderwerpen!$D$5,A323&lt;Onderwerpen!$D$6),A323-2,IF(AND(A323&gt;Onderwerpen!$D$6,A323&lt;Onderwerpen!$D$7),A323-3,IF(AND(A323&gt;Onderwerpen!$D$7,A323&lt;Onderwerpen!$D$8),A323-4,IF(AND(A323&gt;Onderwerpen!$D$8,A323&lt;Onderwerpen!$D$9),A323-5,IF(AND(A323&gt;Onderwerpen!$D$9,A323&lt;Onderwerpen!$D$10),A323-6,IF(AND(A323&gt;Onderwerpen!$D$10,A323&lt;Onderwerpen!$D$11),A323-7,IF(AND(A323&gt;Onderwerpen!$D$11,A323&lt;Onderwerpen!$D$12),A323-8,IF(AND(A323&gt;Onderwerpen!$D$12,A323&lt;Onderwerpen!$D$13),A323-9,IF(AND(A323&gt;Onderwerpen!$D$13,A323&lt;Onderwerpen!$D$14),A323-10,IF(AND(A323&gt;Onderwerpen!$D$14,A323&lt;Onderwerpen!$D$15),A323-11,IF(AND(A323&gt;Onderwerpen!$D$15,A323&lt;Onderwerpen!$D$16),A323-12,IF(AND(A323&gt;Onderwerpen!$D$16,A323&lt;Onderwerpen!$D$17),A323-13,IF(AND(A323&gt;Onderwerpen!$D$17,A323&lt;Onderwerpen!$D$18),A323-14,IF(AND(A323&gt;Onderwerpen!$D$18,A323&lt;Onderwerpen!$D$19),A323-15,IF(AND(A323&gt;Onderwerpen!$D$19,A323&lt;Onderwerpen!$D$20),A323-16,IF(AND(A323&gt;Onderwerpen!$D$20,A323&lt;Onderwerpen!$D$21),A323-17,IF(AND(A323&gt;Onderwerpen!$D$21,A323&lt;Onderwerpen!$D$22),A323-18,IF(A323&gt;Onderwerpen!$D$22,A323-19,"X"))))))))))))))))))))),""))))))))))))))))))))</f>
        <v/>
      </c>
      <c r="D323" s="83" t="str">
        <f>IF(B323="",""&amp;C323,LEFT(B323, FIND(" ",B323)-1) &amp; "."&amp;COUNTIF($B$8:B323,B323))</f>
        <v/>
      </c>
      <c r="E323" s="33"/>
      <c r="F323" s="12"/>
      <c r="G323" s="12"/>
      <c r="H323" s="12"/>
      <c r="I323" s="13"/>
      <c r="J323" s="37" t="str">
        <f t="shared" si="32"/>
        <v/>
      </c>
      <c r="L323" s="12"/>
      <c r="M323" s="12"/>
      <c r="N323" s="12"/>
      <c r="O323" s="13"/>
      <c r="P323" s="39" t="str">
        <f t="shared" si="33"/>
        <v/>
      </c>
      <c r="R323" s="12"/>
      <c r="S323" s="12"/>
      <c r="T323" s="12"/>
      <c r="U323" s="13"/>
      <c r="V323" s="38" t="str">
        <f t="shared" si="34"/>
        <v/>
      </c>
      <c r="X323" s="38"/>
      <c r="Y323" s="38"/>
      <c r="Z323" s="38"/>
      <c r="AA323" s="13"/>
      <c r="AB323" s="38" t="str">
        <f t="shared" si="35"/>
        <v/>
      </c>
      <c r="AD323" s="38"/>
      <c r="AE323" s="38"/>
      <c r="AF323" s="38"/>
      <c r="AG323" s="13"/>
      <c r="AH323" s="38" t="str">
        <f t="shared" si="36"/>
        <v/>
      </c>
    </row>
    <row r="324" spans="1:34" x14ac:dyDescent="0.25">
      <c r="A324" s="1" t="str">
        <f>IFERROR(IF(A323=Onderwerpen!$C$23+19,"",A323+1),"")</f>
        <v/>
      </c>
      <c r="B324" s="1" t="str">
        <f>IF(C324&lt;=Onderwerpen!$C$4,Onderwerpen!$A$4,IF(C324&lt;=Onderwerpen!$C$5,Onderwerpen!$A$5,IF(C324&lt;=Onderwerpen!$C$6,Onderwerpen!$A$6,IF(C324&lt;=Onderwerpen!$C$7,Onderwerpen!$A$7,IF(C324&lt;=Onderwerpen!$C$8,Onderwerpen!$A$8,IF(C324&lt;=Onderwerpen!$C$9,Onderwerpen!$A$9,IF(C324&lt;=Onderwerpen!C$10,Onderwerpen!$A$10,IF(C324&lt;=Onderwerpen!C$11,Onderwerpen!$A$11,IF(C324&lt;=Onderwerpen!C$12,Onderwerpen!$A$12,IF(C324&lt;=Onderwerpen!C$13,Onderwerpen!$A$13,IF(C324&lt;=Onderwerpen!$C$14,Onderwerpen!$A$14,IF(C324&lt;=Onderwerpen!$C$15,Onderwerpen!$A$15,IF(C324&lt;=Onderwerpen!$C$16,Onderwerpen!$A$16,IF(C324&lt;=Onderwerpen!$C$17,Onderwerpen!$A$17,IF(C324&lt;=Onderwerpen!$C$18,Onderwerpen!$A$18,IF(C324&lt;=Onderwerpen!$C$19,Onderwerpen!$A$19,IF(C324&lt;=Onderwerpen!$C$20,Onderwerpen!$A$20,IF(C324&lt;=Onderwerpen!$C$21,Onderwerpen!$A$21,IF(C324&lt;=Onderwerpen!$C$22,Onderwerpen!$A$22,IF(C324&lt;=Onderwerpen!$C$23,Onderwerpen!$A$22,""))))))))))))))))))))</f>
        <v/>
      </c>
      <c r="C324" s="7" t="str">
        <f>IF(Onderwerpen!$B$4+1=A324,Onderwerpen!$A$5,IF(SUM(Onderwerpen!$B$4:$B$5)+2=A324,Onderwerpen!$A$6,IF(SUM(Onderwerpen!$B$4:$B$6)+3=A324,Onderwerpen!$A$7,IF(SUM(Onderwerpen!$B$4:$B$7)+4=A324,Onderwerpen!$A$8,IF(SUM(Onderwerpen!$B$4:$B$8)+5=A324,Onderwerpen!$A$9,IF(SUM(Onderwerpen!$B$4:$B$9)+6=A324,Onderwerpen!$A$10,IF(SUM(Onderwerpen!$B$4:$B$10)+7=A324,Onderwerpen!$A$11,IF(SUM(Onderwerpen!$B$4:$B$11)+8=A324,Onderwerpen!$A$12,IF(SUM(Onderwerpen!$B$4:$B$12)+9=A324,Onderwerpen!$A$13,IF(SUM(Onderwerpen!$B$4:$B$13)+10=A324,Onderwerpen!$A$14,IF(SUM(Onderwerpen!$B$4:$B$14)+11=A324,Onderwerpen!$A$15,IF(SUM(Onderwerpen!$B$4:$B$15)+12=A324,Onderwerpen!$A$16,IF(SUM(Onderwerpen!$B$4:$B$16)+13=A324,Onderwerpen!$A$17,IF(SUM(Onderwerpen!$B$4:$B$17)+14=A324,Onderwerpen!$A$18,IF(SUM(Onderwerpen!$B$4:$B$18)+15=A324,Onderwerpen!$A$19,IF(SUM(Onderwerpen!$B$4:$B$19)+16=A324,Onderwerpen!$A$20,IF(SUM(Onderwerpen!$B$4:$B$20)+17=A324,Onderwerpen!$A$21,IF(SUM(Onderwerpen!$B$4:$B$21)+18=A324,Onderwerpen!$A$22,IF(SUM(Onderwerpen!$B$4:$B$22)+19=A324,Onderwerpen!$A$23,IFERROR((IF(A324&lt;Onderwerpen!$D$4,A324,IF(AND(A324&gt;Onderwerpen!$D$4,A324&lt;Onderwerpen!$D$5),A324-1,IF(AND(A324&gt;Onderwerpen!$D$5,A324&lt;Onderwerpen!$D$6),A324-2,IF(AND(A324&gt;Onderwerpen!$D$6,A324&lt;Onderwerpen!$D$7),A324-3,IF(AND(A324&gt;Onderwerpen!$D$7,A324&lt;Onderwerpen!$D$8),A324-4,IF(AND(A324&gt;Onderwerpen!$D$8,A324&lt;Onderwerpen!$D$9),A324-5,IF(AND(A324&gt;Onderwerpen!$D$9,A324&lt;Onderwerpen!$D$10),A324-6,IF(AND(A324&gt;Onderwerpen!$D$10,A324&lt;Onderwerpen!$D$11),A324-7,IF(AND(A324&gt;Onderwerpen!$D$11,A324&lt;Onderwerpen!$D$12),A324-8,IF(AND(A324&gt;Onderwerpen!$D$12,A324&lt;Onderwerpen!$D$13),A324-9,IF(AND(A324&gt;Onderwerpen!$D$13,A324&lt;Onderwerpen!$D$14),A324-10,IF(AND(A324&gt;Onderwerpen!$D$14,A324&lt;Onderwerpen!$D$15),A324-11,IF(AND(A324&gt;Onderwerpen!$D$15,A324&lt;Onderwerpen!$D$16),A324-12,IF(AND(A324&gt;Onderwerpen!$D$16,A324&lt;Onderwerpen!$D$17),A324-13,IF(AND(A324&gt;Onderwerpen!$D$17,A324&lt;Onderwerpen!$D$18),A324-14,IF(AND(A324&gt;Onderwerpen!$D$18,A324&lt;Onderwerpen!$D$19),A324-15,IF(AND(A324&gt;Onderwerpen!$D$19,A324&lt;Onderwerpen!$D$20),A324-16,IF(AND(A324&gt;Onderwerpen!$D$20,A324&lt;Onderwerpen!$D$21),A324-17,IF(AND(A324&gt;Onderwerpen!$D$21,A324&lt;Onderwerpen!$D$22),A324-18,IF(A324&gt;Onderwerpen!$D$22,A324-19,"X"))))))))))))))))))))),""))))))))))))))))))))</f>
        <v/>
      </c>
      <c r="D324" s="83" t="str">
        <f>IF(B324="",""&amp;C324,LEFT(B324, FIND(" ",B324)-1) &amp; "."&amp;COUNTIF($B$8:B324,B324))</f>
        <v/>
      </c>
      <c r="E324" s="33"/>
      <c r="F324" s="12"/>
      <c r="G324" s="12"/>
      <c r="H324" s="12"/>
      <c r="I324" s="13"/>
      <c r="J324" s="37" t="str">
        <f t="shared" si="32"/>
        <v/>
      </c>
      <c r="L324" s="12"/>
      <c r="M324" s="12"/>
      <c r="N324" s="12"/>
      <c r="O324" s="13"/>
      <c r="P324" s="39" t="str">
        <f t="shared" si="33"/>
        <v/>
      </c>
      <c r="R324" s="12"/>
      <c r="S324" s="12"/>
      <c r="T324" s="12"/>
      <c r="U324" s="13"/>
      <c r="V324" s="38" t="str">
        <f t="shared" si="34"/>
        <v/>
      </c>
      <c r="X324" s="38"/>
      <c r="Y324" s="38"/>
      <c r="Z324" s="38"/>
      <c r="AA324" s="13"/>
      <c r="AB324" s="38" t="str">
        <f t="shared" si="35"/>
        <v/>
      </c>
      <c r="AD324" s="38"/>
      <c r="AE324" s="38"/>
      <c r="AF324" s="38"/>
      <c r="AG324" s="13"/>
      <c r="AH324" s="38" t="str">
        <f t="shared" si="36"/>
        <v/>
      </c>
    </row>
    <row r="325" spans="1:34" x14ac:dyDescent="0.25">
      <c r="A325" s="1" t="str">
        <f>IFERROR(IF(A324=Onderwerpen!$C$23+19,"",A324+1),"")</f>
        <v/>
      </c>
      <c r="B325" s="1" t="str">
        <f>IF(C325&lt;=Onderwerpen!$C$4,Onderwerpen!$A$4,IF(C325&lt;=Onderwerpen!$C$5,Onderwerpen!$A$5,IF(C325&lt;=Onderwerpen!$C$6,Onderwerpen!$A$6,IF(C325&lt;=Onderwerpen!$C$7,Onderwerpen!$A$7,IF(C325&lt;=Onderwerpen!$C$8,Onderwerpen!$A$8,IF(C325&lt;=Onderwerpen!$C$9,Onderwerpen!$A$9,IF(C325&lt;=Onderwerpen!C$10,Onderwerpen!$A$10,IF(C325&lt;=Onderwerpen!C$11,Onderwerpen!$A$11,IF(C325&lt;=Onderwerpen!C$12,Onderwerpen!$A$12,IF(C325&lt;=Onderwerpen!C$13,Onderwerpen!$A$13,IF(C325&lt;=Onderwerpen!$C$14,Onderwerpen!$A$14,IF(C325&lt;=Onderwerpen!$C$15,Onderwerpen!$A$15,IF(C325&lt;=Onderwerpen!$C$16,Onderwerpen!$A$16,IF(C325&lt;=Onderwerpen!$C$17,Onderwerpen!$A$17,IF(C325&lt;=Onderwerpen!$C$18,Onderwerpen!$A$18,IF(C325&lt;=Onderwerpen!$C$19,Onderwerpen!$A$19,IF(C325&lt;=Onderwerpen!$C$20,Onderwerpen!$A$20,IF(C325&lt;=Onderwerpen!$C$21,Onderwerpen!$A$21,IF(C325&lt;=Onderwerpen!$C$22,Onderwerpen!$A$22,IF(C325&lt;=Onderwerpen!$C$23,Onderwerpen!$A$22,""))))))))))))))))))))</f>
        <v/>
      </c>
      <c r="C325" s="7" t="str">
        <f>IF(Onderwerpen!$B$4+1=A325,Onderwerpen!$A$5,IF(SUM(Onderwerpen!$B$4:$B$5)+2=A325,Onderwerpen!$A$6,IF(SUM(Onderwerpen!$B$4:$B$6)+3=A325,Onderwerpen!$A$7,IF(SUM(Onderwerpen!$B$4:$B$7)+4=A325,Onderwerpen!$A$8,IF(SUM(Onderwerpen!$B$4:$B$8)+5=A325,Onderwerpen!$A$9,IF(SUM(Onderwerpen!$B$4:$B$9)+6=A325,Onderwerpen!$A$10,IF(SUM(Onderwerpen!$B$4:$B$10)+7=A325,Onderwerpen!$A$11,IF(SUM(Onderwerpen!$B$4:$B$11)+8=A325,Onderwerpen!$A$12,IF(SUM(Onderwerpen!$B$4:$B$12)+9=A325,Onderwerpen!$A$13,IF(SUM(Onderwerpen!$B$4:$B$13)+10=A325,Onderwerpen!$A$14,IF(SUM(Onderwerpen!$B$4:$B$14)+11=A325,Onderwerpen!$A$15,IF(SUM(Onderwerpen!$B$4:$B$15)+12=A325,Onderwerpen!$A$16,IF(SUM(Onderwerpen!$B$4:$B$16)+13=A325,Onderwerpen!$A$17,IF(SUM(Onderwerpen!$B$4:$B$17)+14=A325,Onderwerpen!$A$18,IF(SUM(Onderwerpen!$B$4:$B$18)+15=A325,Onderwerpen!$A$19,IF(SUM(Onderwerpen!$B$4:$B$19)+16=A325,Onderwerpen!$A$20,IF(SUM(Onderwerpen!$B$4:$B$20)+17=A325,Onderwerpen!$A$21,IF(SUM(Onderwerpen!$B$4:$B$21)+18=A325,Onderwerpen!$A$22,IF(SUM(Onderwerpen!$B$4:$B$22)+19=A325,Onderwerpen!$A$23,IFERROR((IF(A325&lt;Onderwerpen!$D$4,A325,IF(AND(A325&gt;Onderwerpen!$D$4,A325&lt;Onderwerpen!$D$5),A325-1,IF(AND(A325&gt;Onderwerpen!$D$5,A325&lt;Onderwerpen!$D$6),A325-2,IF(AND(A325&gt;Onderwerpen!$D$6,A325&lt;Onderwerpen!$D$7),A325-3,IF(AND(A325&gt;Onderwerpen!$D$7,A325&lt;Onderwerpen!$D$8),A325-4,IF(AND(A325&gt;Onderwerpen!$D$8,A325&lt;Onderwerpen!$D$9),A325-5,IF(AND(A325&gt;Onderwerpen!$D$9,A325&lt;Onderwerpen!$D$10),A325-6,IF(AND(A325&gt;Onderwerpen!$D$10,A325&lt;Onderwerpen!$D$11),A325-7,IF(AND(A325&gt;Onderwerpen!$D$11,A325&lt;Onderwerpen!$D$12),A325-8,IF(AND(A325&gt;Onderwerpen!$D$12,A325&lt;Onderwerpen!$D$13),A325-9,IF(AND(A325&gt;Onderwerpen!$D$13,A325&lt;Onderwerpen!$D$14),A325-10,IF(AND(A325&gt;Onderwerpen!$D$14,A325&lt;Onderwerpen!$D$15),A325-11,IF(AND(A325&gt;Onderwerpen!$D$15,A325&lt;Onderwerpen!$D$16),A325-12,IF(AND(A325&gt;Onderwerpen!$D$16,A325&lt;Onderwerpen!$D$17),A325-13,IF(AND(A325&gt;Onderwerpen!$D$17,A325&lt;Onderwerpen!$D$18),A325-14,IF(AND(A325&gt;Onderwerpen!$D$18,A325&lt;Onderwerpen!$D$19),A325-15,IF(AND(A325&gt;Onderwerpen!$D$19,A325&lt;Onderwerpen!$D$20),A325-16,IF(AND(A325&gt;Onderwerpen!$D$20,A325&lt;Onderwerpen!$D$21),A325-17,IF(AND(A325&gt;Onderwerpen!$D$21,A325&lt;Onderwerpen!$D$22),A325-18,IF(A325&gt;Onderwerpen!$D$22,A325-19,"X"))))))))))))))))))))),""))))))))))))))))))))</f>
        <v/>
      </c>
      <c r="D325" s="83" t="str">
        <f>IF(B325="",""&amp;C325,LEFT(B325, FIND(" ",B325)-1) &amp; "."&amp;COUNTIF($B$8:B325,B325))</f>
        <v/>
      </c>
      <c r="E325" s="33"/>
      <c r="F325" s="12"/>
      <c r="G325" s="12"/>
      <c r="H325" s="12"/>
      <c r="I325" s="13"/>
      <c r="J325" s="37" t="str">
        <f t="shared" si="32"/>
        <v/>
      </c>
      <c r="L325" s="12"/>
      <c r="M325" s="12"/>
      <c r="N325" s="12"/>
      <c r="O325" s="13"/>
      <c r="P325" s="39" t="str">
        <f t="shared" si="33"/>
        <v/>
      </c>
      <c r="R325" s="12"/>
      <c r="S325" s="12"/>
      <c r="T325" s="12"/>
      <c r="U325" s="13"/>
      <c r="V325" s="38" t="str">
        <f t="shared" si="34"/>
        <v/>
      </c>
      <c r="X325" s="38"/>
      <c r="Y325" s="38"/>
      <c r="Z325" s="38"/>
      <c r="AA325" s="13"/>
      <c r="AB325" s="38" t="str">
        <f t="shared" si="35"/>
        <v/>
      </c>
      <c r="AD325" s="38"/>
      <c r="AE325" s="38"/>
      <c r="AF325" s="38"/>
      <c r="AG325" s="13"/>
      <c r="AH325" s="38" t="str">
        <f t="shared" si="36"/>
        <v/>
      </c>
    </row>
    <row r="326" spans="1:34" x14ac:dyDescent="0.25">
      <c r="A326" s="1" t="str">
        <f>IFERROR(IF(A325=Onderwerpen!$C$23+19,"",A325+1),"")</f>
        <v/>
      </c>
      <c r="B326" s="1" t="str">
        <f>IF(C326&lt;=Onderwerpen!$C$4,Onderwerpen!$A$4,IF(C326&lt;=Onderwerpen!$C$5,Onderwerpen!$A$5,IF(C326&lt;=Onderwerpen!$C$6,Onderwerpen!$A$6,IF(C326&lt;=Onderwerpen!$C$7,Onderwerpen!$A$7,IF(C326&lt;=Onderwerpen!$C$8,Onderwerpen!$A$8,IF(C326&lt;=Onderwerpen!$C$9,Onderwerpen!$A$9,IF(C326&lt;=Onderwerpen!C$10,Onderwerpen!$A$10,IF(C326&lt;=Onderwerpen!C$11,Onderwerpen!$A$11,IF(C326&lt;=Onderwerpen!C$12,Onderwerpen!$A$12,IF(C326&lt;=Onderwerpen!C$13,Onderwerpen!$A$13,IF(C326&lt;=Onderwerpen!$C$14,Onderwerpen!$A$14,IF(C326&lt;=Onderwerpen!$C$15,Onderwerpen!$A$15,IF(C326&lt;=Onderwerpen!$C$16,Onderwerpen!$A$16,IF(C326&lt;=Onderwerpen!$C$17,Onderwerpen!$A$17,IF(C326&lt;=Onderwerpen!$C$18,Onderwerpen!$A$18,IF(C326&lt;=Onderwerpen!$C$19,Onderwerpen!$A$19,IF(C326&lt;=Onderwerpen!$C$20,Onderwerpen!$A$20,IF(C326&lt;=Onderwerpen!$C$21,Onderwerpen!$A$21,IF(C326&lt;=Onderwerpen!$C$22,Onderwerpen!$A$22,IF(C326&lt;=Onderwerpen!$C$23,Onderwerpen!$A$22,""))))))))))))))))))))</f>
        <v/>
      </c>
      <c r="C326" s="7" t="str">
        <f>IF(Onderwerpen!$B$4+1=A326,Onderwerpen!$A$5,IF(SUM(Onderwerpen!$B$4:$B$5)+2=A326,Onderwerpen!$A$6,IF(SUM(Onderwerpen!$B$4:$B$6)+3=A326,Onderwerpen!$A$7,IF(SUM(Onderwerpen!$B$4:$B$7)+4=A326,Onderwerpen!$A$8,IF(SUM(Onderwerpen!$B$4:$B$8)+5=A326,Onderwerpen!$A$9,IF(SUM(Onderwerpen!$B$4:$B$9)+6=A326,Onderwerpen!$A$10,IF(SUM(Onderwerpen!$B$4:$B$10)+7=A326,Onderwerpen!$A$11,IF(SUM(Onderwerpen!$B$4:$B$11)+8=A326,Onderwerpen!$A$12,IF(SUM(Onderwerpen!$B$4:$B$12)+9=A326,Onderwerpen!$A$13,IF(SUM(Onderwerpen!$B$4:$B$13)+10=A326,Onderwerpen!$A$14,IF(SUM(Onderwerpen!$B$4:$B$14)+11=A326,Onderwerpen!$A$15,IF(SUM(Onderwerpen!$B$4:$B$15)+12=A326,Onderwerpen!$A$16,IF(SUM(Onderwerpen!$B$4:$B$16)+13=A326,Onderwerpen!$A$17,IF(SUM(Onderwerpen!$B$4:$B$17)+14=A326,Onderwerpen!$A$18,IF(SUM(Onderwerpen!$B$4:$B$18)+15=A326,Onderwerpen!$A$19,IF(SUM(Onderwerpen!$B$4:$B$19)+16=A326,Onderwerpen!$A$20,IF(SUM(Onderwerpen!$B$4:$B$20)+17=A326,Onderwerpen!$A$21,IF(SUM(Onderwerpen!$B$4:$B$21)+18=A326,Onderwerpen!$A$22,IF(SUM(Onderwerpen!$B$4:$B$22)+19=A326,Onderwerpen!$A$23,IFERROR((IF(A326&lt;Onderwerpen!$D$4,A326,IF(AND(A326&gt;Onderwerpen!$D$4,A326&lt;Onderwerpen!$D$5),A326-1,IF(AND(A326&gt;Onderwerpen!$D$5,A326&lt;Onderwerpen!$D$6),A326-2,IF(AND(A326&gt;Onderwerpen!$D$6,A326&lt;Onderwerpen!$D$7),A326-3,IF(AND(A326&gt;Onderwerpen!$D$7,A326&lt;Onderwerpen!$D$8),A326-4,IF(AND(A326&gt;Onderwerpen!$D$8,A326&lt;Onderwerpen!$D$9),A326-5,IF(AND(A326&gt;Onderwerpen!$D$9,A326&lt;Onderwerpen!$D$10),A326-6,IF(AND(A326&gt;Onderwerpen!$D$10,A326&lt;Onderwerpen!$D$11),A326-7,IF(AND(A326&gt;Onderwerpen!$D$11,A326&lt;Onderwerpen!$D$12),A326-8,IF(AND(A326&gt;Onderwerpen!$D$12,A326&lt;Onderwerpen!$D$13),A326-9,IF(AND(A326&gt;Onderwerpen!$D$13,A326&lt;Onderwerpen!$D$14),A326-10,IF(AND(A326&gt;Onderwerpen!$D$14,A326&lt;Onderwerpen!$D$15),A326-11,IF(AND(A326&gt;Onderwerpen!$D$15,A326&lt;Onderwerpen!$D$16),A326-12,IF(AND(A326&gt;Onderwerpen!$D$16,A326&lt;Onderwerpen!$D$17),A326-13,IF(AND(A326&gt;Onderwerpen!$D$17,A326&lt;Onderwerpen!$D$18),A326-14,IF(AND(A326&gt;Onderwerpen!$D$18,A326&lt;Onderwerpen!$D$19),A326-15,IF(AND(A326&gt;Onderwerpen!$D$19,A326&lt;Onderwerpen!$D$20),A326-16,IF(AND(A326&gt;Onderwerpen!$D$20,A326&lt;Onderwerpen!$D$21),A326-17,IF(AND(A326&gt;Onderwerpen!$D$21,A326&lt;Onderwerpen!$D$22),A326-18,IF(A326&gt;Onderwerpen!$D$22,A326-19,"X"))))))))))))))))))))),""))))))))))))))))))))</f>
        <v/>
      </c>
      <c r="D326" s="83" t="str">
        <f>IF(B326="",""&amp;C326,LEFT(B326, FIND(" ",B326)-1) &amp; "."&amp;COUNTIF($B$8:B326,B326))</f>
        <v/>
      </c>
      <c r="E326" s="33"/>
      <c r="F326" s="12"/>
      <c r="G326" s="12"/>
      <c r="H326" s="12"/>
      <c r="I326" s="13"/>
      <c r="J326" s="37" t="str">
        <f t="shared" si="32"/>
        <v/>
      </c>
      <c r="L326" s="12"/>
      <c r="M326" s="12"/>
      <c r="N326" s="12"/>
      <c r="O326" s="13"/>
      <c r="P326" s="39" t="str">
        <f t="shared" si="33"/>
        <v/>
      </c>
      <c r="R326" s="12"/>
      <c r="S326" s="12"/>
      <c r="T326" s="12"/>
      <c r="U326" s="13"/>
      <c r="V326" s="38" t="str">
        <f t="shared" si="34"/>
        <v/>
      </c>
      <c r="X326" s="38"/>
      <c r="Y326" s="38"/>
      <c r="Z326" s="38"/>
      <c r="AA326" s="13"/>
      <c r="AB326" s="38" t="str">
        <f t="shared" si="35"/>
        <v/>
      </c>
      <c r="AD326" s="38"/>
      <c r="AE326" s="38"/>
      <c r="AF326" s="38"/>
      <c r="AG326" s="13"/>
      <c r="AH326" s="38" t="str">
        <f t="shared" si="36"/>
        <v/>
      </c>
    </row>
    <row r="327" spans="1:34" x14ac:dyDescent="0.25">
      <c r="A327" s="1" t="str">
        <f>IFERROR(IF(A326=Onderwerpen!$C$23+19,"",A326+1),"")</f>
        <v/>
      </c>
      <c r="B327" s="1" t="str">
        <f>IF(C327&lt;=Onderwerpen!$C$4,Onderwerpen!$A$4,IF(C327&lt;=Onderwerpen!$C$5,Onderwerpen!$A$5,IF(C327&lt;=Onderwerpen!$C$6,Onderwerpen!$A$6,IF(C327&lt;=Onderwerpen!$C$7,Onderwerpen!$A$7,IF(C327&lt;=Onderwerpen!$C$8,Onderwerpen!$A$8,IF(C327&lt;=Onderwerpen!$C$9,Onderwerpen!$A$9,IF(C327&lt;=Onderwerpen!C$10,Onderwerpen!$A$10,IF(C327&lt;=Onderwerpen!C$11,Onderwerpen!$A$11,IF(C327&lt;=Onderwerpen!C$12,Onderwerpen!$A$12,IF(C327&lt;=Onderwerpen!C$13,Onderwerpen!$A$13,IF(C327&lt;=Onderwerpen!$C$14,Onderwerpen!$A$14,IF(C327&lt;=Onderwerpen!$C$15,Onderwerpen!$A$15,IF(C327&lt;=Onderwerpen!$C$16,Onderwerpen!$A$16,IF(C327&lt;=Onderwerpen!$C$17,Onderwerpen!$A$17,IF(C327&lt;=Onderwerpen!$C$18,Onderwerpen!$A$18,IF(C327&lt;=Onderwerpen!$C$19,Onderwerpen!$A$19,IF(C327&lt;=Onderwerpen!$C$20,Onderwerpen!$A$20,IF(C327&lt;=Onderwerpen!$C$21,Onderwerpen!$A$21,IF(C327&lt;=Onderwerpen!$C$22,Onderwerpen!$A$22,IF(C327&lt;=Onderwerpen!$C$23,Onderwerpen!$A$22,""))))))))))))))))))))</f>
        <v/>
      </c>
      <c r="C327" s="7" t="str">
        <f>IF(Onderwerpen!$B$4+1=A327,Onderwerpen!$A$5,IF(SUM(Onderwerpen!$B$4:$B$5)+2=A327,Onderwerpen!$A$6,IF(SUM(Onderwerpen!$B$4:$B$6)+3=A327,Onderwerpen!$A$7,IF(SUM(Onderwerpen!$B$4:$B$7)+4=A327,Onderwerpen!$A$8,IF(SUM(Onderwerpen!$B$4:$B$8)+5=A327,Onderwerpen!$A$9,IF(SUM(Onderwerpen!$B$4:$B$9)+6=A327,Onderwerpen!$A$10,IF(SUM(Onderwerpen!$B$4:$B$10)+7=A327,Onderwerpen!$A$11,IF(SUM(Onderwerpen!$B$4:$B$11)+8=A327,Onderwerpen!$A$12,IF(SUM(Onderwerpen!$B$4:$B$12)+9=A327,Onderwerpen!$A$13,IF(SUM(Onderwerpen!$B$4:$B$13)+10=A327,Onderwerpen!$A$14,IF(SUM(Onderwerpen!$B$4:$B$14)+11=A327,Onderwerpen!$A$15,IF(SUM(Onderwerpen!$B$4:$B$15)+12=A327,Onderwerpen!$A$16,IF(SUM(Onderwerpen!$B$4:$B$16)+13=A327,Onderwerpen!$A$17,IF(SUM(Onderwerpen!$B$4:$B$17)+14=A327,Onderwerpen!$A$18,IF(SUM(Onderwerpen!$B$4:$B$18)+15=A327,Onderwerpen!$A$19,IF(SUM(Onderwerpen!$B$4:$B$19)+16=A327,Onderwerpen!$A$20,IF(SUM(Onderwerpen!$B$4:$B$20)+17=A327,Onderwerpen!$A$21,IF(SUM(Onderwerpen!$B$4:$B$21)+18=A327,Onderwerpen!$A$22,IF(SUM(Onderwerpen!$B$4:$B$22)+19=A327,Onderwerpen!$A$23,IFERROR((IF(A327&lt;Onderwerpen!$D$4,A327,IF(AND(A327&gt;Onderwerpen!$D$4,A327&lt;Onderwerpen!$D$5),A327-1,IF(AND(A327&gt;Onderwerpen!$D$5,A327&lt;Onderwerpen!$D$6),A327-2,IF(AND(A327&gt;Onderwerpen!$D$6,A327&lt;Onderwerpen!$D$7),A327-3,IF(AND(A327&gt;Onderwerpen!$D$7,A327&lt;Onderwerpen!$D$8),A327-4,IF(AND(A327&gt;Onderwerpen!$D$8,A327&lt;Onderwerpen!$D$9),A327-5,IF(AND(A327&gt;Onderwerpen!$D$9,A327&lt;Onderwerpen!$D$10),A327-6,IF(AND(A327&gt;Onderwerpen!$D$10,A327&lt;Onderwerpen!$D$11),A327-7,IF(AND(A327&gt;Onderwerpen!$D$11,A327&lt;Onderwerpen!$D$12),A327-8,IF(AND(A327&gt;Onderwerpen!$D$12,A327&lt;Onderwerpen!$D$13),A327-9,IF(AND(A327&gt;Onderwerpen!$D$13,A327&lt;Onderwerpen!$D$14),A327-10,IF(AND(A327&gt;Onderwerpen!$D$14,A327&lt;Onderwerpen!$D$15),A327-11,IF(AND(A327&gt;Onderwerpen!$D$15,A327&lt;Onderwerpen!$D$16),A327-12,IF(AND(A327&gt;Onderwerpen!$D$16,A327&lt;Onderwerpen!$D$17),A327-13,IF(AND(A327&gt;Onderwerpen!$D$17,A327&lt;Onderwerpen!$D$18),A327-14,IF(AND(A327&gt;Onderwerpen!$D$18,A327&lt;Onderwerpen!$D$19),A327-15,IF(AND(A327&gt;Onderwerpen!$D$19,A327&lt;Onderwerpen!$D$20),A327-16,IF(AND(A327&gt;Onderwerpen!$D$20,A327&lt;Onderwerpen!$D$21),A327-17,IF(AND(A327&gt;Onderwerpen!$D$21,A327&lt;Onderwerpen!$D$22),A327-18,IF(A327&gt;Onderwerpen!$D$22,A327-19,"X"))))))))))))))))))))),""))))))))))))))))))))</f>
        <v/>
      </c>
      <c r="D327" s="83" t="str">
        <f>IF(B327="",""&amp;C327,LEFT(B327, FIND(" ",B327)-1) &amp; "."&amp;COUNTIF($B$8:B327,B327))</f>
        <v/>
      </c>
      <c r="E327" s="33"/>
      <c r="F327" s="12"/>
      <c r="G327" s="12"/>
      <c r="H327" s="12"/>
      <c r="I327" s="13"/>
      <c r="J327" s="37" t="str">
        <f t="shared" si="32"/>
        <v/>
      </c>
      <c r="L327" s="12"/>
      <c r="M327" s="12"/>
      <c r="N327" s="12"/>
      <c r="O327" s="13"/>
      <c r="P327" s="39" t="str">
        <f t="shared" si="33"/>
        <v/>
      </c>
      <c r="R327" s="12"/>
      <c r="S327" s="12"/>
      <c r="T327" s="12"/>
      <c r="U327" s="13"/>
      <c r="V327" s="38" t="str">
        <f t="shared" si="34"/>
        <v/>
      </c>
      <c r="X327" s="38"/>
      <c r="Y327" s="38"/>
      <c r="Z327" s="38"/>
      <c r="AA327" s="13"/>
      <c r="AB327" s="38" t="str">
        <f t="shared" si="35"/>
        <v/>
      </c>
      <c r="AD327" s="38"/>
      <c r="AE327" s="38"/>
      <c r="AF327" s="38"/>
      <c r="AG327" s="13"/>
      <c r="AH327" s="38" t="str">
        <f t="shared" si="36"/>
        <v/>
      </c>
    </row>
    <row r="328" spans="1:34" x14ac:dyDescent="0.25">
      <c r="A328" s="1" t="str">
        <f>IFERROR(IF(A327=Onderwerpen!$C$23+19,"",A327+1),"")</f>
        <v/>
      </c>
      <c r="B328" s="1" t="str">
        <f>IF(C328&lt;=Onderwerpen!$C$4,Onderwerpen!$A$4,IF(C328&lt;=Onderwerpen!$C$5,Onderwerpen!$A$5,IF(C328&lt;=Onderwerpen!$C$6,Onderwerpen!$A$6,IF(C328&lt;=Onderwerpen!$C$7,Onderwerpen!$A$7,IF(C328&lt;=Onderwerpen!$C$8,Onderwerpen!$A$8,IF(C328&lt;=Onderwerpen!$C$9,Onderwerpen!$A$9,IF(C328&lt;=Onderwerpen!C$10,Onderwerpen!$A$10,IF(C328&lt;=Onderwerpen!C$11,Onderwerpen!$A$11,IF(C328&lt;=Onderwerpen!C$12,Onderwerpen!$A$12,IF(C328&lt;=Onderwerpen!C$13,Onderwerpen!$A$13,IF(C328&lt;=Onderwerpen!$C$14,Onderwerpen!$A$14,IF(C328&lt;=Onderwerpen!$C$15,Onderwerpen!$A$15,IF(C328&lt;=Onderwerpen!$C$16,Onderwerpen!$A$16,IF(C328&lt;=Onderwerpen!$C$17,Onderwerpen!$A$17,IF(C328&lt;=Onderwerpen!$C$18,Onderwerpen!$A$18,IF(C328&lt;=Onderwerpen!$C$19,Onderwerpen!$A$19,IF(C328&lt;=Onderwerpen!$C$20,Onderwerpen!$A$20,IF(C328&lt;=Onderwerpen!$C$21,Onderwerpen!$A$21,IF(C328&lt;=Onderwerpen!$C$22,Onderwerpen!$A$22,IF(C328&lt;=Onderwerpen!$C$23,Onderwerpen!$A$22,""))))))))))))))))))))</f>
        <v/>
      </c>
      <c r="C328" s="7" t="str">
        <f>IF(Onderwerpen!$B$4+1=A328,Onderwerpen!$A$5,IF(SUM(Onderwerpen!$B$4:$B$5)+2=A328,Onderwerpen!$A$6,IF(SUM(Onderwerpen!$B$4:$B$6)+3=A328,Onderwerpen!$A$7,IF(SUM(Onderwerpen!$B$4:$B$7)+4=A328,Onderwerpen!$A$8,IF(SUM(Onderwerpen!$B$4:$B$8)+5=A328,Onderwerpen!$A$9,IF(SUM(Onderwerpen!$B$4:$B$9)+6=A328,Onderwerpen!$A$10,IF(SUM(Onderwerpen!$B$4:$B$10)+7=A328,Onderwerpen!$A$11,IF(SUM(Onderwerpen!$B$4:$B$11)+8=A328,Onderwerpen!$A$12,IF(SUM(Onderwerpen!$B$4:$B$12)+9=A328,Onderwerpen!$A$13,IF(SUM(Onderwerpen!$B$4:$B$13)+10=A328,Onderwerpen!$A$14,IF(SUM(Onderwerpen!$B$4:$B$14)+11=A328,Onderwerpen!$A$15,IF(SUM(Onderwerpen!$B$4:$B$15)+12=A328,Onderwerpen!$A$16,IF(SUM(Onderwerpen!$B$4:$B$16)+13=A328,Onderwerpen!$A$17,IF(SUM(Onderwerpen!$B$4:$B$17)+14=A328,Onderwerpen!$A$18,IF(SUM(Onderwerpen!$B$4:$B$18)+15=A328,Onderwerpen!$A$19,IF(SUM(Onderwerpen!$B$4:$B$19)+16=A328,Onderwerpen!$A$20,IF(SUM(Onderwerpen!$B$4:$B$20)+17=A328,Onderwerpen!$A$21,IF(SUM(Onderwerpen!$B$4:$B$21)+18=A328,Onderwerpen!$A$22,IF(SUM(Onderwerpen!$B$4:$B$22)+19=A328,Onderwerpen!$A$23,IFERROR((IF(A328&lt;Onderwerpen!$D$4,A328,IF(AND(A328&gt;Onderwerpen!$D$4,A328&lt;Onderwerpen!$D$5),A328-1,IF(AND(A328&gt;Onderwerpen!$D$5,A328&lt;Onderwerpen!$D$6),A328-2,IF(AND(A328&gt;Onderwerpen!$D$6,A328&lt;Onderwerpen!$D$7),A328-3,IF(AND(A328&gt;Onderwerpen!$D$7,A328&lt;Onderwerpen!$D$8),A328-4,IF(AND(A328&gt;Onderwerpen!$D$8,A328&lt;Onderwerpen!$D$9),A328-5,IF(AND(A328&gt;Onderwerpen!$D$9,A328&lt;Onderwerpen!$D$10),A328-6,IF(AND(A328&gt;Onderwerpen!$D$10,A328&lt;Onderwerpen!$D$11),A328-7,IF(AND(A328&gt;Onderwerpen!$D$11,A328&lt;Onderwerpen!$D$12),A328-8,IF(AND(A328&gt;Onderwerpen!$D$12,A328&lt;Onderwerpen!$D$13),A328-9,IF(AND(A328&gt;Onderwerpen!$D$13,A328&lt;Onderwerpen!$D$14),A328-10,IF(AND(A328&gt;Onderwerpen!$D$14,A328&lt;Onderwerpen!$D$15),A328-11,IF(AND(A328&gt;Onderwerpen!$D$15,A328&lt;Onderwerpen!$D$16),A328-12,IF(AND(A328&gt;Onderwerpen!$D$16,A328&lt;Onderwerpen!$D$17),A328-13,IF(AND(A328&gt;Onderwerpen!$D$17,A328&lt;Onderwerpen!$D$18),A328-14,IF(AND(A328&gt;Onderwerpen!$D$18,A328&lt;Onderwerpen!$D$19),A328-15,IF(AND(A328&gt;Onderwerpen!$D$19,A328&lt;Onderwerpen!$D$20),A328-16,IF(AND(A328&gt;Onderwerpen!$D$20,A328&lt;Onderwerpen!$D$21),A328-17,IF(AND(A328&gt;Onderwerpen!$D$21,A328&lt;Onderwerpen!$D$22),A328-18,IF(A328&gt;Onderwerpen!$D$22,A328-19,"X"))))))))))))))))))))),""))))))))))))))))))))</f>
        <v/>
      </c>
      <c r="D328" s="83" t="str">
        <f>IF(B328="",""&amp;C328,LEFT(B328, FIND(" ",B328)-1) &amp; "."&amp;COUNTIF($B$8:B328,B328))</f>
        <v/>
      </c>
      <c r="E328" s="33"/>
      <c r="F328" s="12"/>
      <c r="G328" s="12"/>
      <c r="H328" s="12"/>
      <c r="I328" s="13"/>
      <c r="J328" s="37" t="str">
        <f t="shared" si="32"/>
        <v/>
      </c>
      <c r="L328" s="12"/>
      <c r="M328" s="12"/>
      <c r="N328" s="12"/>
      <c r="O328" s="13"/>
      <c r="P328" s="39" t="str">
        <f t="shared" si="33"/>
        <v/>
      </c>
      <c r="R328" s="12"/>
      <c r="S328" s="12"/>
      <c r="T328" s="12"/>
      <c r="U328" s="13"/>
      <c r="V328" s="38" t="str">
        <f t="shared" si="34"/>
        <v/>
      </c>
      <c r="X328" s="38"/>
      <c r="Y328" s="38"/>
      <c r="Z328" s="38"/>
      <c r="AA328" s="13"/>
      <c r="AB328" s="38" t="str">
        <f t="shared" si="35"/>
        <v/>
      </c>
      <c r="AD328" s="38"/>
      <c r="AE328" s="38"/>
      <c r="AF328" s="38"/>
      <c r="AG328" s="13"/>
      <c r="AH328" s="38" t="str">
        <f t="shared" si="36"/>
        <v/>
      </c>
    </row>
    <row r="329" spans="1:34" x14ac:dyDescent="0.25">
      <c r="A329" s="1" t="str">
        <f>IFERROR(IF(A328=Onderwerpen!$C$23+19,"",A328+1),"")</f>
        <v/>
      </c>
      <c r="B329" s="1" t="str">
        <f>IF(C329&lt;=Onderwerpen!$C$4,Onderwerpen!$A$4,IF(C329&lt;=Onderwerpen!$C$5,Onderwerpen!$A$5,IF(C329&lt;=Onderwerpen!$C$6,Onderwerpen!$A$6,IF(C329&lt;=Onderwerpen!$C$7,Onderwerpen!$A$7,IF(C329&lt;=Onderwerpen!$C$8,Onderwerpen!$A$8,IF(C329&lt;=Onderwerpen!$C$9,Onderwerpen!$A$9,IF(C329&lt;=Onderwerpen!C$10,Onderwerpen!$A$10,IF(C329&lt;=Onderwerpen!C$11,Onderwerpen!$A$11,IF(C329&lt;=Onderwerpen!C$12,Onderwerpen!$A$12,IF(C329&lt;=Onderwerpen!C$13,Onderwerpen!$A$13,IF(C329&lt;=Onderwerpen!$C$14,Onderwerpen!$A$14,IF(C329&lt;=Onderwerpen!$C$15,Onderwerpen!$A$15,IF(C329&lt;=Onderwerpen!$C$16,Onderwerpen!$A$16,IF(C329&lt;=Onderwerpen!$C$17,Onderwerpen!$A$17,IF(C329&lt;=Onderwerpen!$C$18,Onderwerpen!$A$18,IF(C329&lt;=Onderwerpen!$C$19,Onderwerpen!$A$19,IF(C329&lt;=Onderwerpen!$C$20,Onderwerpen!$A$20,IF(C329&lt;=Onderwerpen!$C$21,Onderwerpen!$A$21,IF(C329&lt;=Onderwerpen!$C$22,Onderwerpen!$A$22,IF(C329&lt;=Onderwerpen!$C$23,Onderwerpen!$A$22,""))))))))))))))))))))</f>
        <v/>
      </c>
      <c r="C329" s="7" t="str">
        <f>IF(Onderwerpen!$B$4+1=A329,Onderwerpen!$A$5,IF(SUM(Onderwerpen!$B$4:$B$5)+2=A329,Onderwerpen!$A$6,IF(SUM(Onderwerpen!$B$4:$B$6)+3=A329,Onderwerpen!$A$7,IF(SUM(Onderwerpen!$B$4:$B$7)+4=A329,Onderwerpen!$A$8,IF(SUM(Onderwerpen!$B$4:$B$8)+5=A329,Onderwerpen!$A$9,IF(SUM(Onderwerpen!$B$4:$B$9)+6=A329,Onderwerpen!$A$10,IF(SUM(Onderwerpen!$B$4:$B$10)+7=A329,Onderwerpen!$A$11,IF(SUM(Onderwerpen!$B$4:$B$11)+8=A329,Onderwerpen!$A$12,IF(SUM(Onderwerpen!$B$4:$B$12)+9=A329,Onderwerpen!$A$13,IF(SUM(Onderwerpen!$B$4:$B$13)+10=A329,Onderwerpen!$A$14,IF(SUM(Onderwerpen!$B$4:$B$14)+11=A329,Onderwerpen!$A$15,IF(SUM(Onderwerpen!$B$4:$B$15)+12=A329,Onderwerpen!$A$16,IF(SUM(Onderwerpen!$B$4:$B$16)+13=A329,Onderwerpen!$A$17,IF(SUM(Onderwerpen!$B$4:$B$17)+14=A329,Onderwerpen!$A$18,IF(SUM(Onderwerpen!$B$4:$B$18)+15=A329,Onderwerpen!$A$19,IF(SUM(Onderwerpen!$B$4:$B$19)+16=A329,Onderwerpen!$A$20,IF(SUM(Onderwerpen!$B$4:$B$20)+17=A329,Onderwerpen!$A$21,IF(SUM(Onderwerpen!$B$4:$B$21)+18=A329,Onderwerpen!$A$22,IF(SUM(Onderwerpen!$B$4:$B$22)+19=A329,Onderwerpen!$A$23,IFERROR((IF(A329&lt;Onderwerpen!$D$4,A329,IF(AND(A329&gt;Onderwerpen!$D$4,A329&lt;Onderwerpen!$D$5),A329-1,IF(AND(A329&gt;Onderwerpen!$D$5,A329&lt;Onderwerpen!$D$6),A329-2,IF(AND(A329&gt;Onderwerpen!$D$6,A329&lt;Onderwerpen!$D$7),A329-3,IF(AND(A329&gt;Onderwerpen!$D$7,A329&lt;Onderwerpen!$D$8),A329-4,IF(AND(A329&gt;Onderwerpen!$D$8,A329&lt;Onderwerpen!$D$9),A329-5,IF(AND(A329&gt;Onderwerpen!$D$9,A329&lt;Onderwerpen!$D$10),A329-6,IF(AND(A329&gt;Onderwerpen!$D$10,A329&lt;Onderwerpen!$D$11),A329-7,IF(AND(A329&gt;Onderwerpen!$D$11,A329&lt;Onderwerpen!$D$12),A329-8,IF(AND(A329&gt;Onderwerpen!$D$12,A329&lt;Onderwerpen!$D$13),A329-9,IF(AND(A329&gt;Onderwerpen!$D$13,A329&lt;Onderwerpen!$D$14),A329-10,IF(AND(A329&gt;Onderwerpen!$D$14,A329&lt;Onderwerpen!$D$15),A329-11,IF(AND(A329&gt;Onderwerpen!$D$15,A329&lt;Onderwerpen!$D$16),A329-12,IF(AND(A329&gt;Onderwerpen!$D$16,A329&lt;Onderwerpen!$D$17),A329-13,IF(AND(A329&gt;Onderwerpen!$D$17,A329&lt;Onderwerpen!$D$18),A329-14,IF(AND(A329&gt;Onderwerpen!$D$18,A329&lt;Onderwerpen!$D$19),A329-15,IF(AND(A329&gt;Onderwerpen!$D$19,A329&lt;Onderwerpen!$D$20),A329-16,IF(AND(A329&gt;Onderwerpen!$D$20,A329&lt;Onderwerpen!$D$21),A329-17,IF(AND(A329&gt;Onderwerpen!$D$21,A329&lt;Onderwerpen!$D$22),A329-18,IF(A329&gt;Onderwerpen!$D$22,A329-19,"X"))))))))))))))))))))),""))))))))))))))))))))</f>
        <v/>
      </c>
      <c r="D329" s="83" t="str">
        <f>IF(B329="",""&amp;C329,LEFT(B329, FIND(" ",B329)-1) &amp; "."&amp;COUNTIF($B$8:B329,B329))</f>
        <v/>
      </c>
      <c r="E329" s="33"/>
      <c r="F329" s="12"/>
      <c r="G329" s="12"/>
      <c r="H329" s="12"/>
      <c r="I329" s="13"/>
      <c r="J329" s="37" t="str">
        <f t="shared" si="32"/>
        <v/>
      </c>
      <c r="L329" s="12"/>
      <c r="M329" s="12"/>
      <c r="N329" s="12"/>
      <c r="O329" s="13"/>
      <c r="P329" s="39" t="str">
        <f t="shared" si="33"/>
        <v/>
      </c>
      <c r="R329" s="12"/>
      <c r="S329" s="12"/>
      <c r="T329" s="12"/>
      <c r="U329" s="13"/>
      <c r="V329" s="38" t="str">
        <f t="shared" si="34"/>
        <v/>
      </c>
      <c r="X329" s="38"/>
      <c r="Y329" s="38"/>
      <c r="Z329" s="38"/>
      <c r="AA329" s="13"/>
      <c r="AB329" s="38" t="str">
        <f t="shared" si="35"/>
        <v/>
      </c>
      <c r="AD329" s="38"/>
      <c r="AE329" s="38"/>
      <c r="AF329" s="38"/>
      <c r="AG329" s="13"/>
      <c r="AH329" s="38" t="str">
        <f t="shared" si="36"/>
        <v/>
      </c>
    </row>
    <row r="330" spans="1:34" x14ac:dyDescent="0.25">
      <c r="A330" s="1" t="str">
        <f>IFERROR(IF(A329=Onderwerpen!$C$23+19,"",A329+1),"")</f>
        <v/>
      </c>
      <c r="B330" s="1" t="str">
        <f>IF(C330&lt;=Onderwerpen!$C$4,Onderwerpen!$A$4,IF(C330&lt;=Onderwerpen!$C$5,Onderwerpen!$A$5,IF(C330&lt;=Onderwerpen!$C$6,Onderwerpen!$A$6,IF(C330&lt;=Onderwerpen!$C$7,Onderwerpen!$A$7,IF(C330&lt;=Onderwerpen!$C$8,Onderwerpen!$A$8,IF(C330&lt;=Onderwerpen!$C$9,Onderwerpen!$A$9,IF(C330&lt;=Onderwerpen!C$10,Onderwerpen!$A$10,IF(C330&lt;=Onderwerpen!C$11,Onderwerpen!$A$11,IF(C330&lt;=Onderwerpen!C$12,Onderwerpen!$A$12,IF(C330&lt;=Onderwerpen!C$13,Onderwerpen!$A$13,IF(C330&lt;=Onderwerpen!$C$14,Onderwerpen!$A$14,IF(C330&lt;=Onderwerpen!$C$15,Onderwerpen!$A$15,IF(C330&lt;=Onderwerpen!$C$16,Onderwerpen!$A$16,IF(C330&lt;=Onderwerpen!$C$17,Onderwerpen!$A$17,IF(C330&lt;=Onderwerpen!$C$18,Onderwerpen!$A$18,IF(C330&lt;=Onderwerpen!$C$19,Onderwerpen!$A$19,IF(C330&lt;=Onderwerpen!$C$20,Onderwerpen!$A$20,IF(C330&lt;=Onderwerpen!$C$21,Onderwerpen!$A$21,IF(C330&lt;=Onderwerpen!$C$22,Onderwerpen!$A$22,IF(C330&lt;=Onderwerpen!$C$23,Onderwerpen!$A$22,""))))))))))))))))))))</f>
        <v/>
      </c>
      <c r="C330" s="7" t="str">
        <f>IF(Onderwerpen!$B$4+1=A330,Onderwerpen!$A$5,IF(SUM(Onderwerpen!$B$4:$B$5)+2=A330,Onderwerpen!$A$6,IF(SUM(Onderwerpen!$B$4:$B$6)+3=A330,Onderwerpen!$A$7,IF(SUM(Onderwerpen!$B$4:$B$7)+4=A330,Onderwerpen!$A$8,IF(SUM(Onderwerpen!$B$4:$B$8)+5=A330,Onderwerpen!$A$9,IF(SUM(Onderwerpen!$B$4:$B$9)+6=A330,Onderwerpen!$A$10,IF(SUM(Onderwerpen!$B$4:$B$10)+7=A330,Onderwerpen!$A$11,IF(SUM(Onderwerpen!$B$4:$B$11)+8=A330,Onderwerpen!$A$12,IF(SUM(Onderwerpen!$B$4:$B$12)+9=A330,Onderwerpen!$A$13,IF(SUM(Onderwerpen!$B$4:$B$13)+10=A330,Onderwerpen!$A$14,IF(SUM(Onderwerpen!$B$4:$B$14)+11=A330,Onderwerpen!$A$15,IF(SUM(Onderwerpen!$B$4:$B$15)+12=A330,Onderwerpen!$A$16,IF(SUM(Onderwerpen!$B$4:$B$16)+13=A330,Onderwerpen!$A$17,IF(SUM(Onderwerpen!$B$4:$B$17)+14=A330,Onderwerpen!$A$18,IF(SUM(Onderwerpen!$B$4:$B$18)+15=A330,Onderwerpen!$A$19,IF(SUM(Onderwerpen!$B$4:$B$19)+16=A330,Onderwerpen!$A$20,IF(SUM(Onderwerpen!$B$4:$B$20)+17=A330,Onderwerpen!$A$21,IF(SUM(Onderwerpen!$B$4:$B$21)+18=A330,Onderwerpen!$A$22,IF(SUM(Onderwerpen!$B$4:$B$22)+19=A330,Onderwerpen!$A$23,IFERROR((IF(A330&lt;Onderwerpen!$D$4,A330,IF(AND(A330&gt;Onderwerpen!$D$4,A330&lt;Onderwerpen!$D$5),A330-1,IF(AND(A330&gt;Onderwerpen!$D$5,A330&lt;Onderwerpen!$D$6),A330-2,IF(AND(A330&gt;Onderwerpen!$D$6,A330&lt;Onderwerpen!$D$7),A330-3,IF(AND(A330&gt;Onderwerpen!$D$7,A330&lt;Onderwerpen!$D$8),A330-4,IF(AND(A330&gt;Onderwerpen!$D$8,A330&lt;Onderwerpen!$D$9),A330-5,IF(AND(A330&gt;Onderwerpen!$D$9,A330&lt;Onderwerpen!$D$10),A330-6,IF(AND(A330&gt;Onderwerpen!$D$10,A330&lt;Onderwerpen!$D$11),A330-7,IF(AND(A330&gt;Onderwerpen!$D$11,A330&lt;Onderwerpen!$D$12),A330-8,IF(AND(A330&gt;Onderwerpen!$D$12,A330&lt;Onderwerpen!$D$13),A330-9,IF(AND(A330&gt;Onderwerpen!$D$13,A330&lt;Onderwerpen!$D$14),A330-10,IF(AND(A330&gt;Onderwerpen!$D$14,A330&lt;Onderwerpen!$D$15),A330-11,IF(AND(A330&gt;Onderwerpen!$D$15,A330&lt;Onderwerpen!$D$16),A330-12,IF(AND(A330&gt;Onderwerpen!$D$16,A330&lt;Onderwerpen!$D$17),A330-13,IF(AND(A330&gt;Onderwerpen!$D$17,A330&lt;Onderwerpen!$D$18),A330-14,IF(AND(A330&gt;Onderwerpen!$D$18,A330&lt;Onderwerpen!$D$19),A330-15,IF(AND(A330&gt;Onderwerpen!$D$19,A330&lt;Onderwerpen!$D$20),A330-16,IF(AND(A330&gt;Onderwerpen!$D$20,A330&lt;Onderwerpen!$D$21),A330-17,IF(AND(A330&gt;Onderwerpen!$D$21,A330&lt;Onderwerpen!$D$22),A330-18,IF(A330&gt;Onderwerpen!$D$22,A330-19,"X"))))))))))))))))))))),""))))))))))))))))))))</f>
        <v/>
      </c>
      <c r="D330" s="83" t="str">
        <f>IF(B330="",""&amp;C330,LEFT(B330, FIND(" ",B330)-1) &amp; "."&amp;COUNTIF($B$8:B330,B330))</f>
        <v/>
      </c>
      <c r="E330" s="33"/>
      <c r="F330" s="12"/>
      <c r="G330" s="12"/>
      <c r="H330" s="12"/>
      <c r="I330" s="13"/>
      <c r="J330" s="37" t="str">
        <f t="shared" si="32"/>
        <v/>
      </c>
      <c r="L330" s="12"/>
      <c r="M330" s="12"/>
      <c r="N330" s="12"/>
      <c r="O330" s="13"/>
      <c r="P330" s="39" t="str">
        <f t="shared" si="33"/>
        <v/>
      </c>
      <c r="R330" s="12"/>
      <c r="S330" s="12"/>
      <c r="T330" s="12"/>
      <c r="U330" s="13"/>
      <c r="V330" s="38" t="str">
        <f t="shared" si="34"/>
        <v/>
      </c>
      <c r="X330" s="38"/>
      <c r="Y330" s="38"/>
      <c r="Z330" s="38"/>
      <c r="AA330" s="13"/>
      <c r="AB330" s="38" t="str">
        <f t="shared" si="35"/>
        <v/>
      </c>
      <c r="AD330" s="38"/>
      <c r="AE330" s="38"/>
      <c r="AF330" s="38"/>
      <c r="AG330" s="13"/>
      <c r="AH330" s="38" t="str">
        <f t="shared" si="36"/>
        <v/>
      </c>
    </row>
    <row r="331" spans="1:34" x14ac:dyDescent="0.25">
      <c r="A331" s="1" t="str">
        <f>IFERROR(IF(A330=Onderwerpen!$C$23+19,"",A330+1),"")</f>
        <v/>
      </c>
      <c r="B331" s="1" t="str">
        <f>IF(C331&lt;=Onderwerpen!$C$4,Onderwerpen!$A$4,IF(C331&lt;=Onderwerpen!$C$5,Onderwerpen!$A$5,IF(C331&lt;=Onderwerpen!$C$6,Onderwerpen!$A$6,IF(C331&lt;=Onderwerpen!$C$7,Onderwerpen!$A$7,IF(C331&lt;=Onderwerpen!$C$8,Onderwerpen!$A$8,IF(C331&lt;=Onderwerpen!$C$9,Onderwerpen!$A$9,IF(C331&lt;=Onderwerpen!C$10,Onderwerpen!$A$10,IF(C331&lt;=Onderwerpen!C$11,Onderwerpen!$A$11,IF(C331&lt;=Onderwerpen!C$12,Onderwerpen!$A$12,IF(C331&lt;=Onderwerpen!C$13,Onderwerpen!$A$13,IF(C331&lt;=Onderwerpen!$C$14,Onderwerpen!$A$14,IF(C331&lt;=Onderwerpen!$C$15,Onderwerpen!$A$15,IF(C331&lt;=Onderwerpen!$C$16,Onderwerpen!$A$16,IF(C331&lt;=Onderwerpen!$C$17,Onderwerpen!$A$17,IF(C331&lt;=Onderwerpen!$C$18,Onderwerpen!$A$18,IF(C331&lt;=Onderwerpen!$C$19,Onderwerpen!$A$19,IF(C331&lt;=Onderwerpen!$C$20,Onderwerpen!$A$20,IF(C331&lt;=Onderwerpen!$C$21,Onderwerpen!$A$21,IF(C331&lt;=Onderwerpen!$C$22,Onderwerpen!$A$22,IF(C331&lt;=Onderwerpen!$C$23,Onderwerpen!$A$22,""))))))))))))))))))))</f>
        <v/>
      </c>
      <c r="C331" s="7" t="str">
        <f>IF(Onderwerpen!$B$4+1=A331,Onderwerpen!$A$5,IF(SUM(Onderwerpen!$B$4:$B$5)+2=A331,Onderwerpen!$A$6,IF(SUM(Onderwerpen!$B$4:$B$6)+3=A331,Onderwerpen!$A$7,IF(SUM(Onderwerpen!$B$4:$B$7)+4=A331,Onderwerpen!$A$8,IF(SUM(Onderwerpen!$B$4:$B$8)+5=A331,Onderwerpen!$A$9,IF(SUM(Onderwerpen!$B$4:$B$9)+6=A331,Onderwerpen!$A$10,IF(SUM(Onderwerpen!$B$4:$B$10)+7=A331,Onderwerpen!$A$11,IF(SUM(Onderwerpen!$B$4:$B$11)+8=A331,Onderwerpen!$A$12,IF(SUM(Onderwerpen!$B$4:$B$12)+9=A331,Onderwerpen!$A$13,IF(SUM(Onderwerpen!$B$4:$B$13)+10=A331,Onderwerpen!$A$14,IF(SUM(Onderwerpen!$B$4:$B$14)+11=A331,Onderwerpen!$A$15,IF(SUM(Onderwerpen!$B$4:$B$15)+12=A331,Onderwerpen!$A$16,IF(SUM(Onderwerpen!$B$4:$B$16)+13=A331,Onderwerpen!$A$17,IF(SUM(Onderwerpen!$B$4:$B$17)+14=A331,Onderwerpen!$A$18,IF(SUM(Onderwerpen!$B$4:$B$18)+15=A331,Onderwerpen!$A$19,IF(SUM(Onderwerpen!$B$4:$B$19)+16=A331,Onderwerpen!$A$20,IF(SUM(Onderwerpen!$B$4:$B$20)+17=A331,Onderwerpen!$A$21,IF(SUM(Onderwerpen!$B$4:$B$21)+18=A331,Onderwerpen!$A$22,IF(SUM(Onderwerpen!$B$4:$B$22)+19=A331,Onderwerpen!$A$23,IFERROR((IF(A331&lt;Onderwerpen!$D$4,A331,IF(AND(A331&gt;Onderwerpen!$D$4,A331&lt;Onderwerpen!$D$5),A331-1,IF(AND(A331&gt;Onderwerpen!$D$5,A331&lt;Onderwerpen!$D$6),A331-2,IF(AND(A331&gt;Onderwerpen!$D$6,A331&lt;Onderwerpen!$D$7),A331-3,IF(AND(A331&gt;Onderwerpen!$D$7,A331&lt;Onderwerpen!$D$8),A331-4,IF(AND(A331&gt;Onderwerpen!$D$8,A331&lt;Onderwerpen!$D$9),A331-5,IF(AND(A331&gt;Onderwerpen!$D$9,A331&lt;Onderwerpen!$D$10),A331-6,IF(AND(A331&gt;Onderwerpen!$D$10,A331&lt;Onderwerpen!$D$11),A331-7,IF(AND(A331&gt;Onderwerpen!$D$11,A331&lt;Onderwerpen!$D$12),A331-8,IF(AND(A331&gt;Onderwerpen!$D$12,A331&lt;Onderwerpen!$D$13),A331-9,IF(AND(A331&gt;Onderwerpen!$D$13,A331&lt;Onderwerpen!$D$14),A331-10,IF(AND(A331&gt;Onderwerpen!$D$14,A331&lt;Onderwerpen!$D$15),A331-11,IF(AND(A331&gt;Onderwerpen!$D$15,A331&lt;Onderwerpen!$D$16),A331-12,IF(AND(A331&gt;Onderwerpen!$D$16,A331&lt;Onderwerpen!$D$17),A331-13,IF(AND(A331&gt;Onderwerpen!$D$17,A331&lt;Onderwerpen!$D$18),A331-14,IF(AND(A331&gt;Onderwerpen!$D$18,A331&lt;Onderwerpen!$D$19),A331-15,IF(AND(A331&gt;Onderwerpen!$D$19,A331&lt;Onderwerpen!$D$20),A331-16,IF(AND(A331&gt;Onderwerpen!$D$20,A331&lt;Onderwerpen!$D$21),A331-17,IF(AND(A331&gt;Onderwerpen!$D$21,A331&lt;Onderwerpen!$D$22),A331-18,IF(A331&gt;Onderwerpen!$D$22,A331-19,"X"))))))))))))))))))))),""))))))))))))))))))))</f>
        <v/>
      </c>
      <c r="D331" s="83" t="str">
        <f>IF(B331="",""&amp;C331,LEFT(B331, FIND(" ",B331)-1) &amp; "."&amp;COUNTIF($B$8:B331,B331))</f>
        <v/>
      </c>
      <c r="E331" s="33"/>
      <c r="F331" s="12"/>
      <c r="G331" s="12"/>
      <c r="H331" s="12"/>
      <c r="I331" s="13"/>
      <c r="J331" s="37" t="str">
        <f t="shared" si="32"/>
        <v/>
      </c>
      <c r="L331" s="12"/>
      <c r="M331" s="12"/>
      <c r="N331" s="12"/>
      <c r="O331" s="13"/>
      <c r="P331" s="39" t="str">
        <f t="shared" si="33"/>
        <v/>
      </c>
      <c r="R331" s="12"/>
      <c r="S331" s="12"/>
      <c r="T331" s="12"/>
      <c r="U331" s="13"/>
      <c r="V331" s="38" t="str">
        <f t="shared" si="34"/>
        <v/>
      </c>
      <c r="X331" s="38"/>
      <c r="Y331" s="38"/>
      <c r="Z331" s="38"/>
      <c r="AA331" s="13"/>
      <c r="AB331" s="38" t="str">
        <f t="shared" si="35"/>
        <v/>
      </c>
      <c r="AD331" s="38"/>
      <c r="AE331" s="38"/>
      <c r="AF331" s="38"/>
      <c r="AG331" s="13"/>
      <c r="AH331" s="38" t="str">
        <f t="shared" si="36"/>
        <v/>
      </c>
    </row>
    <row r="332" spans="1:34" x14ac:dyDescent="0.25">
      <c r="A332" s="1" t="str">
        <f>IFERROR(IF(A331=Onderwerpen!$C$23+19,"",A331+1),"")</f>
        <v/>
      </c>
      <c r="B332" s="1" t="str">
        <f>IF(C332&lt;=Onderwerpen!$C$4,Onderwerpen!$A$4,IF(C332&lt;=Onderwerpen!$C$5,Onderwerpen!$A$5,IF(C332&lt;=Onderwerpen!$C$6,Onderwerpen!$A$6,IF(C332&lt;=Onderwerpen!$C$7,Onderwerpen!$A$7,IF(C332&lt;=Onderwerpen!$C$8,Onderwerpen!$A$8,IF(C332&lt;=Onderwerpen!$C$9,Onderwerpen!$A$9,IF(C332&lt;=Onderwerpen!C$10,Onderwerpen!$A$10,IF(C332&lt;=Onderwerpen!C$11,Onderwerpen!$A$11,IF(C332&lt;=Onderwerpen!C$12,Onderwerpen!$A$12,IF(C332&lt;=Onderwerpen!C$13,Onderwerpen!$A$13,IF(C332&lt;=Onderwerpen!$C$14,Onderwerpen!$A$14,IF(C332&lt;=Onderwerpen!$C$15,Onderwerpen!$A$15,IF(C332&lt;=Onderwerpen!$C$16,Onderwerpen!$A$16,IF(C332&lt;=Onderwerpen!$C$17,Onderwerpen!$A$17,IF(C332&lt;=Onderwerpen!$C$18,Onderwerpen!$A$18,IF(C332&lt;=Onderwerpen!$C$19,Onderwerpen!$A$19,IF(C332&lt;=Onderwerpen!$C$20,Onderwerpen!$A$20,IF(C332&lt;=Onderwerpen!$C$21,Onderwerpen!$A$21,IF(C332&lt;=Onderwerpen!$C$22,Onderwerpen!$A$22,IF(C332&lt;=Onderwerpen!$C$23,Onderwerpen!$A$22,""))))))))))))))))))))</f>
        <v/>
      </c>
      <c r="C332" s="7" t="str">
        <f>IF(Onderwerpen!$B$4+1=A332,Onderwerpen!$A$5,IF(SUM(Onderwerpen!$B$4:$B$5)+2=A332,Onderwerpen!$A$6,IF(SUM(Onderwerpen!$B$4:$B$6)+3=A332,Onderwerpen!$A$7,IF(SUM(Onderwerpen!$B$4:$B$7)+4=A332,Onderwerpen!$A$8,IF(SUM(Onderwerpen!$B$4:$B$8)+5=A332,Onderwerpen!$A$9,IF(SUM(Onderwerpen!$B$4:$B$9)+6=A332,Onderwerpen!$A$10,IF(SUM(Onderwerpen!$B$4:$B$10)+7=A332,Onderwerpen!$A$11,IF(SUM(Onderwerpen!$B$4:$B$11)+8=A332,Onderwerpen!$A$12,IF(SUM(Onderwerpen!$B$4:$B$12)+9=A332,Onderwerpen!$A$13,IF(SUM(Onderwerpen!$B$4:$B$13)+10=A332,Onderwerpen!$A$14,IF(SUM(Onderwerpen!$B$4:$B$14)+11=A332,Onderwerpen!$A$15,IF(SUM(Onderwerpen!$B$4:$B$15)+12=A332,Onderwerpen!$A$16,IF(SUM(Onderwerpen!$B$4:$B$16)+13=A332,Onderwerpen!$A$17,IF(SUM(Onderwerpen!$B$4:$B$17)+14=A332,Onderwerpen!$A$18,IF(SUM(Onderwerpen!$B$4:$B$18)+15=A332,Onderwerpen!$A$19,IF(SUM(Onderwerpen!$B$4:$B$19)+16=A332,Onderwerpen!$A$20,IF(SUM(Onderwerpen!$B$4:$B$20)+17=A332,Onderwerpen!$A$21,IF(SUM(Onderwerpen!$B$4:$B$21)+18=A332,Onderwerpen!$A$22,IF(SUM(Onderwerpen!$B$4:$B$22)+19=A332,Onderwerpen!$A$23,IFERROR((IF(A332&lt;Onderwerpen!$D$4,A332,IF(AND(A332&gt;Onderwerpen!$D$4,A332&lt;Onderwerpen!$D$5),A332-1,IF(AND(A332&gt;Onderwerpen!$D$5,A332&lt;Onderwerpen!$D$6),A332-2,IF(AND(A332&gt;Onderwerpen!$D$6,A332&lt;Onderwerpen!$D$7),A332-3,IF(AND(A332&gt;Onderwerpen!$D$7,A332&lt;Onderwerpen!$D$8),A332-4,IF(AND(A332&gt;Onderwerpen!$D$8,A332&lt;Onderwerpen!$D$9),A332-5,IF(AND(A332&gt;Onderwerpen!$D$9,A332&lt;Onderwerpen!$D$10),A332-6,IF(AND(A332&gt;Onderwerpen!$D$10,A332&lt;Onderwerpen!$D$11),A332-7,IF(AND(A332&gt;Onderwerpen!$D$11,A332&lt;Onderwerpen!$D$12),A332-8,IF(AND(A332&gt;Onderwerpen!$D$12,A332&lt;Onderwerpen!$D$13),A332-9,IF(AND(A332&gt;Onderwerpen!$D$13,A332&lt;Onderwerpen!$D$14),A332-10,IF(AND(A332&gt;Onderwerpen!$D$14,A332&lt;Onderwerpen!$D$15),A332-11,IF(AND(A332&gt;Onderwerpen!$D$15,A332&lt;Onderwerpen!$D$16),A332-12,IF(AND(A332&gt;Onderwerpen!$D$16,A332&lt;Onderwerpen!$D$17),A332-13,IF(AND(A332&gt;Onderwerpen!$D$17,A332&lt;Onderwerpen!$D$18),A332-14,IF(AND(A332&gt;Onderwerpen!$D$18,A332&lt;Onderwerpen!$D$19),A332-15,IF(AND(A332&gt;Onderwerpen!$D$19,A332&lt;Onderwerpen!$D$20),A332-16,IF(AND(A332&gt;Onderwerpen!$D$20,A332&lt;Onderwerpen!$D$21),A332-17,IF(AND(A332&gt;Onderwerpen!$D$21,A332&lt;Onderwerpen!$D$22),A332-18,IF(A332&gt;Onderwerpen!$D$22,A332-19,"X"))))))))))))))))))))),""))))))))))))))))))))</f>
        <v/>
      </c>
      <c r="D332" s="83" t="str">
        <f>IF(B332="",""&amp;C332,LEFT(B332, FIND(" ",B332)-1) &amp; "."&amp;COUNTIF($B$8:B332,B332))</f>
        <v/>
      </c>
      <c r="E332" s="33"/>
      <c r="F332" s="12"/>
      <c r="G332" s="12"/>
      <c r="H332" s="12"/>
      <c r="I332" s="13"/>
      <c r="J332" s="37" t="str">
        <f t="shared" si="32"/>
        <v/>
      </c>
      <c r="L332" s="12"/>
      <c r="M332" s="12"/>
      <c r="N332" s="12"/>
      <c r="O332" s="13"/>
      <c r="P332" s="39" t="str">
        <f t="shared" si="33"/>
        <v/>
      </c>
      <c r="R332" s="12"/>
      <c r="S332" s="12"/>
      <c r="T332" s="12"/>
      <c r="U332" s="13"/>
      <c r="V332" s="38" t="str">
        <f t="shared" si="34"/>
        <v/>
      </c>
      <c r="X332" s="38"/>
      <c r="Y332" s="38"/>
      <c r="Z332" s="38"/>
      <c r="AA332" s="13"/>
      <c r="AB332" s="38" t="str">
        <f t="shared" si="35"/>
        <v/>
      </c>
      <c r="AD332" s="38"/>
      <c r="AE332" s="38"/>
      <c r="AF332" s="38"/>
      <c r="AG332" s="13"/>
      <c r="AH332" s="38" t="str">
        <f t="shared" si="36"/>
        <v/>
      </c>
    </row>
    <row r="333" spans="1:34" x14ac:dyDescent="0.25">
      <c r="A333" s="1" t="str">
        <f>IFERROR(IF(A332=Onderwerpen!$C$23+19,"",A332+1),"")</f>
        <v/>
      </c>
      <c r="B333" s="1" t="str">
        <f>IF(C333&lt;=Onderwerpen!$C$4,Onderwerpen!$A$4,IF(C333&lt;=Onderwerpen!$C$5,Onderwerpen!$A$5,IF(C333&lt;=Onderwerpen!$C$6,Onderwerpen!$A$6,IF(C333&lt;=Onderwerpen!$C$7,Onderwerpen!$A$7,IF(C333&lt;=Onderwerpen!$C$8,Onderwerpen!$A$8,IF(C333&lt;=Onderwerpen!$C$9,Onderwerpen!$A$9,IF(C333&lt;=Onderwerpen!C$10,Onderwerpen!$A$10,IF(C333&lt;=Onderwerpen!C$11,Onderwerpen!$A$11,IF(C333&lt;=Onderwerpen!C$12,Onderwerpen!$A$12,IF(C333&lt;=Onderwerpen!C$13,Onderwerpen!$A$13,IF(C333&lt;=Onderwerpen!$C$14,Onderwerpen!$A$14,IF(C333&lt;=Onderwerpen!$C$15,Onderwerpen!$A$15,IF(C333&lt;=Onderwerpen!$C$16,Onderwerpen!$A$16,IF(C333&lt;=Onderwerpen!$C$17,Onderwerpen!$A$17,IF(C333&lt;=Onderwerpen!$C$18,Onderwerpen!$A$18,IF(C333&lt;=Onderwerpen!$C$19,Onderwerpen!$A$19,IF(C333&lt;=Onderwerpen!$C$20,Onderwerpen!$A$20,IF(C333&lt;=Onderwerpen!$C$21,Onderwerpen!$A$21,IF(C333&lt;=Onderwerpen!$C$22,Onderwerpen!$A$22,IF(C333&lt;=Onderwerpen!$C$23,Onderwerpen!$A$22,""))))))))))))))))))))</f>
        <v/>
      </c>
      <c r="C333" s="7" t="str">
        <f>IF(Onderwerpen!$B$4+1=A333,Onderwerpen!$A$5,IF(SUM(Onderwerpen!$B$4:$B$5)+2=A333,Onderwerpen!$A$6,IF(SUM(Onderwerpen!$B$4:$B$6)+3=A333,Onderwerpen!$A$7,IF(SUM(Onderwerpen!$B$4:$B$7)+4=A333,Onderwerpen!$A$8,IF(SUM(Onderwerpen!$B$4:$B$8)+5=A333,Onderwerpen!$A$9,IF(SUM(Onderwerpen!$B$4:$B$9)+6=A333,Onderwerpen!$A$10,IF(SUM(Onderwerpen!$B$4:$B$10)+7=A333,Onderwerpen!$A$11,IF(SUM(Onderwerpen!$B$4:$B$11)+8=A333,Onderwerpen!$A$12,IF(SUM(Onderwerpen!$B$4:$B$12)+9=A333,Onderwerpen!$A$13,IF(SUM(Onderwerpen!$B$4:$B$13)+10=A333,Onderwerpen!$A$14,IF(SUM(Onderwerpen!$B$4:$B$14)+11=A333,Onderwerpen!$A$15,IF(SUM(Onderwerpen!$B$4:$B$15)+12=A333,Onderwerpen!$A$16,IF(SUM(Onderwerpen!$B$4:$B$16)+13=A333,Onderwerpen!$A$17,IF(SUM(Onderwerpen!$B$4:$B$17)+14=A333,Onderwerpen!$A$18,IF(SUM(Onderwerpen!$B$4:$B$18)+15=A333,Onderwerpen!$A$19,IF(SUM(Onderwerpen!$B$4:$B$19)+16=A333,Onderwerpen!$A$20,IF(SUM(Onderwerpen!$B$4:$B$20)+17=A333,Onderwerpen!$A$21,IF(SUM(Onderwerpen!$B$4:$B$21)+18=A333,Onderwerpen!$A$22,IF(SUM(Onderwerpen!$B$4:$B$22)+19=A333,Onderwerpen!$A$23,IFERROR((IF(A333&lt;Onderwerpen!$D$4,A333,IF(AND(A333&gt;Onderwerpen!$D$4,A333&lt;Onderwerpen!$D$5),A333-1,IF(AND(A333&gt;Onderwerpen!$D$5,A333&lt;Onderwerpen!$D$6),A333-2,IF(AND(A333&gt;Onderwerpen!$D$6,A333&lt;Onderwerpen!$D$7),A333-3,IF(AND(A333&gt;Onderwerpen!$D$7,A333&lt;Onderwerpen!$D$8),A333-4,IF(AND(A333&gt;Onderwerpen!$D$8,A333&lt;Onderwerpen!$D$9),A333-5,IF(AND(A333&gt;Onderwerpen!$D$9,A333&lt;Onderwerpen!$D$10),A333-6,IF(AND(A333&gt;Onderwerpen!$D$10,A333&lt;Onderwerpen!$D$11),A333-7,IF(AND(A333&gt;Onderwerpen!$D$11,A333&lt;Onderwerpen!$D$12),A333-8,IF(AND(A333&gt;Onderwerpen!$D$12,A333&lt;Onderwerpen!$D$13),A333-9,IF(AND(A333&gt;Onderwerpen!$D$13,A333&lt;Onderwerpen!$D$14),A333-10,IF(AND(A333&gt;Onderwerpen!$D$14,A333&lt;Onderwerpen!$D$15),A333-11,IF(AND(A333&gt;Onderwerpen!$D$15,A333&lt;Onderwerpen!$D$16),A333-12,IF(AND(A333&gt;Onderwerpen!$D$16,A333&lt;Onderwerpen!$D$17),A333-13,IF(AND(A333&gt;Onderwerpen!$D$17,A333&lt;Onderwerpen!$D$18),A333-14,IF(AND(A333&gt;Onderwerpen!$D$18,A333&lt;Onderwerpen!$D$19),A333-15,IF(AND(A333&gt;Onderwerpen!$D$19,A333&lt;Onderwerpen!$D$20),A333-16,IF(AND(A333&gt;Onderwerpen!$D$20,A333&lt;Onderwerpen!$D$21),A333-17,IF(AND(A333&gt;Onderwerpen!$D$21,A333&lt;Onderwerpen!$D$22),A333-18,IF(A333&gt;Onderwerpen!$D$22,A333-19,"X"))))))))))))))))))))),""))))))))))))))))))))</f>
        <v/>
      </c>
      <c r="D333" s="83" t="str">
        <f>IF(B333="",""&amp;C333,LEFT(B333, FIND(" ",B333)-1) &amp; "."&amp;COUNTIF($B$8:B333,B333))</f>
        <v/>
      </c>
      <c r="E333" s="33"/>
      <c r="F333" s="12"/>
      <c r="G333" s="12"/>
      <c r="H333" s="12"/>
      <c r="I333" s="13"/>
      <c r="J333" s="37" t="str">
        <f t="shared" si="32"/>
        <v/>
      </c>
      <c r="L333" s="12"/>
      <c r="M333" s="12"/>
      <c r="N333" s="12"/>
      <c r="O333" s="13"/>
      <c r="P333" s="39" t="str">
        <f t="shared" si="33"/>
        <v/>
      </c>
      <c r="R333" s="12"/>
      <c r="S333" s="12"/>
      <c r="T333" s="12"/>
      <c r="U333" s="13"/>
      <c r="V333" s="38" t="str">
        <f t="shared" si="34"/>
        <v/>
      </c>
      <c r="X333" s="38"/>
      <c r="Y333" s="38"/>
      <c r="Z333" s="38"/>
      <c r="AA333" s="13"/>
      <c r="AB333" s="38" t="str">
        <f t="shared" si="35"/>
        <v/>
      </c>
      <c r="AD333" s="38"/>
      <c r="AE333" s="38"/>
      <c r="AF333" s="38"/>
      <c r="AG333" s="13"/>
      <c r="AH333" s="38" t="str">
        <f t="shared" si="36"/>
        <v/>
      </c>
    </row>
    <row r="334" spans="1:34" x14ac:dyDescent="0.25">
      <c r="A334" s="1" t="str">
        <f>IFERROR(IF(A333=Onderwerpen!$C$23+19,"",A333+1),"")</f>
        <v/>
      </c>
      <c r="B334" s="1" t="str">
        <f>IF(C334&lt;=Onderwerpen!$C$4,Onderwerpen!$A$4,IF(C334&lt;=Onderwerpen!$C$5,Onderwerpen!$A$5,IF(C334&lt;=Onderwerpen!$C$6,Onderwerpen!$A$6,IF(C334&lt;=Onderwerpen!$C$7,Onderwerpen!$A$7,IF(C334&lt;=Onderwerpen!$C$8,Onderwerpen!$A$8,IF(C334&lt;=Onderwerpen!$C$9,Onderwerpen!$A$9,IF(C334&lt;=Onderwerpen!C$10,Onderwerpen!$A$10,IF(C334&lt;=Onderwerpen!C$11,Onderwerpen!$A$11,IF(C334&lt;=Onderwerpen!C$12,Onderwerpen!$A$12,IF(C334&lt;=Onderwerpen!C$13,Onderwerpen!$A$13,IF(C334&lt;=Onderwerpen!$C$14,Onderwerpen!$A$14,IF(C334&lt;=Onderwerpen!$C$15,Onderwerpen!$A$15,IF(C334&lt;=Onderwerpen!$C$16,Onderwerpen!$A$16,IF(C334&lt;=Onderwerpen!$C$17,Onderwerpen!$A$17,IF(C334&lt;=Onderwerpen!$C$18,Onderwerpen!$A$18,IF(C334&lt;=Onderwerpen!$C$19,Onderwerpen!$A$19,IF(C334&lt;=Onderwerpen!$C$20,Onderwerpen!$A$20,IF(C334&lt;=Onderwerpen!$C$21,Onderwerpen!$A$21,IF(C334&lt;=Onderwerpen!$C$22,Onderwerpen!$A$22,IF(C334&lt;=Onderwerpen!$C$23,Onderwerpen!$A$22,""))))))))))))))))))))</f>
        <v/>
      </c>
      <c r="C334" s="7" t="str">
        <f>IF(Onderwerpen!$B$4+1=A334,Onderwerpen!$A$5,IF(SUM(Onderwerpen!$B$4:$B$5)+2=A334,Onderwerpen!$A$6,IF(SUM(Onderwerpen!$B$4:$B$6)+3=A334,Onderwerpen!$A$7,IF(SUM(Onderwerpen!$B$4:$B$7)+4=A334,Onderwerpen!$A$8,IF(SUM(Onderwerpen!$B$4:$B$8)+5=A334,Onderwerpen!$A$9,IF(SUM(Onderwerpen!$B$4:$B$9)+6=A334,Onderwerpen!$A$10,IF(SUM(Onderwerpen!$B$4:$B$10)+7=A334,Onderwerpen!$A$11,IF(SUM(Onderwerpen!$B$4:$B$11)+8=A334,Onderwerpen!$A$12,IF(SUM(Onderwerpen!$B$4:$B$12)+9=A334,Onderwerpen!$A$13,IF(SUM(Onderwerpen!$B$4:$B$13)+10=A334,Onderwerpen!$A$14,IF(SUM(Onderwerpen!$B$4:$B$14)+11=A334,Onderwerpen!$A$15,IF(SUM(Onderwerpen!$B$4:$B$15)+12=A334,Onderwerpen!$A$16,IF(SUM(Onderwerpen!$B$4:$B$16)+13=A334,Onderwerpen!$A$17,IF(SUM(Onderwerpen!$B$4:$B$17)+14=A334,Onderwerpen!$A$18,IF(SUM(Onderwerpen!$B$4:$B$18)+15=A334,Onderwerpen!$A$19,IF(SUM(Onderwerpen!$B$4:$B$19)+16=A334,Onderwerpen!$A$20,IF(SUM(Onderwerpen!$B$4:$B$20)+17=A334,Onderwerpen!$A$21,IF(SUM(Onderwerpen!$B$4:$B$21)+18=A334,Onderwerpen!$A$22,IF(SUM(Onderwerpen!$B$4:$B$22)+19=A334,Onderwerpen!$A$23,IFERROR((IF(A334&lt;Onderwerpen!$D$4,A334,IF(AND(A334&gt;Onderwerpen!$D$4,A334&lt;Onderwerpen!$D$5),A334-1,IF(AND(A334&gt;Onderwerpen!$D$5,A334&lt;Onderwerpen!$D$6),A334-2,IF(AND(A334&gt;Onderwerpen!$D$6,A334&lt;Onderwerpen!$D$7),A334-3,IF(AND(A334&gt;Onderwerpen!$D$7,A334&lt;Onderwerpen!$D$8),A334-4,IF(AND(A334&gt;Onderwerpen!$D$8,A334&lt;Onderwerpen!$D$9),A334-5,IF(AND(A334&gt;Onderwerpen!$D$9,A334&lt;Onderwerpen!$D$10),A334-6,IF(AND(A334&gt;Onderwerpen!$D$10,A334&lt;Onderwerpen!$D$11),A334-7,IF(AND(A334&gt;Onderwerpen!$D$11,A334&lt;Onderwerpen!$D$12),A334-8,IF(AND(A334&gt;Onderwerpen!$D$12,A334&lt;Onderwerpen!$D$13),A334-9,IF(AND(A334&gt;Onderwerpen!$D$13,A334&lt;Onderwerpen!$D$14),A334-10,IF(AND(A334&gt;Onderwerpen!$D$14,A334&lt;Onderwerpen!$D$15),A334-11,IF(AND(A334&gt;Onderwerpen!$D$15,A334&lt;Onderwerpen!$D$16),A334-12,IF(AND(A334&gt;Onderwerpen!$D$16,A334&lt;Onderwerpen!$D$17),A334-13,IF(AND(A334&gt;Onderwerpen!$D$17,A334&lt;Onderwerpen!$D$18),A334-14,IF(AND(A334&gt;Onderwerpen!$D$18,A334&lt;Onderwerpen!$D$19),A334-15,IF(AND(A334&gt;Onderwerpen!$D$19,A334&lt;Onderwerpen!$D$20),A334-16,IF(AND(A334&gt;Onderwerpen!$D$20,A334&lt;Onderwerpen!$D$21),A334-17,IF(AND(A334&gt;Onderwerpen!$D$21,A334&lt;Onderwerpen!$D$22),A334-18,IF(A334&gt;Onderwerpen!$D$22,A334-19,"X"))))))))))))))))))))),""))))))))))))))))))))</f>
        <v/>
      </c>
      <c r="D334" s="83" t="str">
        <f>IF(B334="",""&amp;C334,LEFT(B334, FIND(" ",B334)-1) &amp; "."&amp;COUNTIF($B$8:B334,B334))</f>
        <v/>
      </c>
      <c r="E334" s="33"/>
      <c r="F334" s="12"/>
      <c r="G334" s="12"/>
      <c r="H334" s="12"/>
      <c r="I334" s="13"/>
      <c r="J334" s="37" t="str">
        <f t="shared" si="32"/>
        <v/>
      </c>
      <c r="L334" s="12"/>
      <c r="M334" s="12"/>
      <c r="N334" s="12"/>
      <c r="O334" s="13"/>
      <c r="P334" s="39" t="str">
        <f t="shared" si="33"/>
        <v/>
      </c>
      <c r="R334" s="12"/>
      <c r="S334" s="12"/>
      <c r="T334" s="12"/>
      <c r="U334" s="13"/>
      <c r="V334" s="38" t="str">
        <f t="shared" si="34"/>
        <v/>
      </c>
      <c r="X334" s="38"/>
      <c r="Y334" s="38"/>
      <c r="Z334" s="38"/>
      <c r="AA334" s="13"/>
      <c r="AB334" s="38" t="str">
        <f t="shared" si="35"/>
        <v/>
      </c>
      <c r="AD334" s="38"/>
      <c r="AE334" s="38"/>
      <c r="AF334" s="38"/>
      <c r="AG334" s="13"/>
      <c r="AH334" s="38" t="str">
        <f t="shared" si="36"/>
        <v/>
      </c>
    </row>
    <row r="335" spans="1:34" x14ac:dyDescent="0.25">
      <c r="A335" s="1" t="str">
        <f>IFERROR(IF(A334=Onderwerpen!$C$23+19,"",A334+1),"")</f>
        <v/>
      </c>
      <c r="B335" s="1" t="str">
        <f>IF(C335&lt;=Onderwerpen!$C$4,Onderwerpen!$A$4,IF(C335&lt;=Onderwerpen!$C$5,Onderwerpen!$A$5,IF(C335&lt;=Onderwerpen!$C$6,Onderwerpen!$A$6,IF(C335&lt;=Onderwerpen!$C$7,Onderwerpen!$A$7,IF(C335&lt;=Onderwerpen!$C$8,Onderwerpen!$A$8,IF(C335&lt;=Onderwerpen!$C$9,Onderwerpen!$A$9,IF(C335&lt;=Onderwerpen!C$10,Onderwerpen!$A$10,IF(C335&lt;=Onderwerpen!C$11,Onderwerpen!$A$11,IF(C335&lt;=Onderwerpen!C$12,Onderwerpen!$A$12,IF(C335&lt;=Onderwerpen!C$13,Onderwerpen!$A$13,IF(C335&lt;=Onderwerpen!$C$14,Onderwerpen!$A$14,IF(C335&lt;=Onderwerpen!$C$15,Onderwerpen!$A$15,IF(C335&lt;=Onderwerpen!$C$16,Onderwerpen!$A$16,IF(C335&lt;=Onderwerpen!$C$17,Onderwerpen!$A$17,IF(C335&lt;=Onderwerpen!$C$18,Onderwerpen!$A$18,IF(C335&lt;=Onderwerpen!$C$19,Onderwerpen!$A$19,IF(C335&lt;=Onderwerpen!$C$20,Onderwerpen!$A$20,IF(C335&lt;=Onderwerpen!$C$21,Onderwerpen!$A$21,IF(C335&lt;=Onderwerpen!$C$22,Onderwerpen!$A$22,IF(C335&lt;=Onderwerpen!$C$23,Onderwerpen!$A$22,""))))))))))))))))))))</f>
        <v/>
      </c>
      <c r="C335" s="7" t="str">
        <f>IF(Onderwerpen!$B$4+1=A335,Onderwerpen!$A$5,IF(SUM(Onderwerpen!$B$4:$B$5)+2=A335,Onderwerpen!$A$6,IF(SUM(Onderwerpen!$B$4:$B$6)+3=A335,Onderwerpen!$A$7,IF(SUM(Onderwerpen!$B$4:$B$7)+4=A335,Onderwerpen!$A$8,IF(SUM(Onderwerpen!$B$4:$B$8)+5=A335,Onderwerpen!$A$9,IF(SUM(Onderwerpen!$B$4:$B$9)+6=A335,Onderwerpen!$A$10,IF(SUM(Onderwerpen!$B$4:$B$10)+7=A335,Onderwerpen!$A$11,IF(SUM(Onderwerpen!$B$4:$B$11)+8=A335,Onderwerpen!$A$12,IF(SUM(Onderwerpen!$B$4:$B$12)+9=A335,Onderwerpen!$A$13,IF(SUM(Onderwerpen!$B$4:$B$13)+10=A335,Onderwerpen!$A$14,IF(SUM(Onderwerpen!$B$4:$B$14)+11=A335,Onderwerpen!$A$15,IF(SUM(Onderwerpen!$B$4:$B$15)+12=A335,Onderwerpen!$A$16,IF(SUM(Onderwerpen!$B$4:$B$16)+13=A335,Onderwerpen!$A$17,IF(SUM(Onderwerpen!$B$4:$B$17)+14=A335,Onderwerpen!$A$18,IF(SUM(Onderwerpen!$B$4:$B$18)+15=A335,Onderwerpen!$A$19,IF(SUM(Onderwerpen!$B$4:$B$19)+16=A335,Onderwerpen!$A$20,IF(SUM(Onderwerpen!$B$4:$B$20)+17=A335,Onderwerpen!$A$21,IF(SUM(Onderwerpen!$B$4:$B$21)+18=A335,Onderwerpen!$A$22,IF(SUM(Onderwerpen!$B$4:$B$22)+19=A335,Onderwerpen!$A$23,IFERROR((IF(A335&lt;Onderwerpen!$D$4,A335,IF(AND(A335&gt;Onderwerpen!$D$4,A335&lt;Onderwerpen!$D$5),A335-1,IF(AND(A335&gt;Onderwerpen!$D$5,A335&lt;Onderwerpen!$D$6),A335-2,IF(AND(A335&gt;Onderwerpen!$D$6,A335&lt;Onderwerpen!$D$7),A335-3,IF(AND(A335&gt;Onderwerpen!$D$7,A335&lt;Onderwerpen!$D$8),A335-4,IF(AND(A335&gt;Onderwerpen!$D$8,A335&lt;Onderwerpen!$D$9),A335-5,IF(AND(A335&gt;Onderwerpen!$D$9,A335&lt;Onderwerpen!$D$10),A335-6,IF(AND(A335&gt;Onderwerpen!$D$10,A335&lt;Onderwerpen!$D$11),A335-7,IF(AND(A335&gt;Onderwerpen!$D$11,A335&lt;Onderwerpen!$D$12),A335-8,IF(AND(A335&gt;Onderwerpen!$D$12,A335&lt;Onderwerpen!$D$13),A335-9,IF(AND(A335&gt;Onderwerpen!$D$13,A335&lt;Onderwerpen!$D$14),A335-10,IF(AND(A335&gt;Onderwerpen!$D$14,A335&lt;Onderwerpen!$D$15),A335-11,IF(AND(A335&gt;Onderwerpen!$D$15,A335&lt;Onderwerpen!$D$16),A335-12,IF(AND(A335&gt;Onderwerpen!$D$16,A335&lt;Onderwerpen!$D$17),A335-13,IF(AND(A335&gt;Onderwerpen!$D$17,A335&lt;Onderwerpen!$D$18),A335-14,IF(AND(A335&gt;Onderwerpen!$D$18,A335&lt;Onderwerpen!$D$19),A335-15,IF(AND(A335&gt;Onderwerpen!$D$19,A335&lt;Onderwerpen!$D$20),A335-16,IF(AND(A335&gt;Onderwerpen!$D$20,A335&lt;Onderwerpen!$D$21),A335-17,IF(AND(A335&gt;Onderwerpen!$D$21,A335&lt;Onderwerpen!$D$22),A335-18,IF(A335&gt;Onderwerpen!$D$22,A335-19,"X"))))))))))))))))))))),""))))))))))))))))))))</f>
        <v/>
      </c>
      <c r="D335" s="83" t="str">
        <f>IF(B335="",""&amp;C335,LEFT(B335, FIND(" ",B335)-1) &amp; "."&amp;COUNTIF($B$8:B335,B335))</f>
        <v/>
      </c>
      <c r="E335" s="33"/>
      <c r="F335" s="12"/>
      <c r="G335" s="12"/>
      <c r="H335" s="12"/>
      <c r="I335" s="13"/>
      <c r="J335" s="37" t="str">
        <f t="shared" si="32"/>
        <v/>
      </c>
      <c r="L335" s="12"/>
      <c r="M335" s="12"/>
      <c r="N335" s="12"/>
      <c r="O335" s="13"/>
      <c r="P335" s="39" t="str">
        <f t="shared" si="33"/>
        <v/>
      </c>
      <c r="R335" s="12"/>
      <c r="S335" s="12"/>
      <c r="T335" s="12"/>
      <c r="U335" s="13"/>
      <c r="V335" s="38" t="str">
        <f t="shared" si="34"/>
        <v/>
      </c>
      <c r="X335" s="38"/>
      <c r="Y335" s="38"/>
      <c r="Z335" s="38"/>
      <c r="AA335" s="13"/>
      <c r="AB335" s="38" t="str">
        <f t="shared" si="35"/>
        <v/>
      </c>
      <c r="AD335" s="38"/>
      <c r="AE335" s="38"/>
      <c r="AF335" s="38"/>
      <c r="AG335" s="13"/>
      <c r="AH335" s="38" t="str">
        <f t="shared" si="36"/>
        <v/>
      </c>
    </row>
    <row r="336" spans="1:34" x14ac:dyDescent="0.25">
      <c r="A336" s="1" t="str">
        <f>IFERROR(IF(A335=Onderwerpen!$C$23+19,"",A335+1),"")</f>
        <v/>
      </c>
      <c r="B336" s="1" t="str">
        <f>IF(C336&lt;=Onderwerpen!$C$4,Onderwerpen!$A$4,IF(C336&lt;=Onderwerpen!$C$5,Onderwerpen!$A$5,IF(C336&lt;=Onderwerpen!$C$6,Onderwerpen!$A$6,IF(C336&lt;=Onderwerpen!$C$7,Onderwerpen!$A$7,IF(C336&lt;=Onderwerpen!$C$8,Onderwerpen!$A$8,IF(C336&lt;=Onderwerpen!$C$9,Onderwerpen!$A$9,IF(C336&lt;=Onderwerpen!C$10,Onderwerpen!$A$10,IF(C336&lt;=Onderwerpen!C$11,Onderwerpen!$A$11,IF(C336&lt;=Onderwerpen!C$12,Onderwerpen!$A$12,IF(C336&lt;=Onderwerpen!C$13,Onderwerpen!$A$13,IF(C336&lt;=Onderwerpen!$C$14,Onderwerpen!$A$14,IF(C336&lt;=Onderwerpen!$C$15,Onderwerpen!$A$15,IF(C336&lt;=Onderwerpen!$C$16,Onderwerpen!$A$16,IF(C336&lt;=Onderwerpen!$C$17,Onderwerpen!$A$17,IF(C336&lt;=Onderwerpen!$C$18,Onderwerpen!$A$18,IF(C336&lt;=Onderwerpen!$C$19,Onderwerpen!$A$19,IF(C336&lt;=Onderwerpen!$C$20,Onderwerpen!$A$20,IF(C336&lt;=Onderwerpen!$C$21,Onderwerpen!$A$21,IF(C336&lt;=Onderwerpen!$C$22,Onderwerpen!$A$22,IF(C336&lt;=Onderwerpen!$C$23,Onderwerpen!$A$22,""))))))))))))))))))))</f>
        <v/>
      </c>
      <c r="C336" s="7" t="str">
        <f>IF(Onderwerpen!$B$4+1=A336,Onderwerpen!$A$5,IF(SUM(Onderwerpen!$B$4:$B$5)+2=A336,Onderwerpen!$A$6,IF(SUM(Onderwerpen!$B$4:$B$6)+3=A336,Onderwerpen!$A$7,IF(SUM(Onderwerpen!$B$4:$B$7)+4=A336,Onderwerpen!$A$8,IF(SUM(Onderwerpen!$B$4:$B$8)+5=A336,Onderwerpen!$A$9,IF(SUM(Onderwerpen!$B$4:$B$9)+6=A336,Onderwerpen!$A$10,IF(SUM(Onderwerpen!$B$4:$B$10)+7=A336,Onderwerpen!$A$11,IF(SUM(Onderwerpen!$B$4:$B$11)+8=A336,Onderwerpen!$A$12,IF(SUM(Onderwerpen!$B$4:$B$12)+9=A336,Onderwerpen!$A$13,IF(SUM(Onderwerpen!$B$4:$B$13)+10=A336,Onderwerpen!$A$14,IF(SUM(Onderwerpen!$B$4:$B$14)+11=A336,Onderwerpen!$A$15,IF(SUM(Onderwerpen!$B$4:$B$15)+12=A336,Onderwerpen!$A$16,IF(SUM(Onderwerpen!$B$4:$B$16)+13=A336,Onderwerpen!$A$17,IF(SUM(Onderwerpen!$B$4:$B$17)+14=A336,Onderwerpen!$A$18,IF(SUM(Onderwerpen!$B$4:$B$18)+15=A336,Onderwerpen!$A$19,IF(SUM(Onderwerpen!$B$4:$B$19)+16=A336,Onderwerpen!$A$20,IF(SUM(Onderwerpen!$B$4:$B$20)+17=A336,Onderwerpen!$A$21,IF(SUM(Onderwerpen!$B$4:$B$21)+18=A336,Onderwerpen!$A$22,IF(SUM(Onderwerpen!$B$4:$B$22)+19=A336,Onderwerpen!$A$23,IFERROR((IF(A336&lt;Onderwerpen!$D$4,A336,IF(AND(A336&gt;Onderwerpen!$D$4,A336&lt;Onderwerpen!$D$5),A336-1,IF(AND(A336&gt;Onderwerpen!$D$5,A336&lt;Onderwerpen!$D$6),A336-2,IF(AND(A336&gt;Onderwerpen!$D$6,A336&lt;Onderwerpen!$D$7),A336-3,IF(AND(A336&gt;Onderwerpen!$D$7,A336&lt;Onderwerpen!$D$8),A336-4,IF(AND(A336&gt;Onderwerpen!$D$8,A336&lt;Onderwerpen!$D$9),A336-5,IF(AND(A336&gt;Onderwerpen!$D$9,A336&lt;Onderwerpen!$D$10),A336-6,IF(AND(A336&gt;Onderwerpen!$D$10,A336&lt;Onderwerpen!$D$11),A336-7,IF(AND(A336&gt;Onderwerpen!$D$11,A336&lt;Onderwerpen!$D$12),A336-8,IF(AND(A336&gt;Onderwerpen!$D$12,A336&lt;Onderwerpen!$D$13),A336-9,IF(AND(A336&gt;Onderwerpen!$D$13,A336&lt;Onderwerpen!$D$14),A336-10,IF(AND(A336&gt;Onderwerpen!$D$14,A336&lt;Onderwerpen!$D$15),A336-11,IF(AND(A336&gt;Onderwerpen!$D$15,A336&lt;Onderwerpen!$D$16),A336-12,IF(AND(A336&gt;Onderwerpen!$D$16,A336&lt;Onderwerpen!$D$17),A336-13,IF(AND(A336&gt;Onderwerpen!$D$17,A336&lt;Onderwerpen!$D$18),A336-14,IF(AND(A336&gt;Onderwerpen!$D$18,A336&lt;Onderwerpen!$D$19),A336-15,IF(AND(A336&gt;Onderwerpen!$D$19,A336&lt;Onderwerpen!$D$20),A336-16,IF(AND(A336&gt;Onderwerpen!$D$20,A336&lt;Onderwerpen!$D$21),A336-17,IF(AND(A336&gt;Onderwerpen!$D$21,A336&lt;Onderwerpen!$D$22),A336-18,IF(A336&gt;Onderwerpen!$D$22,A336-19,"X"))))))))))))))))))))),""))))))))))))))))))))</f>
        <v/>
      </c>
      <c r="D336" s="83" t="str">
        <f>IF(B336="",""&amp;C336,LEFT(B336, FIND(" ",B336)-1) &amp; "."&amp;COUNTIF($B$8:B336,B336))</f>
        <v/>
      </c>
      <c r="E336" s="33"/>
      <c r="F336" s="12"/>
      <c r="G336" s="12"/>
      <c r="H336" s="12"/>
      <c r="I336" s="13"/>
      <c r="J336" s="37" t="str">
        <f t="shared" si="32"/>
        <v/>
      </c>
      <c r="L336" s="12"/>
      <c r="M336" s="12"/>
      <c r="N336" s="12"/>
      <c r="O336" s="13"/>
      <c r="P336" s="39" t="str">
        <f t="shared" si="33"/>
        <v/>
      </c>
      <c r="R336" s="12"/>
      <c r="S336" s="12"/>
      <c r="T336" s="12"/>
      <c r="U336" s="13"/>
      <c r="V336" s="38" t="str">
        <f t="shared" si="34"/>
        <v/>
      </c>
      <c r="X336" s="38"/>
      <c r="Y336" s="38"/>
      <c r="Z336" s="38"/>
      <c r="AA336" s="13"/>
      <c r="AB336" s="38" t="str">
        <f t="shared" si="35"/>
        <v/>
      </c>
      <c r="AD336" s="38"/>
      <c r="AE336" s="38"/>
      <c r="AF336" s="38"/>
      <c r="AG336" s="13"/>
      <c r="AH336" s="38" t="str">
        <f t="shared" si="36"/>
        <v/>
      </c>
    </row>
    <row r="337" spans="1:34" x14ac:dyDescent="0.25">
      <c r="A337" s="1" t="str">
        <f>IFERROR(IF(A336=Onderwerpen!$C$23+19,"",A336+1),"")</f>
        <v/>
      </c>
      <c r="B337" s="1" t="str">
        <f>IF(C337&lt;=Onderwerpen!$C$4,Onderwerpen!$A$4,IF(C337&lt;=Onderwerpen!$C$5,Onderwerpen!$A$5,IF(C337&lt;=Onderwerpen!$C$6,Onderwerpen!$A$6,IF(C337&lt;=Onderwerpen!$C$7,Onderwerpen!$A$7,IF(C337&lt;=Onderwerpen!$C$8,Onderwerpen!$A$8,IF(C337&lt;=Onderwerpen!$C$9,Onderwerpen!$A$9,IF(C337&lt;=Onderwerpen!C$10,Onderwerpen!$A$10,IF(C337&lt;=Onderwerpen!C$11,Onderwerpen!$A$11,IF(C337&lt;=Onderwerpen!C$12,Onderwerpen!$A$12,IF(C337&lt;=Onderwerpen!C$13,Onderwerpen!$A$13,IF(C337&lt;=Onderwerpen!$C$14,Onderwerpen!$A$14,IF(C337&lt;=Onderwerpen!$C$15,Onderwerpen!$A$15,IF(C337&lt;=Onderwerpen!$C$16,Onderwerpen!$A$16,IF(C337&lt;=Onderwerpen!$C$17,Onderwerpen!$A$17,IF(C337&lt;=Onderwerpen!$C$18,Onderwerpen!$A$18,IF(C337&lt;=Onderwerpen!$C$19,Onderwerpen!$A$19,IF(C337&lt;=Onderwerpen!$C$20,Onderwerpen!$A$20,IF(C337&lt;=Onderwerpen!$C$21,Onderwerpen!$A$21,IF(C337&lt;=Onderwerpen!$C$22,Onderwerpen!$A$22,IF(C337&lt;=Onderwerpen!$C$23,Onderwerpen!$A$22,""))))))))))))))))))))</f>
        <v/>
      </c>
      <c r="C337" s="7" t="str">
        <f>IF(Onderwerpen!$B$4+1=A337,Onderwerpen!$A$5,IF(SUM(Onderwerpen!$B$4:$B$5)+2=A337,Onderwerpen!$A$6,IF(SUM(Onderwerpen!$B$4:$B$6)+3=A337,Onderwerpen!$A$7,IF(SUM(Onderwerpen!$B$4:$B$7)+4=A337,Onderwerpen!$A$8,IF(SUM(Onderwerpen!$B$4:$B$8)+5=A337,Onderwerpen!$A$9,IF(SUM(Onderwerpen!$B$4:$B$9)+6=A337,Onderwerpen!$A$10,IF(SUM(Onderwerpen!$B$4:$B$10)+7=A337,Onderwerpen!$A$11,IF(SUM(Onderwerpen!$B$4:$B$11)+8=A337,Onderwerpen!$A$12,IF(SUM(Onderwerpen!$B$4:$B$12)+9=A337,Onderwerpen!$A$13,IF(SUM(Onderwerpen!$B$4:$B$13)+10=A337,Onderwerpen!$A$14,IF(SUM(Onderwerpen!$B$4:$B$14)+11=A337,Onderwerpen!$A$15,IF(SUM(Onderwerpen!$B$4:$B$15)+12=A337,Onderwerpen!$A$16,IF(SUM(Onderwerpen!$B$4:$B$16)+13=A337,Onderwerpen!$A$17,IF(SUM(Onderwerpen!$B$4:$B$17)+14=A337,Onderwerpen!$A$18,IF(SUM(Onderwerpen!$B$4:$B$18)+15=A337,Onderwerpen!$A$19,IF(SUM(Onderwerpen!$B$4:$B$19)+16=A337,Onderwerpen!$A$20,IF(SUM(Onderwerpen!$B$4:$B$20)+17=A337,Onderwerpen!$A$21,IF(SUM(Onderwerpen!$B$4:$B$21)+18=A337,Onderwerpen!$A$22,IF(SUM(Onderwerpen!$B$4:$B$22)+19=A337,Onderwerpen!$A$23,IFERROR((IF(A337&lt;Onderwerpen!$D$4,A337,IF(AND(A337&gt;Onderwerpen!$D$4,A337&lt;Onderwerpen!$D$5),A337-1,IF(AND(A337&gt;Onderwerpen!$D$5,A337&lt;Onderwerpen!$D$6),A337-2,IF(AND(A337&gt;Onderwerpen!$D$6,A337&lt;Onderwerpen!$D$7),A337-3,IF(AND(A337&gt;Onderwerpen!$D$7,A337&lt;Onderwerpen!$D$8),A337-4,IF(AND(A337&gt;Onderwerpen!$D$8,A337&lt;Onderwerpen!$D$9),A337-5,IF(AND(A337&gt;Onderwerpen!$D$9,A337&lt;Onderwerpen!$D$10),A337-6,IF(AND(A337&gt;Onderwerpen!$D$10,A337&lt;Onderwerpen!$D$11),A337-7,IF(AND(A337&gt;Onderwerpen!$D$11,A337&lt;Onderwerpen!$D$12),A337-8,IF(AND(A337&gt;Onderwerpen!$D$12,A337&lt;Onderwerpen!$D$13),A337-9,IF(AND(A337&gt;Onderwerpen!$D$13,A337&lt;Onderwerpen!$D$14),A337-10,IF(AND(A337&gt;Onderwerpen!$D$14,A337&lt;Onderwerpen!$D$15),A337-11,IF(AND(A337&gt;Onderwerpen!$D$15,A337&lt;Onderwerpen!$D$16),A337-12,IF(AND(A337&gt;Onderwerpen!$D$16,A337&lt;Onderwerpen!$D$17),A337-13,IF(AND(A337&gt;Onderwerpen!$D$17,A337&lt;Onderwerpen!$D$18),A337-14,IF(AND(A337&gt;Onderwerpen!$D$18,A337&lt;Onderwerpen!$D$19),A337-15,IF(AND(A337&gt;Onderwerpen!$D$19,A337&lt;Onderwerpen!$D$20),A337-16,IF(AND(A337&gt;Onderwerpen!$D$20,A337&lt;Onderwerpen!$D$21),A337-17,IF(AND(A337&gt;Onderwerpen!$D$21,A337&lt;Onderwerpen!$D$22),A337-18,IF(A337&gt;Onderwerpen!$D$22,A337-19,"X"))))))))))))))))))))),""))))))))))))))))))))</f>
        <v/>
      </c>
      <c r="D337" s="83" t="str">
        <f>IF(B337="",""&amp;C337,LEFT(B337, FIND(" ",B337)-1) &amp; "."&amp;COUNTIF($B$8:B337,B337))</f>
        <v/>
      </c>
      <c r="E337" s="33"/>
      <c r="F337" s="12"/>
      <c r="G337" s="12"/>
      <c r="H337" s="12"/>
      <c r="I337" s="13"/>
      <c r="J337" s="37" t="str">
        <f t="shared" si="32"/>
        <v/>
      </c>
      <c r="L337" s="12"/>
      <c r="M337" s="12"/>
      <c r="N337" s="12"/>
      <c r="O337" s="13"/>
      <c r="P337" s="39" t="str">
        <f t="shared" si="33"/>
        <v/>
      </c>
      <c r="R337" s="12"/>
      <c r="S337" s="12"/>
      <c r="T337" s="12"/>
      <c r="U337" s="13"/>
      <c r="V337" s="38" t="str">
        <f t="shared" si="34"/>
        <v/>
      </c>
      <c r="X337" s="38"/>
      <c r="Y337" s="38"/>
      <c r="Z337" s="38"/>
      <c r="AA337" s="13"/>
      <c r="AB337" s="38" t="str">
        <f t="shared" si="35"/>
        <v/>
      </c>
      <c r="AD337" s="38"/>
      <c r="AE337" s="38"/>
      <c r="AF337" s="38"/>
      <c r="AG337" s="13"/>
      <c r="AH337" s="38" t="str">
        <f t="shared" si="36"/>
        <v/>
      </c>
    </row>
    <row r="338" spans="1:34" x14ac:dyDescent="0.25">
      <c r="A338" s="1" t="str">
        <f>IFERROR(IF(A337=Onderwerpen!$C$23+19,"",A337+1),"")</f>
        <v/>
      </c>
      <c r="B338" s="1" t="str">
        <f>IF(C338&lt;=Onderwerpen!$C$4,Onderwerpen!$A$4,IF(C338&lt;=Onderwerpen!$C$5,Onderwerpen!$A$5,IF(C338&lt;=Onderwerpen!$C$6,Onderwerpen!$A$6,IF(C338&lt;=Onderwerpen!$C$7,Onderwerpen!$A$7,IF(C338&lt;=Onderwerpen!$C$8,Onderwerpen!$A$8,IF(C338&lt;=Onderwerpen!$C$9,Onderwerpen!$A$9,IF(C338&lt;=Onderwerpen!C$10,Onderwerpen!$A$10,IF(C338&lt;=Onderwerpen!C$11,Onderwerpen!$A$11,IF(C338&lt;=Onderwerpen!C$12,Onderwerpen!$A$12,IF(C338&lt;=Onderwerpen!C$13,Onderwerpen!$A$13,IF(C338&lt;=Onderwerpen!$C$14,Onderwerpen!$A$14,IF(C338&lt;=Onderwerpen!$C$15,Onderwerpen!$A$15,IF(C338&lt;=Onderwerpen!$C$16,Onderwerpen!$A$16,IF(C338&lt;=Onderwerpen!$C$17,Onderwerpen!$A$17,IF(C338&lt;=Onderwerpen!$C$18,Onderwerpen!$A$18,IF(C338&lt;=Onderwerpen!$C$19,Onderwerpen!$A$19,IF(C338&lt;=Onderwerpen!$C$20,Onderwerpen!$A$20,IF(C338&lt;=Onderwerpen!$C$21,Onderwerpen!$A$21,IF(C338&lt;=Onderwerpen!$C$22,Onderwerpen!$A$22,IF(C338&lt;=Onderwerpen!$C$23,Onderwerpen!$A$22,""))))))))))))))))))))</f>
        <v/>
      </c>
      <c r="C338" s="7" t="str">
        <f>IF(Onderwerpen!$B$4+1=A338,Onderwerpen!$A$5,IF(SUM(Onderwerpen!$B$4:$B$5)+2=A338,Onderwerpen!$A$6,IF(SUM(Onderwerpen!$B$4:$B$6)+3=A338,Onderwerpen!$A$7,IF(SUM(Onderwerpen!$B$4:$B$7)+4=A338,Onderwerpen!$A$8,IF(SUM(Onderwerpen!$B$4:$B$8)+5=A338,Onderwerpen!$A$9,IF(SUM(Onderwerpen!$B$4:$B$9)+6=A338,Onderwerpen!$A$10,IF(SUM(Onderwerpen!$B$4:$B$10)+7=A338,Onderwerpen!$A$11,IF(SUM(Onderwerpen!$B$4:$B$11)+8=A338,Onderwerpen!$A$12,IF(SUM(Onderwerpen!$B$4:$B$12)+9=A338,Onderwerpen!$A$13,IF(SUM(Onderwerpen!$B$4:$B$13)+10=A338,Onderwerpen!$A$14,IF(SUM(Onderwerpen!$B$4:$B$14)+11=A338,Onderwerpen!$A$15,IF(SUM(Onderwerpen!$B$4:$B$15)+12=A338,Onderwerpen!$A$16,IF(SUM(Onderwerpen!$B$4:$B$16)+13=A338,Onderwerpen!$A$17,IF(SUM(Onderwerpen!$B$4:$B$17)+14=A338,Onderwerpen!$A$18,IF(SUM(Onderwerpen!$B$4:$B$18)+15=A338,Onderwerpen!$A$19,IF(SUM(Onderwerpen!$B$4:$B$19)+16=A338,Onderwerpen!$A$20,IF(SUM(Onderwerpen!$B$4:$B$20)+17=A338,Onderwerpen!$A$21,IF(SUM(Onderwerpen!$B$4:$B$21)+18=A338,Onderwerpen!$A$22,IF(SUM(Onderwerpen!$B$4:$B$22)+19=A338,Onderwerpen!$A$23,IFERROR((IF(A338&lt;Onderwerpen!$D$4,A338,IF(AND(A338&gt;Onderwerpen!$D$4,A338&lt;Onderwerpen!$D$5),A338-1,IF(AND(A338&gt;Onderwerpen!$D$5,A338&lt;Onderwerpen!$D$6),A338-2,IF(AND(A338&gt;Onderwerpen!$D$6,A338&lt;Onderwerpen!$D$7),A338-3,IF(AND(A338&gt;Onderwerpen!$D$7,A338&lt;Onderwerpen!$D$8),A338-4,IF(AND(A338&gt;Onderwerpen!$D$8,A338&lt;Onderwerpen!$D$9),A338-5,IF(AND(A338&gt;Onderwerpen!$D$9,A338&lt;Onderwerpen!$D$10),A338-6,IF(AND(A338&gt;Onderwerpen!$D$10,A338&lt;Onderwerpen!$D$11),A338-7,IF(AND(A338&gt;Onderwerpen!$D$11,A338&lt;Onderwerpen!$D$12),A338-8,IF(AND(A338&gt;Onderwerpen!$D$12,A338&lt;Onderwerpen!$D$13),A338-9,IF(AND(A338&gt;Onderwerpen!$D$13,A338&lt;Onderwerpen!$D$14),A338-10,IF(AND(A338&gt;Onderwerpen!$D$14,A338&lt;Onderwerpen!$D$15),A338-11,IF(AND(A338&gt;Onderwerpen!$D$15,A338&lt;Onderwerpen!$D$16),A338-12,IF(AND(A338&gt;Onderwerpen!$D$16,A338&lt;Onderwerpen!$D$17),A338-13,IF(AND(A338&gt;Onderwerpen!$D$17,A338&lt;Onderwerpen!$D$18),A338-14,IF(AND(A338&gt;Onderwerpen!$D$18,A338&lt;Onderwerpen!$D$19),A338-15,IF(AND(A338&gt;Onderwerpen!$D$19,A338&lt;Onderwerpen!$D$20),A338-16,IF(AND(A338&gt;Onderwerpen!$D$20,A338&lt;Onderwerpen!$D$21),A338-17,IF(AND(A338&gt;Onderwerpen!$D$21,A338&lt;Onderwerpen!$D$22),A338-18,IF(A338&gt;Onderwerpen!$D$22,A338-19,"X"))))))))))))))))))))),""))))))))))))))))))))</f>
        <v/>
      </c>
      <c r="D338" s="83" t="str">
        <f>IF(B338="",""&amp;C338,LEFT(B338, FIND(" ",B338)-1) &amp; "."&amp;COUNTIF($B$8:B338,B338))</f>
        <v/>
      </c>
      <c r="E338" s="33"/>
      <c r="F338" s="12"/>
      <c r="G338" s="12"/>
      <c r="H338" s="12"/>
      <c r="I338" s="13"/>
      <c r="J338" s="37" t="str">
        <f t="shared" si="32"/>
        <v/>
      </c>
      <c r="L338" s="12"/>
      <c r="M338" s="12"/>
      <c r="N338" s="12"/>
      <c r="O338" s="13"/>
      <c r="P338" s="39" t="str">
        <f t="shared" si="33"/>
        <v/>
      </c>
      <c r="R338" s="12"/>
      <c r="S338" s="12"/>
      <c r="T338" s="12"/>
      <c r="U338" s="13"/>
      <c r="V338" s="38" t="str">
        <f t="shared" si="34"/>
        <v/>
      </c>
      <c r="X338" s="38"/>
      <c r="Y338" s="38"/>
      <c r="Z338" s="38"/>
      <c r="AA338" s="13"/>
      <c r="AB338" s="38" t="str">
        <f t="shared" si="35"/>
        <v/>
      </c>
      <c r="AD338" s="38"/>
      <c r="AE338" s="38"/>
      <c r="AF338" s="38"/>
      <c r="AG338" s="13"/>
      <c r="AH338" s="38" t="str">
        <f t="shared" si="36"/>
        <v/>
      </c>
    </row>
    <row r="339" spans="1:34" x14ac:dyDescent="0.25">
      <c r="A339" s="1" t="str">
        <f>IFERROR(IF(A338=Onderwerpen!$C$23+19,"",A338+1),"")</f>
        <v/>
      </c>
      <c r="B339" s="1" t="str">
        <f>IF(C339&lt;=Onderwerpen!$C$4,Onderwerpen!$A$4,IF(C339&lt;=Onderwerpen!$C$5,Onderwerpen!$A$5,IF(C339&lt;=Onderwerpen!$C$6,Onderwerpen!$A$6,IF(C339&lt;=Onderwerpen!$C$7,Onderwerpen!$A$7,IF(C339&lt;=Onderwerpen!$C$8,Onderwerpen!$A$8,IF(C339&lt;=Onderwerpen!$C$9,Onderwerpen!$A$9,IF(C339&lt;=Onderwerpen!C$10,Onderwerpen!$A$10,IF(C339&lt;=Onderwerpen!C$11,Onderwerpen!$A$11,IF(C339&lt;=Onderwerpen!C$12,Onderwerpen!$A$12,IF(C339&lt;=Onderwerpen!C$13,Onderwerpen!$A$13,IF(C339&lt;=Onderwerpen!$C$14,Onderwerpen!$A$14,IF(C339&lt;=Onderwerpen!$C$15,Onderwerpen!$A$15,IF(C339&lt;=Onderwerpen!$C$16,Onderwerpen!$A$16,IF(C339&lt;=Onderwerpen!$C$17,Onderwerpen!$A$17,IF(C339&lt;=Onderwerpen!$C$18,Onderwerpen!$A$18,IF(C339&lt;=Onderwerpen!$C$19,Onderwerpen!$A$19,IF(C339&lt;=Onderwerpen!$C$20,Onderwerpen!$A$20,IF(C339&lt;=Onderwerpen!$C$21,Onderwerpen!$A$21,IF(C339&lt;=Onderwerpen!$C$22,Onderwerpen!$A$22,IF(C339&lt;=Onderwerpen!$C$23,Onderwerpen!$A$22,""))))))))))))))))))))</f>
        <v/>
      </c>
      <c r="C339" s="7" t="str">
        <f>IF(Onderwerpen!$B$4+1=A339,Onderwerpen!$A$5,IF(SUM(Onderwerpen!$B$4:$B$5)+2=A339,Onderwerpen!$A$6,IF(SUM(Onderwerpen!$B$4:$B$6)+3=A339,Onderwerpen!$A$7,IF(SUM(Onderwerpen!$B$4:$B$7)+4=A339,Onderwerpen!$A$8,IF(SUM(Onderwerpen!$B$4:$B$8)+5=A339,Onderwerpen!$A$9,IF(SUM(Onderwerpen!$B$4:$B$9)+6=A339,Onderwerpen!$A$10,IF(SUM(Onderwerpen!$B$4:$B$10)+7=A339,Onderwerpen!$A$11,IF(SUM(Onderwerpen!$B$4:$B$11)+8=A339,Onderwerpen!$A$12,IF(SUM(Onderwerpen!$B$4:$B$12)+9=A339,Onderwerpen!$A$13,IF(SUM(Onderwerpen!$B$4:$B$13)+10=A339,Onderwerpen!$A$14,IF(SUM(Onderwerpen!$B$4:$B$14)+11=A339,Onderwerpen!$A$15,IF(SUM(Onderwerpen!$B$4:$B$15)+12=A339,Onderwerpen!$A$16,IF(SUM(Onderwerpen!$B$4:$B$16)+13=A339,Onderwerpen!$A$17,IF(SUM(Onderwerpen!$B$4:$B$17)+14=A339,Onderwerpen!$A$18,IF(SUM(Onderwerpen!$B$4:$B$18)+15=A339,Onderwerpen!$A$19,IF(SUM(Onderwerpen!$B$4:$B$19)+16=A339,Onderwerpen!$A$20,IF(SUM(Onderwerpen!$B$4:$B$20)+17=A339,Onderwerpen!$A$21,IF(SUM(Onderwerpen!$B$4:$B$21)+18=A339,Onderwerpen!$A$22,IF(SUM(Onderwerpen!$B$4:$B$22)+19=A339,Onderwerpen!$A$23,IFERROR((IF(A339&lt;Onderwerpen!$D$4,A339,IF(AND(A339&gt;Onderwerpen!$D$4,A339&lt;Onderwerpen!$D$5),A339-1,IF(AND(A339&gt;Onderwerpen!$D$5,A339&lt;Onderwerpen!$D$6),A339-2,IF(AND(A339&gt;Onderwerpen!$D$6,A339&lt;Onderwerpen!$D$7),A339-3,IF(AND(A339&gt;Onderwerpen!$D$7,A339&lt;Onderwerpen!$D$8),A339-4,IF(AND(A339&gt;Onderwerpen!$D$8,A339&lt;Onderwerpen!$D$9),A339-5,IF(AND(A339&gt;Onderwerpen!$D$9,A339&lt;Onderwerpen!$D$10),A339-6,IF(AND(A339&gt;Onderwerpen!$D$10,A339&lt;Onderwerpen!$D$11),A339-7,IF(AND(A339&gt;Onderwerpen!$D$11,A339&lt;Onderwerpen!$D$12),A339-8,IF(AND(A339&gt;Onderwerpen!$D$12,A339&lt;Onderwerpen!$D$13),A339-9,IF(AND(A339&gt;Onderwerpen!$D$13,A339&lt;Onderwerpen!$D$14),A339-10,IF(AND(A339&gt;Onderwerpen!$D$14,A339&lt;Onderwerpen!$D$15),A339-11,IF(AND(A339&gt;Onderwerpen!$D$15,A339&lt;Onderwerpen!$D$16),A339-12,IF(AND(A339&gt;Onderwerpen!$D$16,A339&lt;Onderwerpen!$D$17),A339-13,IF(AND(A339&gt;Onderwerpen!$D$17,A339&lt;Onderwerpen!$D$18),A339-14,IF(AND(A339&gt;Onderwerpen!$D$18,A339&lt;Onderwerpen!$D$19),A339-15,IF(AND(A339&gt;Onderwerpen!$D$19,A339&lt;Onderwerpen!$D$20),A339-16,IF(AND(A339&gt;Onderwerpen!$D$20,A339&lt;Onderwerpen!$D$21),A339-17,IF(AND(A339&gt;Onderwerpen!$D$21,A339&lt;Onderwerpen!$D$22),A339-18,IF(A339&gt;Onderwerpen!$D$22,A339-19,"X"))))))))))))))))))))),""))))))))))))))))))))</f>
        <v/>
      </c>
      <c r="D339" s="83" t="str">
        <f>IF(B339="",""&amp;C339,LEFT(B339, FIND(" ",B339)-1) &amp; "."&amp;COUNTIF($B$8:B339,B339))</f>
        <v/>
      </c>
      <c r="E339" s="33"/>
      <c r="F339" s="12"/>
      <c r="G339" s="12"/>
      <c r="H339" s="12"/>
      <c r="I339" s="13"/>
      <c r="J339" s="37" t="str">
        <f t="shared" si="32"/>
        <v/>
      </c>
      <c r="L339" s="12"/>
      <c r="M339" s="12"/>
      <c r="N339" s="12"/>
      <c r="O339" s="13"/>
      <c r="P339" s="39" t="str">
        <f t="shared" si="33"/>
        <v/>
      </c>
      <c r="R339" s="12"/>
      <c r="S339" s="12"/>
      <c r="T339" s="12"/>
      <c r="U339" s="13"/>
      <c r="V339" s="38" t="str">
        <f t="shared" si="34"/>
        <v/>
      </c>
      <c r="X339" s="38"/>
      <c r="Y339" s="38"/>
      <c r="Z339" s="38"/>
      <c r="AA339" s="13"/>
      <c r="AB339" s="38" t="str">
        <f t="shared" si="35"/>
        <v/>
      </c>
      <c r="AD339" s="38"/>
      <c r="AE339" s="38"/>
      <c r="AF339" s="38"/>
      <c r="AG339" s="13"/>
      <c r="AH339" s="38" t="str">
        <f t="shared" si="36"/>
        <v/>
      </c>
    </row>
    <row r="340" spans="1:34" x14ac:dyDescent="0.25">
      <c r="A340" s="1" t="str">
        <f>IFERROR(IF(A339=Onderwerpen!$C$23+19,"",A339+1),"")</f>
        <v/>
      </c>
      <c r="B340" s="1" t="str">
        <f>IF(C340&lt;=Onderwerpen!$C$4,Onderwerpen!$A$4,IF(C340&lt;=Onderwerpen!$C$5,Onderwerpen!$A$5,IF(C340&lt;=Onderwerpen!$C$6,Onderwerpen!$A$6,IF(C340&lt;=Onderwerpen!$C$7,Onderwerpen!$A$7,IF(C340&lt;=Onderwerpen!$C$8,Onderwerpen!$A$8,IF(C340&lt;=Onderwerpen!$C$9,Onderwerpen!$A$9,IF(C340&lt;=Onderwerpen!C$10,Onderwerpen!$A$10,IF(C340&lt;=Onderwerpen!C$11,Onderwerpen!$A$11,IF(C340&lt;=Onderwerpen!C$12,Onderwerpen!$A$12,IF(C340&lt;=Onderwerpen!C$13,Onderwerpen!$A$13,IF(C340&lt;=Onderwerpen!$C$14,Onderwerpen!$A$14,IF(C340&lt;=Onderwerpen!$C$15,Onderwerpen!$A$15,IF(C340&lt;=Onderwerpen!$C$16,Onderwerpen!$A$16,IF(C340&lt;=Onderwerpen!$C$17,Onderwerpen!$A$17,IF(C340&lt;=Onderwerpen!$C$18,Onderwerpen!$A$18,IF(C340&lt;=Onderwerpen!$C$19,Onderwerpen!$A$19,IF(C340&lt;=Onderwerpen!$C$20,Onderwerpen!$A$20,IF(C340&lt;=Onderwerpen!$C$21,Onderwerpen!$A$21,IF(C340&lt;=Onderwerpen!$C$22,Onderwerpen!$A$22,IF(C340&lt;=Onderwerpen!$C$23,Onderwerpen!$A$22,""))))))))))))))))))))</f>
        <v/>
      </c>
      <c r="C340" s="7" t="str">
        <f>IF(Onderwerpen!$B$4+1=A340,Onderwerpen!$A$5,IF(SUM(Onderwerpen!$B$4:$B$5)+2=A340,Onderwerpen!$A$6,IF(SUM(Onderwerpen!$B$4:$B$6)+3=A340,Onderwerpen!$A$7,IF(SUM(Onderwerpen!$B$4:$B$7)+4=A340,Onderwerpen!$A$8,IF(SUM(Onderwerpen!$B$4:$B$8)+5=A340,Onderwerpen!$A$9,IF(SUM(Onderwerpen!$B$4:$B$9)+6=A340,Onderwerpen!$A$10,IF(SUM(Onderwerpen!$B$4:$B$10)+7=A340,Onderwerpen!$A$11,IF(SUM(Onderwerpen!$B$4:$B$11)+8=A340,Onderwerpen!$A$12,IF(SUM(Onderwerpen!$B$4:$B$12)+9=A340,Onderwerpen!$A$13,IF(SUM(Onderwerpen!$B$4:$B$13)+10=A340,Onderwerpen!$A$14,IF(SUM(Onderwerpen!$B$4:$B$14)+11=A340,Onderwerpen!$A$15,IF(SUM(Onderwerpen!$B$4:$B$15)+12=A340,Onderwerpen!$A$16,IF(SUM(Onderwerpen!$B$4:$B$16)+13=A340,Onderwerpen!$A$17,IF(SUM(Onderwerpen!$B$4:$B$17)+14=A340,Onderwerpen!$A$18,IF(SUM(Onderwerpen!$B$4:$B$18)+15=A340,Onderwerpen!$A$19,IF(SUM(Onderwerpen!$B$4:$B$19)+16=A340,Onderwerpen!$A$20,IF(SUM(Onderwerpen!$B$4:$B$20)+17=A340,Onderwerpen!$A$21,IF(SUM(Onderwerpen!$B$4:$B$21)+18=A340,Onderwerpen!$A$22,IF(SUM(Onderwerpen!$B$4:$B$22)+19=A340,Onderwerpen!$A$23,IFERROR((IF(A340&lt;Onderwerpen!$D$4,A340,IF(AND(A340&gt;Onderwerpen!$D$4,A340&lt;Onderwerpen!$D$5),A340-1,IF(AND(A340&gt;Onderwerpen!$D$5,A340&lt;Onderwerpen!$D$6),A340-2,IF(AND(A340&gt;Onderwerpen!$D$6,A340&lt;Onderwerpen!$D$7),A340-3,IF(AND(A340&gt;Onderwerpen!$D$7,A340&lt;Onderwerpen!$D$8),A340-4,IF(AND(A340&gt;Onderwerpen!$D$8,A340&lt;Onderwerpen!$D$9),A340-5,IF(AND(A340&gt;Onderwerpen!$D$9,A340&lt;Onderwerpen!$D$10),A340-6,IF(AND(A340&gt;Onderwerpen!$D$10,A340&lt;Onderwerpen!$D$11),A340-7,IF(AND(A340&gt;Onderwerpen!$D$11,A340&lt;Onderwerpen!$D$12),A340-8,IF(AND(A340&gt;Onderwerpen!$D$12,A340&lt;Onderwerpen!$D$13),A340-9,IF(AND(A340&gt;Onderwerpen!$D$13,A340&lt;Onderwerpen!$D$14),A340-10,IF(AND(A340&gt;Onderwerpen!$D$14,A340&lt;Onderwerpen!$D$15),A340-11,IF(AND(A340&gt;Onderwerpen!$D$15,A340&lt;Onderwerpen!$D$16),A340-12,IF(AND(A340&gt;Onderwerpen!$D$16,A340&lt;Onderwerpen!$D$17),A340-13,IF(AND(A340&gt;Onderwerpen!$D$17,A340&lt;Onderwerpen!$D$18),A340-14,IF(AND(A340&gt;Onderwerpen!$D$18,A340&lt;Onderwerpen!$D$19),A340-15,IF(AND(A340&gt;Onderwerpen!$D$19,A340&lt;Onderwerpen!$D$20),A340-16,IF(AND(A340&gt;Onderwerpen!$D$20,A340&lt;Onderwerpen!$D$21),A340-17,IF(AND(A340&gt;Onderwerpen!$D$21,A340&lt;Onderwerpen!$D$22),A340-18,IF(A340&gt;Onderwerpen!$D$22,A340-19,"X"))))))))))))))))))))),""))))))))))))))))))))</f>
        <v/>
      </c>
      <c r="D340" s="83" t="str">
        <f>IF(B340="",""&amp;C340,LEFT(B340, FIND(" ",B340)-1) &amp; "."&amp;COUNTIF($B$8:B340,B340))</f>
        <v/>
      </c>
      <c r="E340" s="33"/>
      <c r="F340" s="12"/>
      <c r="G340" s="12"/>
      <c r="H340" s="12"/>
      <c r="I340" s="13"/>
      <c r="J340" s="37" t="str">
        <f t="shared" si="32"/>
        <v/>
      </c>
      <c r="L340" s="12"/>
      <c r="M340" s="12"/>
      <c r="N340" s="12"/>
      <c r="O340" s="13"/>
      <c r="P340" s="39" t="str">
        <f t="shared" si="33"/>
        <v/>
      </c>
      <c r="R340" s="12"/>
      <c r="S340" s="12"/>
      <c r="T340" s="12"/>
      <c r="U340" s="13"/>
      <c r="V340" s="38" t="str">
        <f t="shared" si="34"/>
        <v/>
      </c>
      <c r="X340" s="38"/>
      <c r="Y340" s="38"/>
      <c r="Z340" s="38"/>
      <c r="AA340" s="13"/>
      <c r="AB340" s="38" t="str">
        <f t="shared" si="35"/>
        <v/>
      </c>
      <c r="AD340" s="38"/>
      <c r="AE340" s="38"/>
      <c r="AF340" s="38"/>
      <c r="AG340" s="13"/>
      <c r="AH340" s="38" t="str">
        <f t="shared" si="36"/>
        <v/>
      </c>
    </row>
    <row r="341" spans="1:34" x14ac:dyDescent="0.25">
      <c r="A341" s="1" t="str">
        <f>IFERROR(IF(A340=Onderwerpen!$C$23+19,"",A340+1),"")</f>
        <v/>
      </c>
      <c r="B341" s="1" t="str">
        <f>IF(C341&lt;=Onderwerpen!$C$4,Onderwerpen!$A$4,IF(C341&lt;=Onderwerpen!$C$5,Onderwerpen!$A$5,IF(C341&lt;=Onderwerpen!$C$6,Onderwerpen!$A$6,IF(C341&lt;=Onderwerpen!$C$7,Onderwerpen!$A$7,IF(C341&lt;=Onderwerpen!$C$8,Onderwerpen!$A$8,IF(C341&lt;=Onderwerpen!$C$9,Onderwerpen!$A$9,IF(C341&lt;=Onderwerpen!C$10,Onderwerpen!$A$10,IF(C341&lt;=Onderwerpen!C$11,Onderwerpen!$A$11,IF(C341&lt;=Onderwerpen!C$12,Onderwerpen!$A$12,IF(C341&lt;=Onderwerpen!C$13,Onderwerpen!$A$13,IF(C341&lt;=Onderwerpen!$C$14,Onderwerpen!$A$14,IF(C341&lt;=Onderwerpen!$C$15,Onderwerpen!$A$15,IF(C341&lt;=Onderwerpen!$C$16,Onderwerpen!$A$16,IF(C341&lt;=Onderwerpen!$C$17,Onderwerpen!$A$17,IF(C341&lt;=Onderwerpen!$C$18,Onderwerpen!$A$18,IF(C341&lt;=Onderwerpen!$C$19,Onderwerpen!$A$19,IF(C341&lt;=Onderwerpen!$C$20,Onderwerpen!$A$20,IF(C341&lt;=Onderwerpen!$C$21,Onderwerpen!$A$21,IF(C341&lt;=Onderwerpen!$C$22,Onderwerpen!$A$22,IF(C341&lt;=Onderwerpen!$C$23,Onderwerpen!$A$22,""))))))))))))))))))))</f>
        <v/>
      </c>
      <c r="C341" s="7" t="str">
        <f>IF(Onderwerpen!$B$4+1=A341,Onderwerpen!$A$5,IF(SUM(Onderwerpen!$B$4:$B$5)+2=A341,Onderwerpen!$A$6,IF(SUM(Onderwerpen!$B$4:$B$6)+3=A341,Onderwerpen!$A$7,IF(SUM(Onderwerpen!$B$4:$B$7)+4=A341,Onderwerpen!$A$8,IF(SUM(Onderwerpen!$B$4:$B$8)+5=A341,Onderwerpen!$A$9,IF(SUM(Onderwerpen!$B$4:$B$9)+6=A341,Onderwerpen!$A$10,IF(SUM(Onderwerpen!$B$4:$B$10)+7=A341,Onderwerpen!$A$11,IF(SUM(Onderwerpen!$B$4:$B$11)+8=A341,Onderwerpen!$A$12,IF(SUM(Onderwerpen!$B$4:$B$12)+9=A341,Onderwerpen!$A$13,IF(SUM(Onderwerpen!$B$4:$B$13)+10=A341,Onderwerpen!$A$14,IF(SUM(Onderwerpen!$B$4:$B$14)+11=A341,Onderwerpen!$A$15,IF(SUM(Onderwerpen!$B$4:$B$15)+12=A341,Onderwerpen!$A$16,IF(SUM(Onderwerpen!$B$4:$B$16)+13=A341,Onderwerpen!$A$17,IF(SUM(Onderwerpen!$B$4:$B$17)+14=A341,Onderwerpen!$A$18,IF(SUM(Onderwerpen!$B$4:$B$18)+15=A341,Onderwerpen!$A$19,IF(SUM(Onderwerpen!$B$4:$B$19)+16=A341,Onderwerpen!$A$20,IF(SUM(Onderwerpen!$B$4:$B$20)+17=A341,Onderwerpen!$A$21,IF(SUM(Onderwerpen!$B$4:$B$21)+18=A341,Onderwerpen!$A$22,IF(SUM(Onderwerpen!$B$4:$B$22)+19=A341,Onderwerpen!$A$23,IFERROR((IF(A341&lt;Onderwerpen!$D$4,A341,IF(AND(A341&gt;Onderwerpen!$D$4,A341&lt;Onderwerpen!$D$5),A341-1,IF(AND(A341&gt;Onderwerpen!$D$5,A341&lt;Onderwerpen!$D$6),A341-2,IF(AND(A341&gt;Onderwerpen!$D$6,A341&lt;Onderwerpen!$D$7),A341-3,IF(AND(A341&gt;Onderwerpen!$D$7,A341&lt;Onderwerpen!$D$8),A341-4,IF(AND(A341&gt;Onderwerpen!$D$8,A341&lt;Onderwerpen!$D$9),A341-5,IF(AND(A341&gt;Onderwerpen!$D$9,A341&lt;Onderwerpen!$D$10),A341-6,IF(AND(A341&gt;Onderwerpen!$D$10,A341&lt;Onderwerpen!$D$11),A341-7,IF(AND(A341&gt;Onderwerpen!$D$11,A341&lt;Onderwerpen!$D$12),A341-8,IF(AND(A341&gt;Onderwerpen!$D$12,A341&lt;Onderwerpen!$D$13),A341-9,IF(AND(A341&gt;Onderwerpen!$D$13,A341&lt;Onderwerpen!$D$14),A341-10,IF(AND(A341&gt;Onderwerpen!$D$14,A341&lt;Onderwerpen!$D$15),A341-11,IF(AND(A341&gt;Onderwerpen!$D$15,A341&lt;Onderwerpen!$D$16),A341-12,IF(AND(A341&gt;Onderwerpen!$D$16,A341&lt;Onderwerpen!$D$17),A341-13,IF(AND(A341&gt;Onderwerpen!$D$17,A341&lt;Onderwerpen!$D$18),A341-14,IF(AND(A341&gt;Onderwerpen!$D$18,A341&lt;Onderwerpen!$D$19),A341-15,IF(AND(A341&gt;Onderwerpen!$D$19,A341&lt;Onderwerpen!$D$20),A341-16,IF(AND(A341&gt;Onderwerpen!$D$20,A341&lt;Onderwerpen!$D$21),A341-17,IF(AND(A341&gt;Onderwerpen!$D$21,A341&lt;Onderwerpen!$D$22),A341-18,IF(A341&gt;Onderwerpen!$D$22,A341-19,"X"))))))))))))))))))))),""))))))))))))))))))))</f>
        <v/>
      </c>
      <c r="D341" s="83" t="str">
        <f>IF(B341="",""&amp;C341,LEFT(B341, FIND(" ",B341)-1) &amp; "."&amp;COUNTIF($B$8:B341,B341))</f>
        <v/>
      </c>
      <c r="E341" s="33"/>
      <c r="F341" s="12"/>
      <c r="G341" s="12"/>
      <c r="H341" s="12"/>
      <c r="I341" s="13"/>
      <c r="J341" s="37" t="str">
        <f t="shared" si="32"/>
        <v/>
      </c>
      <c r="L341" s="12"/>
      <c r="M341" s="12"/>
      <c r="N341" s="12"/>
      <c r="O341" s="13"/>
      <c r="P341" s="39" t="str">
        <f t="shared" si="33"/>
        <v/>
      </c>
      <c r="R341" s="12"/>
      <c r="S341" s="12"/>
      <c r="T341" s="12"/>
      <c r="U341" s="13"/>
      <c r="V341" s="38" t="str">
        <f t="shared" si="34"/>
        <v/>
      </c>
      <c r="X341" s="38"/>
      <c r="Y341" s="38"/>
      <c r="Z341" s="38"/>
      <c r="AA341" s="13"/>
      <c r="AB341" s="38" t="str">
        <f t="shared" si="35"/>
        <v/>
      </c>
      <c r="AD341" s="38"/>
      <c r="AE341" s="38"/>
      <c r="AF341" s="38"/>
      <c r="AG341" s="13"/>
      <c r="AH341" s="38" t="str">
        <f t="shared" si="36"/>
        <v/>
      </c>
    </row>
    <row r="342" spans="1:34" x14ac:dyDescent="0.25">
      <c r="A342" s="1" t="str">
        <f>IFERROR(IF(A341=Onderwerpen!$C$23+19,"",A341+1),"")</f>
        <v/>
      </c>
      <c r="B342" s="1" t="str">
        <f>IF(C342&lt;=Onderwerpen!$C$4,Onderwerpen!$A$4,IF(C342&lt;=Onderwerpen!$C$5,Onderwerpen!$A$5,IF(C342&lt;=Onderwerpen!$C$6,Onderwerpen!$A$6,IF(C342&lt;=Onderwerpen!$C$7,Onderwerpen!$A$7,IF(C342&lt;=Onderwerpen!$C$8,Onderwerpen!$A$8,IF(C342&lt;=Onderwerpen!$C$9,Onderwerpen!$A$9,IF(C342&lt;=Onderwerpen!C$10,Onderwerpen!$A$10,IF(C342&lt;=Onderwerpen!C$11,Onderwerpen!$A$11,IF(C342&lt;=Onderwerpen!C$12,Onderwerpen!$A$12,IF(C342&lt;=Onderwerpen!C$13,Onderwerpen!$A$13,IF(C342&lt;=Onderwerpen!$C$14,Onderwerpen!$A$14,IF(C342&lt;=Onderwerpen!$C$15,Onderwerpen!$A$15,IF(C342&lt;=Onderwerpen!$C$16,Onderwerpen!$A$16,IF(C342&lt;=Onderwerpen!$C$17,Onderwerpen!$A$17,IF(C342&lt;=Onderwerpen!$C$18,Onderwerpen!$A$18,IF(C342&lt;=Onderwerpen!$C$19,Onderwerpen!$A$19,IF(C342&lt;=Onderwerpen!$C$20,Onderwerpen!$A$20,IF(C342&lt;=Onderwerpen!$C$21,Onderwerpen!$A$21,IF(C342&lt;=Onderwerpen!$C$22,Onderwerpen!$A$22,IF(C342&lt;=Onderwerpen!$C$23,Onderwerpen!$A$22,""))))))))))))))))))))</f>
        <v/>
      </c>
      <c r="C342" s="7" t="str">
        <f>IF(Onderwerpen!$B$4+1=A342,Onderwerpen!$A$5,IF(SUM(Onderwerpen!$B$4:$B$5)+2=A342,Onderwerpen!$A$6,IF(SUM(Onderwerpen!$B$4:$B$6)+3=A342,Onderwerpen!$A$7,IF(SUM(Onderwerpen!$B$4:$B$7)+4=A342,Onderwerpen!$A$8,IF(SUM(Onderwerpen!$B$4:$B$8)+5=A342,Onderwerpen!$A$9,IF(SUM(Onderwerpen!$B$4:$B$9)+6=A342,Onderwerpen!$A$10,IF(SUM(Onderwerpen!$B$4:$B$10)+7=A342,Onderwerpen!$A$11,IF(SUM(Onderwerpen!$B$4:$B$11)+8=A342,Onderwerpen!$A$12,IF(SUM(Onderwerpen!$B$4:$B$12)+9=A342,Onderwerpen!$A$13,IF(SUM(Onderwerpen!$B$4:$B$13)+10=A342,Onderwerpen!$A$14,IF(SUM(Onderwerpen!$B$4:$B$14)+11=A342,Onderwerpen!$A$15,IF(SUM(Onderwerpen!$B$4:$B$15)+12=A342,Onderwerpen!$A$16,IF(SUM(Onderwerpen!$B$4:$B$16)+13=A342,Onderwerpen!$A$17,IF(SUM(Onderwerpen!$B$4:$B$17)+14=A342,Onderwerpen!$A$18,IF(SUM(Onderwerpen!$B$4:$B$18)+15=A342,Onderwerpen!$A$19,IF(SUM(Onderwerpen!$B$4:$B$19)+16=A342,Onderwerpen!$A$20,IF(SUM(Onderwerpen!$B$4:$B$20)+17=A342,Onderwerpen!$A$21,IF(SUM(Onderwerpen!$B$4:$B$21)+18=A342,Onderwerpen!$A$22,IF(SUM(Onderwerpen!$B$4:$B$22)+19=A342,Onderwerpen!$A$23,IFERROR((IF(A342&lt;Onderwerpen!$D$4,A342,IF(AND(A342&gt;Onderwerpen!$D$4,A342&lt;Onderwerpen!$D$5),A342-1,IF(AND(A342&gt;Onderwerpen!$D$5,A342&lt;Onderwerpen!$D$6),A342-2,IF(AND(A342&gt;Onderwerpen!$D$6,A342&lt;Onderwerpen!$D$7),A342-3,IF(AND(A342&gt;Onderwerpen!$D$7,A342&lt;Onderwerpen!$D$8),A342-4,IF(AND(A342&gt;Onderwerpen!$D$8,A342&lt;Onderwerpen!$D$9),A342-5,IF(AND(A342&gt;Onderwerpen!$D$9,A342&lt;Onderwerpen!$D$10),A342-6,IF(AND(A342&gt;Onderwerpen!$D$10,A342&lt;Onderwerpen!$D$11),A342-7,IF(AND(A342&gt;Onderwerpen!$D$11,A342&lt;Onderwerpen!$D$12),A342-8,IF(AND(A342&gt;Onderwerpen!$D$12,A342&lt;Onderwerpen!$D$13),A342-9,IF(AND(A342&gt;Onderwerpen!$D$13,A342&lt;Onderwerpen!$D$14),A342-10,IF(AND(A342&gt;Onderwerpen!$D$14,A342&lt;Onderwerpen!$D$15),A342-11,IF(AND(A342&gt;Onderwerpen!$D$15,A342&lt;Onderwerpen!$D$16),A342-12,IF(AND(A342&gt;Onderwerpen!$D$16,A342&lt;Onderwerpen!$D$17),A342-13,IF(AND(A342&gt;Onderwerpen!$D$17,A342&lt;Onderwerpen!$D$18),A342-14,IF(AND(A342&gt;Onderwerpen!$D$18,A342&lt;Onderwerpen!$D$19),A342-15,IF(AND(A342&gt;Onderwerpen!$D$19,A342&lt;Onderwerpen!$D$20),A342-16,IF(AND(A342&gt;Onderwerpen!$D$20,A342&lt;Onderwerpen!$D$21),A342-17,IF(AND(A342&gt;Onderwerpen!$D$21,A342&lt;Onderwerpen!$D$22),A342-18,IF(A342&gt;Onderwerpen!$D$22,A342-19,"X"))))))))))))))))))))),""))))))))))))))))))))</f>
        <v/>
      </c>
      <c r="D342" s="83" t="str">
        <f>IF(B342="",""&amp;C342,LEFT(B342, FIND(" ",B342)-1) &amp; "."&amp;COUNTIF($B$8:B342,B342))</f>
        <v/>
      </c>
      <c r="E342" s="33"/>
      <c r="F342" s="12"/>
      <c r="G342" s="12"/>
      <c r="H342" s="12"/>
      <c r="I342" s="13"/>
      <c r="J342" s="37" t="str">
        <f t="shared" si="32"/>
        <v/>
      </c>
      <c r="L342" s="12"/>
      <c r="M342" s="12"/>
      <c r="N342" s="12"/>
      <c r="O342" s="13"/>
      <c r="P342" s="39" t="str">
        <f t="shared" si="33"/>
        <v/>
      </c>
      <c r="R342" s="12"/>
      <c r="S342" s="12"/>
      <c r="T342" s="12"/>
      <c r="U342" s="13"/>
      <c r="V342" s="38" t="str">
        <f t="shared" si="34"/>
        <v/>
      </c>
      <c r="X342" s="38"/>
      <c r="Y342" s="38"/>
      <c r="Z342" s="38"/>
      <c r="AA342" s="13"/>
      <c r="AB342" s="38" t="str">
        <f t="shared" si="35"/>
        <v/>
      </c>
      <c r="AD342" s="38"/>
      <c r="AE342" s="38"/>
      <c r="AF342" s="38"/>
      <c r="AG342" s="13"/>
      <c r="AH342" s="38" t="str">
        <f t="shared" si="36"/>
        <v/>
      </c>
    </row>
    <row r="343" spans="1:34" x14ac:dyDescent="0.25">
      <c r="A343" s="1" t="str">
        <f>IFERROR(IF(A342=Onderwerpen!$C$23+19,"",A342+1),"")</f>
        <v/>
      </c>
      <c r="B343" s="1" t="str">
        <f>IF(C343&lt;=Onderwerpen!$C$4,Onderwerpen!$A$4,IF(C343&lt;=Onderwerpen!$C$5,Onderwerpen!$A$5,IF(C343&lt;=Onderwerpen!$C$6,Onderwerpen!$A$6,IF(C343&lt;=Onderwerpen!$C$7,Onderwerpen!$A$7,IF(C343&lt;=Onderwerpen!$C$8,Onderwerpen!$A$8,IF(C343&lt;=Onderwerpen!$C$9,Onderwerpen!$A$9,IF(C343&lt;=Onderwerpen!C$10,Onderwerpen!$A$10,IF(C343&lt;=Onderwerpen!C$11,Onderwerpen!$A$11,IF(C343&lt;=Onderwerpen!C$12,Onderwerpen!$A$12,IF(C343&lt;=Onderwerpen!C$13,Onderwerpen!$A$13,IF(C343&lt;=Onderwerpen!$C$14,Onderwerpen!$A$14,IF(C343&lt;=Onderwerpen!$C$15,Onderwerpen!$A$15,IF(C343&lt;=Onderwerpen!$C$16,Onderwerpen!$A$16,IF(C343&lt;=Onderwerpen!$C$17,Onderwerpen!$A$17,IF(C343&lt;=Onderwerpen!$C$18,Onderwerpen!$A$18,IF(C343&lt;=Onderwerpen!$C$19,Onderwerpen!$A$19,IF(C343&lt;=Onderwerpen!$C$20,Onderwerpen!$A$20,IF(C343&lt;=Onderwerpen!$C$21,Onderwerpen!$A$21,IF(C343&lt;=Onderwerpen!$C$22,Onderwerpen!$A$22,IF(C343&lt;=Onderwerpen!$C$23,Onderwerpen!$A$22,""))))))))))))))))))))</f>
        <v/>
      </c>
      <c r="C343" s="7" t="str">
        <f>IF(Onderwerpen!$B$4+1=A343,Onderwerpen!$A$5,IF(SUM(Onderwerpen!$B$4:$B$5)+2=A343,Onderwerpen!$A$6,IF(SUM(Onderwerpen!$B$4:$B$6)+3=A343,Onderwerpen!$A$7,IF(SUM(Onderwerpen!$B$4:$B$7)+4=A343,Onderwerpen!$A$8,IF(SUM(Onderwerpen!$B$4:$B$8)+5=A343,Onderwerpen!$A$9,IF(SUM(Onderwerpen!$B$4:$B$9)+6=A343,Onderwerpen!$A$10,IF(SUM(Onderwerpen!$B$4:$B$10)+7=A343,Onderwerpen!$A$11,IF(SUM(Onderwerpen!$B$4:$B$11)+8=A343,Onderwerpen!$A$12,IF(SUM(Onderwerpen!$B$4:$B$12)+9=A343,Onderwerpen!$A$13,IF(SUM(Onderwerpen!$B$4:$B$13)+10=A343,Onderwerpen!$A$14,IF(SUM(Onderwerpen!$B$4:$B$14)+11=A343,Onderwerpen!$A$15,IF(SUM(Onderwerpen!$B$4:$B$15)+12=A343,Onderwerpen!$A$16,IF(SUM(Onderwerpen!$B$4:$B$16)+13=A343,Onderwerpen!$A$17,IF(SUM(Onderwerpen!$B$4:$B$17)+14=A343,Onderwerpen!$A$18,IF(SUM(Onderwerpen!$B$4:$B$18)+15=A343,Onderwerpen!$A$19,IF(SUM(Onderwerpen!$B$4:$B$19)+16=A343,Onderwerpen!$A$20,IF(SUM(Onderwerpen!$B$4:$B$20)+17=A343,Onderwerpen!$A$21,IF(SUM(Onderwerpen!$B$4:$B$21)+18=A343,Onderwerpen!$A$22,IF(SUM(Onderwerpen!$B$4:$B$22)+19=A343,Onderwerpen!$A$23,IFERROR((IF(A343&lt;Onderwerpen!$D$4,A343,IF(AND(A343&gt;Onderwerpen!$D$4,A343&lt;Onderwerpen!$D$5),A343-1,IF(AND(A343&gt;Onderwerpen!$D$5,A343&lt;Onderwerpen!$D$6),A343-2,IF(AND(A343&gt;Onderwerpen!$D$6,A343&lt;Onderwerpen!$D$7),A343-3,IF(AND(A343&gt;Onderwerpen!$D$7,A343&lt;Onderwerpen!$D$8),A343-4,IF(AND(A343&gt;Onderwerpen!$D$8,A343&lt;Onderwerpen!$D$9),A343-5,IF(AND(A343&gt;Onderwerpen!$D$9,A343&lt;Onderwerpen!$D$10),A343-6,IF(AND(A343&gt;Onderwerpen!$D$10,A343&lt;Onderwerpen!$D$11),A343-7,IF(AND(A343&gt;Onderwerpen!$D$11,A343&lt;Onderwerpen!$D$12),A343-8,IF(AND(A343&gt;Onderwerpen!$D$12,A343&lt;Onderwerpen!$D$13),A343-9,IF(AND(A343&gt;Onderwerpen!$D$13,A343&lt;Onderwerpen!$D$14),A343-10,IF(AND(A343&gt;Onderwerpen!$D$14,A343&lt;Onderwerpen!$D$15),A343-11,IF(AND(A343&gt;Onderwerpen!$D$15,A343&lt;Onderwerpen!$D$16),A343-12,IF(AND(A343&gt;Onderwerpen!$D$16,A343&lt;Onderwerpen!$D$17),A343-13,IF(AND(A343&gt;Onderwerpen!$D$17,A343&lt;Onderwerpen!$D$18),A343-14,IF(AND(A343&gt;Onderwerpen!$D$18,A343&lt;Onderwerpen!$D$19),A343-15,IF(AND(A343&gt;Onderwerpen!$D$19,A343&lt;Onderwerpen!$D$20),A343-16,IF(AND(A343&gt;Onderwerpen!$D$20,A343&lt;Onderwerpen!$D$21),A343-17,IF(AND(A343&gt;Onderwerpen!$D$21,A343&lt;Onderwerpen!$D$22),A343-18,IF(A343&gt;Onderwerpen!$D$22,A343-19,"X"))))))))))))))))))))),""))))))))))))))))))))</f>
        <v/>
      </c>
      <c r="D343" s="83" t="str">
        <f>IF(B343="",""&amp;C343,LEFT(B343, FIND(" ",B343)-1) &amp; "."&amp;COUNTIF($B$8:B343,B343))</f>
        <v/>
      </c>
      <c r="E343" s="33"/>
      <c r="F343" s="12"/>
      <c r="G343" s="12"/>
      <c r="H343" s="12"/>
      <c r="I343" s="13"/>
      <c r="J343" s="37" t="str">
        <f t="shared" si="32"/>
        <v/>
      </c>
      <c r="L343" s="12"/>
      <c r="M343" s="12"/>
      <c r="N343" s="12"/>
      <c r="O343" s="13"/>
      <c r="P343" s="39" t="str">
        <f t="shared" si="33"/>
        <v/>
      </c>
      <c r="R343" s="12"/>
      <c r="S343" s="12"/>
      <c r="T343" s="12"/>
      <c r="U343" s="13"/>
      <c r="V343" s="38" t="str">
        <f t="shared" si="34"/>
        <v/>
      </c>
      <c r="X343" s="38"/>
      <c r="Y343" s="38"/>
      <c r="Z343" s="38"/>
      <c r="AA343" s="13"/>
      <c r="AB343" s="38" t="str">
        <f t="shared" si="35"/>
        <v/>
      </c>
      <c r="AD343" s="38"/>
      <c r="AE343" s="38"/>
      <c r="AF343" s="38"/>
      <c r="AG343" s="13"/>
      <c r="AH343" s="38" t="str">
        <f t="shared" si="36"/>
        <v/>
      </c>
    </row>
    <row r="344" spans="1:34" x14ac:dyDescent="0.25">
      <c r="A344" s="1" t="str">
        <f>IFERROR(IF(A343=Onderwerpen!$C$23+19,"",A343+1),"")</f>
        <v/>
      </c>
      <c r="B344" s="1" t="str">
        <f>IF(C344&lt;=Onderwerpen!$C$4,Onderwerpen!$A$4,IF(C344&lt;=Onderwerpen!$C$5,Onderwerpen!$A$5,IF(C344&lt;=Onderwerpen!$C$6,Onderwerpen!$A$6,IF(C344&lt;=Onderwerpen!$C$7,Onderwerpen!$A$7,IF(C344&lt;=Onderwerpen!$C$8,Onderwerpen!$A$8,IF(C344&lt;=Onderwerpen!$C$9,Onderwerpen!$A$9,IF(C344&lt;=Onderwerpen!C$10,Onderwerpen!$A$10,IF(C344&lt;=Onderwerpen!C$11,Onderwerpen!$A$11,IF(C344&lt;=Onderwerpen!C$12,Onderwerpen!$A$12,IF(C344&lt;=Onderwerpen!C$13,Onderwerpen!$A$13,IF(C344&lt;=Onderwerpen!$C$14,Onderwerpen!$A$14,IF(C344&lt;=Onderwerpen!$C$15,Onderwerpen!$A$15,IF(C344&lt;=Onderwerpen!$C$16,Onderwerpen!$A$16,IF(C344&lt;=Onderwerpen!$C$17,Onderwerpen!$A$17,IF(C344&lt;=Onderwerpen!$C$18,Onderwerpen!$A$18,IF(C344&lt;=Onderwerpen!$C$19,Onderwerpen!$A$19,IF(C344&lt;=Onderwerpen!$C$20,Onderwerpen!$A$20,IF(C344&lt;=Onderwerpen!$C$21,Onderwerpen!$A$21,IF(C344&lt;=Onderwerpen!$C$22,Onderwerpen!$A$22,IF(C344&lt;=Onderwerpen!$C$23,Onderwerpen!$A$22,""))))))))))))))))))))</f>
        <v/>
      </c>
      <c r="C344" s="7" t="str">
        <f>IF(Onderwerpen!$B$4+1=A344,Onderwerpen!$A$5,IF(SUM(Onderwerpen!$B$4:$B$5)+2=A344,Onderwerpen!$A$6,IF(SUM(Onderwerpen!$B$4:$B$6)+3=A344,Onderwerpen!$A$7,IF(SUM(Onderwerpen!$B$4:$B$7)+4=A344,Onderwerpen!$A$8,IF(SUM(Onderwerpen!$B$4:$B$8)+5=A344,Onderwerpen!$A$9,IF(SUM(Onderwerpen!$B$4:$B$9)+6=A344,Onderwerpen!$A$10,IF(SUM(Onderwerpen!$B$4:$B$10)+7=A344,Onderwerpen!$A$11,IF(SUM(Onderwerpen!$B$4:$B$11)+8=A344,Onderwerpen!$A$12,IF(SUM(Onderwerpen!$B$4:$B$12)+9=A344,Onderwerpen!$A$13,IF(SUM(Onderwerpen!$B$4:$B$13)+10=A344,Onderwerpen!$A$14,IF(SUM(Onderwerpen!$B$4:$B$14)+11=A344,Onderwerpen!$A$15,IF(SUM(Onderwerpen!$B$4:$B$15)+12=A344,Onderwerpen!$A$16,IF(SUM(Onderwerpen!$B$4:$B$16)+13=A344,Onderwerpen!$A$17,IF(SUM(Onderwerpen!$B$4:$B$17)+14=A344,Onderwerpen!$A$18,IF(SUM(Onderwerpen!$B$4:$B$18)+15=A344,Onderwerpen!$A$19,IF(SUM(Onderwerpen!$B$4:$B$19)+16=A344,Onderwerpen!$A$20,IF(SUM(Onderwerpen!$B$4:$B$20)+17=A344,Onderwerpen!$A$21,IF(SUM(Onderwerpen!$B$4:$B$21)+18=A344,Onderwerpen!$A$22,IF(SUM(Onderwerpen!$B$4:$B$22)+19=A344,Onderwerpen!$A$23,IFERROR((IF(A344&lt;Onderwerpen!$D$4,A344,IF(AND(A344&gt;Onderwerpen!$D$4,A344&lt;Onderwerpen!$D$5),A344-1,IF(AND(A344&gt;Onderwerpen!$D$5,A344&lt;Onderwerpen!$D$6),A344-2,IF(AND(A344&gt;Onderwerpen!$D$6,A344&lt;Onderwerpen!$D$7),A344-3,IF(AND(A344&gt;Onderwerpen!$D$7,A344&lt;Onderwerpen!$D$8),A344-4,IF(AND(A344&gt;Onderwerpen!$D$8,A344&lt;Onderwerpen!$D$9),A344-5,IF(AND(A344&gt;Onderwerpen!$D$9,A344&lt;Onderwerpen!$D$10),A344-6,IF(AND(A344&gt;Onderwerpen!$D$10,A344&lt;Onderwerpen!$D$11),A344-7,IF(AND(A344&gt;Onderwerpen!$D$11,A344&lt;Onderwerpen!$D$12),A344-8,IF(AND(A344&gt;Onderwerpen!$D$12,A344&lt;Onderwerpen!$D$13),A344-9,IF(AND(A344&gt;Onderwerpen!$D$13,A344&lt;Onderwerpen!$D$14),A344-10,IF(AND(A344&gt;Onderwerpen!$D$14,A344&lt;Onderwerpen!$D$15),A344-11,IF(AND(A344&gt;Onderwerpen!$D$15,A344&lt;Onderwerpen!$D$16),A344-12,IF(AND(A344&gt;Onderwerpen!$D$16,A344&lt;Onderwerpen!$D$17),A344-13,IF(AND(A344&gt;Onderwerpen!$D$17,A344&lt;Onderwerpen!$D$18),A344-14,IF(AND(A344&gt;Onderwerpen!$D$18,A344&lt;Onderwerpen!$D$19),A344-15,IF(AND(A344&gt;Onderwerpen!$D$19,A344&lt;Onderwerpen!$D$20),A344-16,IF(AND(A344&gt;Onderwerpen!$D$20,A344&lt;Onderwerpen!$D$21),A344-17,IF(AND(A344&gt;Onderwerpen!$D$21,A344&lt;Onderwerpen!$D$22),A344-18,IF(A344&gt;Onderwerpen!$D$22,A344-19,"X"))))))))))))))))))))),""))))))))))))))))))))</f>
        <v/>
      </c>
      <c r="D344" s="83" t="str">
        <f>IF(B344="",""&amp;C344,LEFT(B344, FIND(" ",B344)-1) &amp; "."&amp;COUNTIF($B$8:B344,B344))</f>
        <v/>
      </c>
      <c r="E344" s="33"/>
      <c r="F344" s="12"/>
      <c r="G344" s="12"/>
      <c r="H344" s="12"/>
      <c r="I344" s="13"/>
      <c r="J344" s="37" t="str">
        <f t="shared" si="32"/>
        <v/>
      </c>
      <c r="L344" s="12"/>
      <c r="M344" s="12"/>
      <c r="N344" s="12"/>
      <c r="O344" s="13"/>
      <c r="P344" s="39" t="str">
        <f t="shared" si="33"/>
        <v/>
      </c>
      <c r="R344" s="12"/>
      <c r="S344" s="12"/>
      <c r="T344" s="12"/>
      <c r="U344" s="13"/>
      <c r="V344" s="38" t="str">
        <f t="shared" si="34"/>
        <v/>
      </c>
      <c r="X344" s="38"/>
      <c r="Y344" s="38"/>
      <c r="Z344" s="38"/>
      <c r="AA344" s="13"/>
      <c r="AB344" s="38" t="str">
        <f t="shared" si="35"/>
        <v/>
      </c>
      <c r="AD344" s="38"/>
      <c r="AE344" s="38"/>
      <c r="AF344" s="38"/>
      <c r="AG344" s="13"/>
      <c r="AH344" s="38" t="str">
        <f t="shared" si="36"/>
        <v/>
      </c>
    </row>
    <row r="345" spans="1:34" x14ac:dyDescent="0.25">
      <c r="A345" s="1" t="str">
        <f>IFERROR(IF(A344=Onderwerpen!$C$23+19,"",A344+1),"")</f>
        <v/>
      </c>
      <c r="B345" s="1" t="str">
        <f>IF(C345&lt;=Onderwerpen!$C$4,Onderwerpen!$A$4,IF(C345&lt;=Onderwerpen!$C$5,Onderwerpen!$A$5,IF(C345&lt;=Onderwerpen!$C$6,Onderwerpen!$A$6,IF(C345&lt;=Onderwerpen!$C$7,Onderwerpen!$A$7,IF(C345&lt;=Onderwerpen!$C$8,Onderwerpen!$A$8,IF(C345&lt;=Onderwerpen!$C$9,Onderwerpen!$A$9,IF(C345&lt;=Onderwerpen!C$10,Onderwerpen!$A$10,IF(C345&lt;=Onderwerpen!C$11,Onderwerpen!$A$11,IF(C345&lt;=Onderwerpen!C$12,Onderwerpen!$A$12,IF(C345&lt;=Onderwerpen!C$13,Onderwerpen!$A$13,IF(C345&lt;=Onderwerpen!$C$14,Onderwerpen!$A$14,IF(C345&lt;=Onderwerpen!$C$15,Onderwerpen!$A$15,IF(C345&lt;=Onderwerpen!$C$16,Onderwerpen!$A$16,IF(C345&lt;=Onderwerpen!$C$17,Onderwerpen!$A$17,IF(C345&lt;=Onderwerpen!$C$18,Onderwerpen!$A$18,IF(C345&lt;=Onderwerpen!$C$19,Onderwerpen!$A$19,IF(C345&lt;=Onderwerpen!$C$20,Onderwerpen!$A$20,IF(C345&lt;=Onderwerpen!$C$21,Onderwerpen!$A$21,IF(C345&lt;=Onderwerpen!$C$22,Onderwerpen!$A$22,IF(C345&lt;=Onderwerpen!$C$23,Onderwerpen!$A$22,""))))))))))))))))))))</f>
        <v/>
      </c>
      <c r="C345" s="7" t="str">
        <f>IF(Onderwerpen!$B$4+1=A345,Onderwerpen!$A$5,IF(SUM(Onderwerpen!$B$4:$B$5)+2=A345,Onderwerpen!$A$6,IF(SUM(Onderwerpen!$B$4:$B$6)+3=A345,Onderwerpen!$A$7,IF(SUM(Onderwerpen!$B$4:$B$7)+4=A345,Onderwerpen!$A$8,IF(SUM(Onderwerpen!$B$4:$B$8)+5=A345,Onderwerpen!$A$9,IF(SUM(Onderwerpen!$B$4:$B$9)+6=A345,Onderwerpen!$A$10,IF(SUM(Onderwerpen!$B$4:$B$10)+7=A345,Onderwerpen!$A$11,IF(SUM(Onderwerpen!$B$4:$B$11)+8=A345,Onderwerpen!$A$12,IF(SUM(Onderwerpen!$B$4:$B$12)+9=A345,Onderwerpen!$A$13,IF(SUM(Onderwerpen!$B$4:$B$13)+10=A345,Onderwerpen!$A$14,IF(SUM(Onderwerpen!$B$4:$B$14)+11=A345,Onderwerpen!$A$15,IF(SUM(Onderwerpen!$B$4:$B$15)+12=A345,Onderwerpen!$A$16,IF(SUM(Onderwerpen!$B$4:$B$16)+13=A345,Onderwerpen!$A$17,IF(SUM(Onderwerpen!$B$4:$B$17)+14=A345,Onderwerpen!$A$18,IF(SUM(Onderwerpen!$B$4:$B$18)+15=A345,Onderwerpen!$A$19,IF(SUM(Onderwerpen!$B$4:$B$19)+16=A345,Onderwerpen!$A$20,IF(SUM(Onderwerpen!$B$4:$B$20)+17=A345,Onderwerpen!$A$21,IF(SUM(Onderwerpen!$B$4:$B$21)+18=A345,Onderwerpen!$A$22,IF(SUM(Onderwerpen!$B$4:$B$22)+19=A345,Onderwerpen!$A$23,IFERROR((IF(A345&lt;Onderwerpen!$D$4,A345,IF(AND(A345&gt;Onderwerpen!$D$4,A345&lt;Onderwerpen!$D$5),A345-1,IF(AND(A345&gt;Onderwerpen!$D$5,A345&lt;Onderwerpen!$D$6),A345-2,IF(AND(A345&gt;Onderwerpen!$D$6,A345&lt;Onderwerpen!$D$7),A345-3,IF(AND(A345&gt;Onderwerpen!$D$7,A345&lt;Onderwerpen!$D$8),A345-4,IF(AND(A345&gt;Onderwerpen!$D$8,A345&lt;Onderwerpen!$D$9),A345-5,IF(AND(A345&gt;Onderwerpen!$D$9,A345&lt;Onderwerpen!$D$10),A345-6,IF(AND(A345&gt;Onderwerpen!$D$10,A345&lt;Onderwerpen!$D$11),A345-7,IF(AND(A345&gt;Onderwerpen!$D$11,A345&lt;Onderwerpen!$D$12),A345-8,IF(AND(A345&gt;Onderwerpen!$D$12,A345&lt;Onderwerpen!$D$13),A345-9,IF(AND(A345&gt;Onderwerpen!$D$13,A345&lt;Onderwerpen!$D$14),A345-10,IF(AND(A345&gt;Onderwerpen!$D$14,A345&lt;Onderwerpen!$D$15),A345-11,IF(AND(A345&gt;Onderwerpen!$D$15,A345&lt;Onderwerpen!$D$16),A345-12,IF(AND(A345&gt;Onderwerpen!$D$16,A345&lt;Onderwerpen!$D$17),A345-13,IF(AND(A345&gt;Onderwerpen!$D$17,A345&lt;Onderwerpen!$D$18),A345-14,IF(AND(A345&gt;Onderwerpen!$D$18,A345&lt;Onderwerpen!$D$19),A345-15,IF(AND(A345&gt;Onderwerpen!$D$19,A345&lt;Onderwerpen!$D$20),A345-16,IF(AND(A345&gt;Onderwerpen!$D$20,A345&lt;Onderwerpen!$D$21),A345-17,IF(AND(A345&gt;Onderwerpen!$D$21,A345&lt;Onderwerpen!$D$22),A345-18,IF(A345&gt;Onderwerpen!$D$22,A345-19,"X"))))))))))))))))))))),""))))))))))))))))))))</f>
        <v/>
      </c>
      <c r="D345" s="83" t="str">
        <f>IF(B345="",""&amp;C345,LEFT(B345, FIND(" ",B345)-1) &amp; "."&amp;COUNTIF($B$8:B345,B345))</f>
        <v/>
      </c>
      <c r="E345" s="33"/>
      <c r="F345" s="12"/>
      <c r="G345" s="12"/>
      <c r="H345" s="12"/>
      <c r="I345" s="13"/>
      <c r="J345" s="37" t="str">
        <f t="shared" si="32"/>
        <v/>
      </c>
      <c r="L345" s="12"/>
      <c r="M345" s="12"/>
      <c r="N345" s="12"/>
      <c r="O345" s="13"/>
      <c r="P345" s="39" t="str">
        <f t="shared" si="33"/>
        <v/>
      </c>
      <c r="R345" s="12"/>
      <c r="S345" s="12"/>
      <c r="T345" s="12"/>
      <c r="U345" s="13"/>
      <c r="V345" s="38" t="str">
        <f t="shared" si="34"/>
        <v/>
      </c>
      <c r="X345" s="38"/>
      <c r="Y345" s="38"/>
      <c r="Z345" s="38"/>
      <c r="AA345" s="13"/>
      <c r="AB345" s="38" t="str">
        <f t="shared" si="35"/>
        <v/>
      </c>
      <c r="AD345" s="38"/>
      <c r="AE345" s="38"/>
      <c r="AF345" s="38"/>
      <c r="AG345" s="13"/>
      <c r="AH345" s="38" t="str">
        <f t="shared" si="36"/>
        <v/>
      </c>
    </row>
    <row r="346" spans="1:34" x14ac:dyDescent="0.25">
      <c r="A346" s="1" t="str">
        <f>IFERROR(IF(A345=Onderwerpen!$C$23+19,"",A345+1),"")</f>
        <v/>
      </c>
      <c r="B346" s="1" t="str">
        <f>IF(C346&lt;=Onderwerpen!$C$4,Onderwerpen!$A$4,IF(C346&lt;=Onderwerpen!$C$5,Onderwerpen!$A$5,IF(C346&lt;=Onderwerpen!$C$6,Onderwerpen!$A$6,IF(C346&lt;=Onderwerpen!$C$7,Onderwerpen!$A$7,IF(C346&lt;=Onderwerpen!$C$8,Onderwerpen!$A$8,IF(C346&lt;=Onderwerpen!$C$9,Onderwerpen!$A$9,IF(C346&lt;=Onderwerpen!C$10,Onderwerpen!$A$10,IF(C346&lt;=Onderwerpen!C$11,Onderwerpen!$A$11,IF(C346&lt;=Onderwerpen!C$12,Onderwerpen!$A$12,IF(C346&lt;=Onderwerpen!C$13,Onderwerpen!$A$13,IF(C346&lt;=Onderwerpen!$C$14,Onderwerpen!$A$14,IF(C346&lt;=Onderwerpen!$C$15,Onderwerpen!$A$15,IF(C346&lt;=Onderwerpen!$C$16,Onderwerpen!$A$16,IF(C346&lt;=Onderwerpen!$C$17,Onderwerpen!$A$17,IF(C346&lt;=Onderwerpen!$C$18,Onderwerpen!$A$18,IF(C346&lt;=Onderwerpen!$C$19,Onderwerpen!$A$19,IF(C346&lt;=Onderwerpen!$C$20,Onderwerpen!$A$20,IF(C346&lt;=Onderwerpen!$C$21,Onderwerpen!$A$21,IF(C346&lt;=Onderwerpen!$C$22,Onderwerpen!$A$22,IF(C346&lt;=Onderwerpen!$C$23,Onderwerpen!$A$22,""))))))))))))))))))))</f>
        <v/>
      </c>
      <c r="C346" s="7" t="str">
        <f>IF(Onderwerpen!$B$4+1=A346,Onderwerpen!$A$5,IF(SUM(Onderwerpen!$B$4:$B$5)+2=A346,Onderwerpen!$A$6,IF(SUM(Onderwerpen!$B$4:$B$6)+3=A346,Onderwerpen!$A$7,IF(SUM(Onderwerpen!$B$4:$B$7)+4=A346,Onderwerpen!$A$8,IF(SUM(Onderwerpen!$B$4:$B$8)+5=A346,Onderwerpen!$A$9,IF(SUM(Onderwerpen!$B$4:$B$9)+6=A346,Onderwerpen!$A$10,IF(SUM(Onderwerpen!$B$4:$B$10)+7=A346,Onderwerpen!$A$11,IF(SUM(Onderwerpen!$B$4:$B$11)+8=A346,Onderwerpen!$A$12,IF(SUM(Onderwerpen!$B$4:$B$12)+9=A346,Onderwerpen!$A$13,IF(SUM(Onderwerpen!$B$4:$B$13)+10=A346,Onderwerpen!$A$14,IF(SUM(Onderwerpen!$B$4:$B$14)+11=A346,Onderwerpen!$A$15,IF(SUM(Onderwerpen!$B$4:$B$15)+12=A346,Onderwerpen!$A$16,IF(SUM(Onderwerpen!$B$4:$B$16)+13=A346,Onderwerpen!$A$17,IF(SUM(Onderwerpen!$B$4:$B$17)+14=A346,Onderwerpen!$A$18,IF(SUM(Onderwerpen!$B$4:$B$18)+15=A346,Onderwerpen!$A$19,IF(SUM(Onderwerpen!$B$4:$B$19)+16=A346,Onderwerpen!$A$20,IF(SUM(Onderwerpen!$B$4:$B$20)+17=A346,Onderwerpen!$A$21,IF(SUM(Onderwerpen!$B$4:$B$21)+18=A346,Onderwerpen!$A$22,IF(SUM(Onderwerpen!$B$4:$B$22)+19=A346,Onderwerpen!$A$23,IFERROR((IF(A346&lt;Onderwerpen!$D$4,A346,IF(AND(A346&gt;Onderwerpen!$D$4,A346&lt;Onderwerpen!$D$5),A346-1,IF(AND(A346&gt;Onderwerpen!$D$5,A346&lt;Onderwerpen!$D$6),A346-2,IF(AND(A346&gt;Onderwerpen!$D$6,A346&lt;Onderwerpen!$D$7),A346-3,IF(AND(A346&gt;Onderwerpen!$D$7,A346&lt;Onderwerpen!$D$8),A346-4,IF(AND(A346&gt;Onderwerpen!$D$8,A346&lt;Onderwerpen!$D$9),A346-5,IF(AND(A346&gt;Onderwerpen!$D$9,A346&lt;Onderwerpen!$D$10),A346-6,IF(AND(A346&gt;Onderwerpen!$D$10,A346&lt;Onderwerpen!$D$11),A346-7,IF(AND(A346&gt;Onderwerpen!$D$11,A346&lt;Onderwerpen!$D$12),A346-8,IF(AND(A346&gt;Onderwerpen!$D$12,A346&lt;Onderwerpen!$D$13),A346-9,IF(AND(A346&gt;Onderwerpen!$D$13,A346&lt;Onderwerpen!$D$14),A346-10,IF(AND(A346&gt;Onderwerpen!$D$14,A346&lt;Onderwerpen!$D$15),A346-11,IF(AND(A346&gt;Onderwerpen!$D$15,A346&lt;Onderwerpen!$D$16),A346-12,IF(AND(A346&gt;Onderwerpen!$D$16,A346&lt;Onderwerpen!$D$17),A346-13,IF(AND(A346&gt;Onderwerpen!$D$17,A346&lt;Onderwerpen!$D$18),A346-14,IF(AND(A346&gt;Onderwerpen!$D$18,A346&lt;Onderwerpen!$D$19),A346-15,IF(AND(A346&gt;Onderwerpen!$D$19,A346&lt;Onderwerpen!$D$20),A346-16,IF(AND(A346&gt;Onderwerpen!$D$20,A346&lt;Onderwerpen!$D$21),A346-17,IF(AND(A346&gt;Onderwerpen!$D$21,A346&lt;Onderwerpen!$D$22),A346-18,IF(A346&gt;Onderwerpen!$D$22,A346-19,"X"))))))))))))))))))))),""))))))))))))))))))))</f>
        <v/>
      </c>
      <c r="D346" s="83" t="str">
        <f>IF(B346="",""&amp;C346,LEFT(B346, FIND(" ",B346)-1) &amp; "."&amp;COUNTIF($B$8:B346,B346))</f>
        <v/>
      </c>
      <c r="E346" s="33"/>
      <c r="F346" s="12"/>
      <c r="G346" s="12"/>
      <c r="H346" s="12"/>
      <c r="I346" s="13"/>
      <c r="J346" s="37" t="str">
        <f t="shared" si="32"/>
        <v/>
      </c>
      <c r="L346" s="12"/>
      <c r="M346" s="12"/>
      <c r="N346" s="12"/>
      <c r="O346" s="13"/>
      <c r="P346" s="39" t="str">
        <f t="shared" si="33"/>
        <v/>
      </c>
      <c r="R346" s="12"/>
      <c r="S346" s="12"/>
      <c r="T346" s="12"/>
      <c r="U346" s="13"/>
      <c r="V346" s="38" t="str">
        <f t="shared" si="34"/>
        <v/>
      </c>
      <c r="X346" s="38"/>
      <c r="Y346" s="38"/>
      <c r="Z346" s="38"/>
      <c r="AA346" s="13"/>
      <c r="AB346" s="38" t="str">
        <f t="shared" si="35"/>
        <v/>
      </c>
      <c r="AD346" s="38"/>
      <c r="AE346" s="38"/>
      <c r="AF346" s="38"/>
      <c r="AG346" s="13"/>
      <c r="AH346" s="38" t="str">
        <f t="shared" si="36"/>
        <v/>
      </c>
    </row>
    <row r="347" spans="1:34" x14ac:dyDescent="0.25">
      <c r="A347" s="1" t="str">
        <f>IFERROR(IF(A346=Onderwerpen!$C$23+19,"",A346+1),"")</f>
        <v/>
      </c>
      <c r="B347" s="1" t="str">
        <f>IF(C347&lt;=Onderwerpen!$C$4,Onderwerpen!$A$4,IF(C347&lt;=Onderwerpen!$C$5,Onderwerpen!$A$5,IF(C347&lt;=Onderwerpen!$C$6,Onderwerpen!$A$6,IF(C347&lt;=Onderwerpen!$C$7,Onderwerpen!$A$7,IF(C347&lt;=Onderwerpen!$C$8,Onderwerpen!$A$8,IF(C347&lt;=Onderwerpen!$C$9,Onderwerpen!$A$9,IF(C347&lt;=Onderwerpen!C$10,Onderwerpen!$A$10,IF(C347&lt;=Onderwerpen!C$11,Onderwerpen!$A$11,IF(C347&lt;=Onderwerpen!C$12,Onderwerpen!$A$12,IF(C347&lt;=Onderwerpen!C$13,Onderwerpen!$A$13,IF(C347&lt;=Onderwerpen!$C$14,Onderwerpen!$A$14,IF(C347&lt;=Onderwerpen!$C$15,Onderwerpen!$A$15,IF(C347&lt;=Onderwerpen!$C$16,Onderwerpen!$A$16,IF(C347&lt;=Onderwerpen!$C$17,Onderwerpen!$A$17,IF(C347&lt;=Onderwerpen!$C$18,Onderwerpen!$A$18,IF(C347&lt;=Onderwerpen!$C$19,Onderwerpen!$A$19,IF(C347&lt;=Onderwerpen!$C$20,Onderwerpen!$A$20,IF(C347&lt;=Onderwerpen!$C$21,Onderwerpen!$A$21,IF(C347&lt;=Onderwerpen!$C$22,Onderwerpen!$A$22,IF(C347&lt;=Onderwerpen!$C$23,Onderwerpen!$A$22,""))))))))))))))))))))</f>
        <v/>
      </c>
      <c r="C347" s="7" t="str">
        <f>IF(Onderwerpen!$B$4+1=A347,Onderwerpen!$A$5,IF(SUM(Onderwerpen!$B$4:$B$5)+2=A347,Onderwerpen!$A$6,IF(SUM(Onderwerpen!$B$4:$B$6)+3=A347,Onderwerpen!$A$7,IF(SUM(Onderwerpen!$B$4:$B$7)+4=A347,Onderwerpen!$A$8,IF(SUM(Onderwerpen!$B$4:$B$8)+5=A347,Onderwerpen!$A$9,IF(SUM(Onderwerpen!$B$4:$B$9)+6=A347,Onderwerpen!$A$10,IF(SUM(Onderwerpen!$B$4:$B$10)+7=A347,Onderwerpen!$A$11,IF(SUM(Onderwerpen!$B$4:$B$11)+8=A347,Onderwerpen!$A$12,IF(SUM(Onderwerpen!$B$4:$B$12)+9=A347,Onderwerpen!$A$13,IF(SUM(Onderwerpen!$B$4:$B$13)+10=A347,Onderwerpen!$A$14,IF(SUM(Onderwerpen!$B$4:$B$14)+11=A347,Onderwerpen!$A$15,IF(SUM(Onderwerpen!$B$4:$B$15)+12=A347,Onderwerpen!$A$16,IF(SUM(Onderwerpen!$B$4:$B$16)+13=A347,Onderwerpen!$A$17,IF(SUM(Onderwerpen!$B$4:$B$17)+14=A347,Onderwerpen!$A$18,IF(SUM(Onderwerpen!$B$4:$B$18)+15=A347,Onderwerpen!$A$19,IF(SUM(Onderwerpen!$B$4:$B$19)+16=A347,Onderwerpen!$A$20,IF(SUM(Onderwerpen!$B$4:$B$20)+17=A347,Onderwerpen!$A$21,IF(SUM(Onderwerpen!$B$4:$B$21)+18=A347,Onderwerpen!$A$22,IF(SUM(Onderwerpen!$B$4:$B$22)+19=A347,Onderwerpen!$A$23,IFERROR((IF(A347&lt;Onderwerpen!$D$4,A347,IF(AND(A347&gt;Onderwerpen!$D$4,A347&lt;Onderwerpen!$D$5),A347-1,IF(AND(A347&gt;Onderwerpen!$D$5,A347&lt;Onderwerpen!$D$6),A347-2,IF(AND(A347&gt;Onderwerpen!$D$6,A347&lt;Onderwerpen!$D$7),A347-3,IF(AND(A347&gt;Onderwerpen!$D$7,A347&lt;Onderwerpen!$D$8),A347-4,IF(AND(A347&gt;Onderwerpen!$D$8,A347&lt;Onderwerpen!$D$9),A347-5,IF(AND(A347&gt;Onderwerpen!$D$9,A347&lt;Onderwerpen!$D$10),A347-6,IF(AND(A347&gt;Onderwerpen!$D$10,A347&lt;Onderwerpen!$D$11),A347-7,IF(AND(A347&gt;Onderwerpen!$D$11,A347&lt;Onderwerpen!$D$12),A347-8,IF(AND(A347&gt;Onderwerpen!$D$12,A347&lt;Onderwerpen!$D$13),A347-9,IF(AND(A347&gt;Onderwerpen!$D$13,A347&lt;Onderwerpen!$D$14),A347-10,IF(AND(A347&gt;Onderwerpen!$D$14,A347&lt;Onderwerpen!$D$15),A347-11,IF(AND(A347&gt;Onderwerpen!$D$15,A347&lt;Onderwerpen!$D$16),A347-12,IF(AND(A347&gt;Onderwerpen!$D$16,A347&lt;Onderwerpen!$D$17),A347-13,IF(AND(A347&gt;Onderwerpen!$D$17,A347&lt;Onderwerpen!$D$18),A347-14,IF(AND(A347&gt;Onderwerpen!$D$18,A347&lt;Onderwerpen!$D$19),A347-15,IF(AND(A347&gt;Onderwerpen!$D$19,A347&lt;Onderwerpen!$D$20),A347-16,IF(AND(A347&gt;Onderwerpen!$D$20,A347&lt;Onderwerpen!$D$21),A347-17,IF(AND(A347&gt;Onderwerpen!$D$21,A347&lt;Onderwerpen!$D$22),A347-18,IF(A347&gt;Onderwerpen!$D$22,A347-19,"X"))))))))))))))))))))),""))))))))))))))))))))</f>
        <v/>
      </c>
      <c r="D347" s="83" t="str">
        <f>IF(B347="",""&amp;C347,LEFT(B347, FIND(" ",B347)-1) &amp; "."&amp;COUNTIF($B$8:B347,B347))</f>
        <v/>
      </c>
      <c r="E347" s="33"/>
      <c r="F347" s="12"/>
      <c r="G347" s="12"/>
      <c r="H347" s="12"/>
      <c r="I347" s="13"/>
      <c r="J347" s="37" t="str">
        <f t="shared" si="32"/>
        <v/>
      </c>
      <c r="L347" s="12"/>
      <c r="M347" s="12"/>
      <c r="N347" s="12"/>
      <c r="O347" s="13"/>
      <c r="P347" s="39" t="str">
        <f t="shared" si="33"/>
        <v/>
      </c>
      <c r="R347" s="12"/>
      <c r="S347" s="12"/>
      <c r="T347" s="12"/>
      <c r="U347" s="13"/>
      <c r="V347" s="38" t="str">
        <f t="shared" si="34"/>
        <v/>
      </c>
      <c r="X347" s="38"/>
      <c r="Y347" s="38"/>
      <c r="Z347" s="38"/>
      <c r="AA347" s="13"/>
      <c r="AB347" s="38" t="str">
        <f t="shared" si="35"/>
        <v/>
      </c>
      <c r="AD347" s="38"/>
      <c r="AE347" s="38"/>
      <c r="AF347" s="38"/>
      <c r="AG347" s="13"/>
      <c r="AH347" s="38" t="str">
        <f t="shared" si="36"/>
        <v/>
      </c>
    </row>
    <row r="348" spans="1:34" x14ac:dyDescent="0.25">
      <c r="A348" s="1" t="str">
        <f>IFERROR(IF(A347=Onderwerpen!$C$23+19,"",A347+1),"")</f>
        <v/>
      </c>
      <c r="B348" s="1" t="str">
        <f>IF(C348&lt;=Onderwerpen!$C$4,Onderwerpen!$A$4,IF(C348&lt;=Onderwerpen!$C$5,Onderwerpen!$A$5,IF(C348&lt;=Onderwerpen!$C$6,Onderwerpen!$A$6,IF(C348&lt;=Onderwerpen!$C$7,Onderwerpen!$A$7,IF(C348&lt;=Onderwerpen!$C$8,Onderwerpen!$A$8,IF(C348&lt;=Onderwerpen!$C$9,Onderwerpen!$A$9,IF(C348&lt;=Onderwerpen!C$10,Onderwerpen!$A$10,IF(C348&lt;=Onderwerpen!C$11,Onderwerpen!$A$11,IF(C348&lt;=Onderwerpen!C$12,Onderwerpen!$A$12,IF(C348&lt;=Onderwerpen!C$13,Onderwerpen!$A$13,IF(C348&lt;=Onderwerpen!$C$14,Onderwerpen!$A$14,IF(C348&lt;=Onderwerpen!$C$15,Onderwerpen!$A$15,IF(C348&lt;=Onderwerpen!$C$16,Onderwerpen!$A$16,IF(C348&lt;=Onderwerpen!$C$17,Onderwerpen!$A$17,IF(C348&lt;=Onderwerpen!$C$18,Onderwerpen!$A$18,IF(C348&lt;=Onderwerpen!$C$19,Onderwerpen!$A$19,IF(C348&lt;=Onderwerpen!$C$20,Onderwerpen!$A$20,IF(C348&lt;=Onderwerpen!$C$21,Onderwerpen!$A$21,IF(C348&lt;=Onderwerpen!$C$22,Onderwerpen!$A$22,IF(C348&lt;=Onderwerpen!$C$23,Onderwerpen!$A$22,""))))))))))))))))))))</f>
        <v/>
      </c>
      <c r="C348" s="7" t="str">
        <f>IF(Onderwerpen!$B$4+1=A348,Onderwerpen!$A$5,IF(SUM(Onderwerpen!$B$4:$B$5)+2=A348,Onderwerpen!$A$6,IF(SUM(Onderwerpen!$B$4:$B$6)+3=A348,Onderwerpen!$A$7,IF(SUM(Onderwerpen!$B$4:$B$7)+4=A348,Onderwerpen!$A$8,IF(SUM(Onderwerpen!$B$4:$B$8)+5=A348,Onderwerpen!$A$9,IF(SUM(Onderwerpen!$B$4:$B$9)+6=A348,Onderwerpen!$A$10,IF(SUM(Onderwerpen!$B$4:$B$10)+7=A348,Onderwerpen!$A$11,IF(SUM(Onderwerpen!$B$4:$B$11)+8=A348,Onderwerpen!$A$12,IF(SUM(Onderwerpen!$B$4:$B$12)+9=A348,Onderwerpen!$A$13,IF(SUM(Onderwerpen!$B$4:$B$13)+10=A348,Onderwerpen!$A$14,IF(SUM(Onderwerpen!$B$4:$B$14)+11=A348,Onderwerpen!$A$15,IF(SUM(Onderwerpen!$B$4:$B$15)+12=A348,Onderwerpen!$A$16,IF(SUM(Onderwerpen!$B$4:$B$16)+13=A348,Onderwerpen!$A$17,IF(SUM(Onderwerpen!$B$4:$B$17)+14=A348,Onderwerpen!$A$18,IF(SUM(Onderwerpen!$B$4:$B$18)+15=A348,Onderwerpen!$A$19,IF(SUM(Onderwerpen!$B$4:$B$19)+16=A348,Onderwerpen!$A$20,IF(SUM(Onderwerpen!$B$4:$B$20)+17=A348,Onderwerpen!$A$21,IF(SUM(Onderwerpen!$B$4:$B$21)+18=A348,Onderwerpen!$A$22,IF(SUM(Onderwerpen!$B$4:$B$22)+19=A348,Onderwerpen!$A$23,IFERROR((IF(A348&lt;Onderwerpen!$D$4,A348,IF(AND(A348&gt;Onderwerpen!$D$4,A348&lt;Onderwerpen!$D$5),A348-1,IF(AND(A348&gt;Onderwerpen!$D$5,A348&lt;Onderwerpen!$D$6),A348-2,IF(AND(A348&gt;Onderwerpen!$D$6,A348&lt;Onderwerpen!$D$7),A348-3,IF(AND(A348&gt;Onderwerpen!$D$7,A348&lt;Onderwerpen!$D$8),A348-4,IF(AND(A348&gt;Onderwerpen!$D$8,A348&lt;Onderwerpen!$D$9),A348-5,IF(AND(A348&gt;Onderwerpen!$D$9,A348&lt;Onderwerpen!$D$10),A348-6,IF(AND(A348&gt;Onderwerpen!$D$10,A348&lt;Onderwerpen!$D$11),A348-7,IF(AND(A348&gt;Onderwerpen!$D$11,A348&lt;Onderwerpen!$D$12),A348-8,IF(AND(A348&gt;Onderwerpen!$D$12,A348&lt;Onderwerpen!$D$13),A348-9,IF(AND(A348&gt;Onderwerpen!$D$13,A348&lt;Onderwerpen!$D$14),A348-10,IF(AND(A348&gt;Onderwerpen!$D$14,A348&lt;Onderwerpen!$D$15),A348-11,IF(AND(A348&gt;Onderwerpen!$D$15,A348&lt;Onderwerpen!$D$16),A348-12,IF(AND(A348&gt;Onderwerpen!$D$16,A348&lt;Onderwerpen!$D$17),A348-13,IF(AND(A348&gt;Onderwerpen!$D$17,A348&lt;Onderwerpen!$D$18),A348-14,IF(AND(A348&gt;Onderwerpen!$D$18,A348&lt;Onderwerpen!$D$19),A348-15,IF(AND(A348&gt;Onderwerpen!$D$19,A348&lt;Onderwerpen!$D$20),A348-16,IF(AND(A348&gt;Onderwerpen!$D$20,A348&lt;Onderwerpen!$D$21),A348-17,IF(AND(A348&gt;Onderwerpen!$D$21,A348&lt;Onderwerpen!$D$22),A348-18,IF(A348&gt;Onderwerpen!$D$22,A348-19,"X"))))))))))))))))))))),""))))))))))))))))))))</f>
        <v/>
      </c>
      <c r="D348" s="83" t="str">
        <f>IF(B348="",""&amp;C348,LEFT(B348, FIND(" ",B348)-1) &amp; "."&amp;COUNTIF($B$8:B348,B348))</f>
        <v/>
      </c>
      <c r="E348" s="33"/>
      <c r="F348" s="12"/>
      <c r="G348" s="12"/>
      <c r="H348" s="12"/>
      <c r="I348" s="13"/>
      <c r="J348" s="37" t="str">
        <f t="shared" si="32"/>
        <v/>
      </c>
      <c r="L348" s="12"/>
      <c r="M348" s="12"/>
      <c r="N348" s="12"/>
      <c r="O348" s="13"/>
      <c r="P348" s="39" t="str">
        <f t="shared" si="33"/>
        <v/>
      </c>
      <c r="R348" s="12"/>
      <c r="S348" s="12"/>
      <c r="T348" s="12"/>
      <c r="U348" s="13"/>
      <c r="V348" s="38" t="str">
        <f t="shared" si="34"/>
        <v/>
      </c>
      <c r="X348" s="38"/>
      <c r="Y348" s="38"/>
      <c r="Z348" s="38"/>
      <c r="AA348" s="13"/>
      <c r="AB348" s="38" t="str">
        <f t="shared" si="35"/>
        <v/>
      </c>
      <c r="AD348" s="38"/>
      <c r="AE348" s="38"/>
      <c r="AF348" s="38"/>
      <c r="AG348" s="13"/>
      <c r="AH348" s="38" t="str">
        <f t="shared" si="36"/>
        <v/>
      </c>
    </row>
    <row r="349" spans="1:34" x14ac:dyDescent="0.25">
      <c r="A349" s="1" t="str">
        <f>IFERROR(IF(A348=Onderwerpen!$C$23+19,"",A348+1),"")</f>
        <v/>
      </c>
      <c r="B349" s="1" t="str">
        <f>IF(C349&lt;=Onderwerpen!$C$4,Onderwerpen!$A$4,IF(C349&lt;=Onderwerpen!$C$5,Onderwerpen!$A$5,IF(C349&lt;=Onderwerpen!$C$6,Onderwerpen!$A$6,IF(C349&lt;=Onderwerpen!$C$7,Onderwerpen!$A$7,IF(C349&lt;=Onderwerpen!$C$8,Onderwerpen!$A$8,IF(C349&lt;=Onderwerpen!$C$9,Onderwerpen!$A$9,IF(C349&lt;=Onderwerpen!C$10,Onderwerpen!$A$10,IF(C349&lt;=Onderwerpen!C$11,Onderwerpen!$A$11,IF(C349&lt;=Onderwerpen!C$12,Onderwerpen!$A$12,IF(C349&lt;=Onderwerpen!C$13,Onderwerpen!$A$13,IF(C349&lt;=Onderwerpen!$C$14,Onderwerpen!$A$14,IF(C349&lt;=Onderwerpen!$C$15,Onderwerpen!$A$15,IF(C349&lt;=Onderwerpen!$C$16,Onderwerpen!$A$16,IF(C349&lt;=Onderwerpen!$C$17,Onderwerpen!$A$17,IF(C349&lt;=Onderwerpen!$C$18,Onderwerpen!$A$18,IF(C349&lt;=Onderwerpen!$C$19,Onderwerpen!$A$19,IF(C349&lt;=Onderwerpen!$C$20,Onderwerpen!$A$20,IF(C349&lt;=Onderwerpen!$C$21,Onderwerpen!$A$21,IF(C349&lt;=Onderwerpen!$C$22,Onderwerpen!$A$22,IF(C349&lt;=Onderwerpen!$C$23,Onderwerpen!$A$22,""))))))))))))))))))))</f>
        <v/>
      </c>
      <c r="C349" s="7" t="str">
        <f>IF(Onderwerpen!$B$4+1=A349,Onderwerpen!$A$5,IF(SUM(Onderwerpen!$B$4:$B$5)+2=A349,Onderwerpen!$A$6,IF(SUM(Onderwerpen!$B$4:$B$6)+3=A349,Onderwerpen!$A$7,IF(SUM(Onderwerpen!$B$4:$B$7)+4=A349,Onderwerpen!$A$8,IF(SUM(Onderwerpen!$B$4:$B$8)+5=A349,Onderwerpen!$A$9,IF(SUM(Onderwerpen!$B$4:$B$9)+6=A349,Onderwerpen!$A$10,IF(SUM(Onderwerpen!$B$4:$B$10)+7=A349,Onderwerpen!$A$11,IF(SUM(Onderwerpen!$B$4:$B$11)+8=A349,Onderwerpen!$A$12,IF(SUM(Onderwerpen!$B$4:$B$12)+9=A349,Onderwerpen!$A$13,IF(SUM(Onderwerpen!$B$4:$B$13)+10=A349,Onderwerpen!$A$14,IF(SUM(Onderwerpen!$B$4:$B$14)+11=A349,Onderwerpen!$A$15,IF(SUM(Onderwerpen!$B$4:$B$15)+12=A349,Onderwerpen!$A$16,IF(SUM(Onderwerpen!$B$4:$B$16)+13=A349,Onderwerpen!$A$17,IF(SUM(Onderwerpen!$B$4:$B$17)+14=A349,Onderwerpen!$A$18,IF(SUM(Onderwerpen!$B$4:$B$18)+15=A349,Onderwerpen!$A$19,IF(SUM(Onderwerpen!$B$4:$B$19)+16=A349,Onderwerpen!$A$20,IF(SUM(Onderwerpen!$B$4:$B$20)+17=A349,Onderwerpen!$A$21,IF(SUM(Onderwerpen!$B$4:$B$21)+18=A349,Onderwerpen!$A$22,IF(SUM(Onderwerpen!$B$4:$B$22)+19=A349,Onderwerpen!$A$23,IFERROR((IF(A349&lt;Onderwerpen!$D$4,A349,IF(AND(A349&gt;Onderwerpen!$D$4,A349&lt;Onderwerpen!$D$5),A349-1,IF(AND(A349&gt;Onderwerpen!$D$5,A349&lt;Onderwerpen!$D$6),A349-2,IF(AND(A349&gt;Onderwerpen!$D$6,A349&lt;Onderwerpen!$D$7),A349-3,IF(AND(A349&gt;Onderwerpen!$D$7,A349&lt;Onderwerpen!$D$8),A349-4,IF(AND(A349&gt;Onderwerpen!$D$8,A349&lt;Onderwerpen!$D$9),A349-5,IF(AND(A349&gt;Onderwerpen!$D$9,A349&lt;Onderwerpen!$D$10),A349-6,IF(AND(A349&gt;Onderwerpen!$D$10,A349&lt;Onderwerpen!$D$11),A349-7,IF(AND(A349&gt;Onderwerpen!$D$11,A349&lt;Onderwerpen!$D$12),A349-8,IF(AND(A349&gt;Onderwerpen!$D$12,A349&lt;Onderwerpen!$D$13),A349-9,IF(AND(A349&gt;Onderwerpen!$D$13,A349&lt;Onderwerpen!$D$14),A349-10,IF(AND(A349&gt;Onderwerpen!$D$14,A349&lt;Onderwerpen!$D$15),A349-11,IF(AND(A349&gt;Onderwerpen!$D$15,A349&lt;Onderwerpen!$D$16),A349-12,IF(AND(A349&gt;Onderwerpen!$D$16,A349&lt;Onderwerpen!$D$17),A349-13,IF(AND(A349&gt;Onderwerpen!$D$17,A349&lt;Onderwerpen!$D$18),A349-14,IF(AND(A349&gt;Onderwerpen!$D$18,A349&lt;Onderwerpen!$D$19),A349-15,IF(AND(A349&gt;Onderwerpen!$D$19,A349&lt;Onderwerpen!$D$20),A349-16,IF(AND(A349&gt;Onderwerpen!$D$20,A349&lt;Onderwerpen!$D$21),A349-17,IF(AND(A349&gt;Onderwerpen!$D$21,A349&lt;Onderwerpen!$D$22),A349-18,IF(A349&gt;Onderwerpen!$D$22,A349-19,"X"))))))))))))))))))))),""))))))))))))))))))))</f>
        <v/>
      </c>
      <c r="D349" s="83" t="str">
        <f>IF(B349="",""&amp;C349,LEFT(B349, FIND(" ",B349)-1) &amp; "."&amp;COUNTIF($B$8:B349,B349))</f>
        <v/>
      </c>
      <c r="E349" s="33"/>
      <c r="F349" s="12"/>
      <c r="G349" s="12"/>
      <c r="H349" s="12"/>
      <c r="I349" s="13"/>
      <c r="J349" s="37" t="str">
        <f t="shared" si="32"/>
        <v/>
      </c>
      <c r="L349" s="12"/>
      <c r="M349" s="12"/>
      <c r="N349" s="12"/>
      <c r="O349" s="13"/>
      <c r="P349" s="39" t="str">
        <f t="shared" si="33"/>
        <v/>
      </c>
      <c r="R349" s="12"/>
      <c r="S349" s="12"/>
      <c r="T349" s="12"/>
      <c r="U349" s="13"/>
      <c r="V349" s="38" t="str">
        <f t="shared" si="34"/>
        <v/>
      </c>
      <c r="X349" s="38"/>
      <c r="Y349" s="38"/>
      <c r="Z349" s="38"/>
      <c r="AA349" s="13"/>
      <c r="AB349" s="38" t="str">
        <f t="shared" si="35"/>
        <v/>
      </c>
      <c r="AD349" s="38"/>
      <c r="AE349" s="38"/>
      <c r="AF349" s="38"/>
      <c r="AG349" s="13"/>
      <c r="AH349" s="38" t="str">
        <f t="shared" si="36"/>
        <v/>
      </c>
    </row>
    <row r="350" spans="1:34" x14ac:dyDescent="0.25">
      <c r="A350" s="1" t="str">
        <f>IFERROR(IF(A349=Onderwerpen!$C$23+19,"",A349+1),"")</f>
        <v/>
      </c>
      <c r="B350" s="1" t="str">
        <f>IF(C350&lt;=Onderwerpen!$C$4,Onderwerpen!$A$4,IF(C350&lt;=Onderwerpen!$C$5,Onderwerpen!$A$5,IF(C350&lt;=Onderwerpen!$C$6,Onderwerpen!$A$6,IF(C350&lt;=Onderwerpen!$C$7,Onderwerpen!$A$7,IF(C350&lt;=Onderwerpen!$C$8,Onderwerpen!$A$8,IF(C350&lt;=Onderwerpen!$C$9,Onderwerpen!$A$9,IF(C350&lt;=Onderwerpen!C$10,Onderwerpen!$A$10,IF(C350&lt;=Onderwerpen!C$11,Onderwerpen!$A$11,IF(C350&lt;=Onderwerpen!C$12,Onderwerpen!$A$12,IF(C350&lt;=Onderwerpen!C$13,Onderwerpen!$A$13,IF(C350&lt;=Onderwerpen!$C$14,Onderwerpen!$A$14,IF(C350&lt;=Onderwerpen!$C$15,Onderwerpen!$A$15,IF(C350&lt;=Onderwerpen!$C$16,Onderwerpen!$A$16,IF(C350&lt;=Onderwerpen!$C$17,Onderwerpen!$A$17,IF(C350&lt;=Onderwerpen!$C$18,Onderwerpen!$A$18,IF(C350&lt;=Onderwerpen!$C$19,Onderwerpen!$A$19,IF(C350&lt;=Onderwerpen!$C$20,Onderwerpen!$A$20,IF(C350&lt;=Onderwerpen!$C$21,Onderwerpen!$A$21,IF(C350&lt;=Onderwerpen!$C$22,Onderwerpen!$A$22,IF(C350&lt;=Onderwerpen!$C$23,Onderwerpen!$A$22,""))))))))))))))))))))</f>
        <v/>
      </c>
      <c r="C350" s="7" t="str">
        <f>IF(Onderwerpen!$B$4+1=A350,Onderwerpen!$A$5,IF(SUM(Onderwerpen!$B$4:$B$5)+2=A350,Onderwerpen!$A$6,IF(SUM(Onderwerpen!$B$4:$B$6)+3=A350,Onderwerpen!$A$7,IF(SUM(Onderwerpen!$B$4:$B$7)+4=A350,Onderwerpen!$A$8,IF(SUM(Onderwerpen!$B$4:$B$8)+5=A350,Onderwerpen!$A$9,IF(SUM(Onderwerpen!$B$4:$B$9)+6=A350,Onderwerpen!$A$10,IF(SUM(Onderwerpen!$B$4:$B$10)+7=A350,Onderwerpen!$A$11,IF(SUM(Onderwerpen!$B$4:$B$11)+8=A350,Onderwerpen!$A$12,IF(SUM(Onderwerpen!$B$4:$B$12)+9=A350,Onderwerpen!$A$13,IF(SUM(Onderwerpen!$B$4:$B$13)+10=A350,Onderwerpen!$A$14,IF(SUM(Onderwerpen!$B$4:$B$14)+11=A350,Onderwerpen!$A$15,IF(SUM(Onderwerpen!$B$4:$B$15)+12=A350,Onderwerpen!$A$16,IF(SUM(Onderwerpen!$B$4:$B$16)+13=A350,Onderwerpen!$A$17,IF(SUM(Onderwerpen!$B$4:$B$17)+14=A350,Onderwerpen!$A$18,IF(SUM(Onderwerpen!$B$4:$B$18)+15=A350,Onderwerpen!$A$19,IF(SUM(Onderwerpen!$B$4:$B$19)+16=A350,Onderwerpen!$A$20,IF(SUM(Onderwerpen!$B$4:$B$20)+17=A350,Onderwerpen!$A$21,IF(SUM(Onderwerpen!$B$4:$B$21)+18=A350,Onderwerpen!$A$22,IF(SUM(Onderwerpen!$B$4:$B$22)+19=A350,Onderwerpen!$A$23,IFERROR((IF(A350&lt;Onderwerpen!$D$4,A350,IF(AND(A350&gt;Onderwerpen!$D$4,A350&lt;Onderwerpen!$D$5),A350-1,IF(AND(A350&gt;Onderwerpen!$D$5,A350&lt;Onderwerpen!$D$6),A350-2,IF(AND(A350&gt;Onderwerpen!$D$6,A350&lt;Onderwerpen!$D$7),A350-3,IF(AND(A350&gt;Onderwerpen!$D$7,A350&lt;Onderwerpen!$D$8),A350-4,IF(AND(A350&gt;Onderwerpen!$D$8,A350&lt;Onderwerpen!$D$9),A350-5,IF(AND(A350&gt;Onderwerpen!$D$9,A350&lt;Onderwerpen!$D$10),A350-6,IF(AND(A350&gt;Onderwerpen!$D$10,A350&lt;Onderwerpen!$D$11),A350-7,IF(AND(A350&gt;Onderwerpen!$D$11,A350&lt;Onderwerpen!$D$12),A350-8,IF(AND(A350&gt;Onderwerpen!$D$12,A350&lt;Onderwerpen!$D$13),A350-9,IF(AND(A350&gt;Onderwerpen!$D$13,A350&lt;Onderwerpen!$D$14),A350-10,IF(AND(A350&gt;Onderwerpen!$D$14,A350&lt;Onderwerpen!$D$15),A350-11,IF(AND(A350&gt;Onderwerpen!$D$15,A350&lt;Onderwerpen!$D$16),A350-12,IF(AND(A350&gt;Onderwerpen!$D$16,A350&lt;Onderwerpen!$D$17),A350-13,IF(AND(A350&gt;Onderwerpen!$D$17,A350&lt;Onderwerpen!$D$18),A350-14,IF(AND(A350&gt;Onderwerpen!$D$18,A350&lt;Onderwerpen!$D$19),A350-15,IF(AND(A350&gt;Onderwerpen!$D$19,A350&lt;Onderwerpen!$D$20),A350-16,IF(AND(A350&gt;Onderwerpen!$D$20,A350&lt;Onderwerpen!$D$21),A350-17,IF(AND(A350&gt;Onderwerpen!$D$21,A350&lt;Onderwerpen!$D$22),A350-18,IF(A350&gt;Onderwerpen!$D$22,A350-19,"X"))))))))))))))))))))),""))))))))))))))))))))</f>
        <v/>
      </c>
      <c r="D350" s="83" t="str">
        <f>IF(B350="",""&amp;C350,LEFT(B350, FIND(" ",B350)-1) &amp; "."&amp;COUNTIF($B$8:B350,B350))</f>
        <v/>
      </c>
      <c r="E350" s="33"/>
      <c r="F350" s="12"/>
      <c r="G350" s="12"/>
      <c r="H350" s="12"/>
      <c r="I350" s="13"/>
      <c r="J350" s="37" t="str">
        <f t="shared" si="32"/>
        <v/>
      </c>
      <c r="L350" s="12"/>
      <c r="M350" s="12"/>
      <c r="N350" s="12"/>
      <c r="O350" s="13"/>
      <c r="P350" s="39" t="str">
        <f t="shared" si="33"/>
        <v/>
      </c>
      <c r="R350" s="12"/>
      <c r="S350" s="12"/>
      <c r="T350" s="12"/>
      <c r="U350" s="13"/>
      <c r="V350" s="38" t="str">
        <f t="shared" si="34"/>
        <v/>
      </c>
      <c r="X350" s="38"/>
      <c r="Y350" s="38"/>
      <c r="Z350" s="38"/>
      <c r="AA350" s="13"/>
      <c r="AB350" s="38" t="str">
        <f t="shared" si="35"/>
        <v/>
      </c>
      <c r="AD350" s="38"/>
      <c r="AE350" s="38"/>
      <c r="AF350" s="38"/>
      <c r="AG350" s="13"/>
      <c r="AH350" s="38" t="str">
        <f t="shared" si="36"/>
        <v/>
      </c>
    </row>
    <row r="351" spans="1:34" x14ac:dyDescent="0.25">
      <c r="A351" s="1" t="str">
        <f>IFERROR(IF(A350=Onderwerpen!$C$23+19,"",A350+1),"")</f>
        <v/>
      </c>
      <c r="B351" s="1" t="str">
        <f>IF(C351&lt;=Onderwerpen!$C$4,Onderwerpen!$A$4,IF(C351&lt;=Onderwerpen!$C$5,Onderwerpen!$A$5,IF(C351&lt;=Onderwerpen!$C$6,Onderwerpen!$A$6,IF(C351&lt;=Onderwerpen!$C$7,Onderwerpen!$A$7,IF(C351&lt;=Onderwerpen!$C$8,Onderwerpen!$A$8,IF(C351&lt;=Onderwerpen!$C$9,Onderwerpen!$A$9,IF(C351&lt;=Onderwerpen!C$10,Onderwerpen!$A$10,IF(C351&lt;=Onderwerpen!C$11,Onderwerpen!$A$11,IF(C351&lt;=Onderwerpen!C$12,Onderwerpen!$A$12,IF(C351&lt;=Onderwerpen!C$13,Onderwerpen!$A$13,IF(C351&lt;=Onderwerpen!$C$14,Onderwerpen!$A$14,IF(C351&lt;=Onderwerpen!$C$15,Onderwerpen!$A$15,IF(C351&lt;=Onderwerpen!$C$16,Onderwerpen!$A$16,IF(C351&lt;=Onderwerpen!$C$17,Onderwerpen!$A$17,IF(C351&lt;=Onderwerpen!$C$18,Onderwerpen!$A$18,IF(C351&lt;=Onderwerpen!$C$19,Onderwerpen!$A$19,IF(C351&lt;=Onderwerpen!$C$20,Onderwerpen!$A$20,IF(C351&lt;=Onderwerpen!$C$21,Onderwerpen!$A$21,IF(C351&lt;=Onderwerpen!$C$22,Onderwerpen!$A$22,IF(C351&lt;=Onderwerpen!$C$23,Onderwerpen!$A$22,""))))))))))))))))))))</f>
        <v/>
      </c>
      <c r="C351" s="7" t="str">
        <f>IF(Onderwerpen!$B$4+1=A351,Onderwerpen!$A$5,IF(SUM(Onderwerpen!$B$4:$B$5)+2=A351,Onderwerpen!$A$6,IF(SUM(Onderwerpen!$B$4:$B$6)+3=A351,Onderwerpen!$A$7,IF(SUM(Onderwerpen!$B$4:$B$7)+4=A351,Onderwerpen!$A$8,IF(SUM(Onderwerpen!$B$4:$B$8)+5=A351,Onderwerpen!$A$9,IF(SUM(Onderwerpen!$B$4:$B$9)+6=A351,Onderwerpen!$A$10,IF(SUM(Onderwerpen!$B$4:$B$10)+7=A351,Onderwerpen!$A$11,IF(SUM(Onderwerpen!$B$4:$B$11)+8=A351,Onderwerpen!$A$12,IF(SUM(Onderwerpen!$B$4:$B$12)+9=A351,Onderwerpen!$A$13,IF(SUM(Onderwerpen!$B$4:$B$13)+10=A351,Onderwerpen!$A$14,IF(SUM(Onderwerpen!$B$4:$B$14)+11=A351,Onderwerpen!$A$15,IF(SUM(Onderwerpen!$B$4:$B$15)+12=A351,Onderwerpen!$A$16,IF(SUM(Onderwerpen!$B$4:$B$16)+13=A351,Onderwerpen!$A$17,IF(SUM(Onderwerpen!$B$4:$B$17)+14=A351,Onderwerpen!$A$18,IF(SUM(Onderwerpen!$B$4:$B$18)+15=A351,Onderwerpen!$A$19,IF(SUM(Onderwerpen!$B$4:$B$19)+16=A351,Onderwerpen!$A$20,IF(SUM(Onderwerpen!$B$4:$B$20)+17=A351,Onderwerpen!$A$21,IF(SUM(Onderwerpen!$B$4:$B$21)+18=A351,Onderwerpen!$A$22,IF(SUM(Onderwerpen!$B$4:$B$22)+19=A351,Onderwerpen!$A$23,IFERROR((IF(A351&lt;Onderwerpen!$D$4,A351,IF(AND(A351&gt;Onderwerpen!$D$4,A351&lt;Onderwerpen!$D$5),A351-1,IF(AND(A351&gt;Onderwerpen!$D$5,A351&lt;Onderwerpen!$D$6),A351-2,IF(AND(A351&gt;Onderwerpen!$D$6,A351&lt;Onderwerpen!$D$7),A351-3,IF(AND(A351&gt;Onderwerpen!$D$7,A351&lt;Onderwerpen!$D$8),A351-4,IF(AND(A351&gt;Onderwerpen!$D$8,A351&lt;Onderwerpen!$D$9),A351-5,IF(AND(A351&gt;Onderwerpen!$D$9,A351&lt;Onderwerpen!$D$10),A351-6,IF(AND(A351&gt;Onderwerpen!$D$10,A351&lt;Onderwerpen!$D$11),A351-7,IF(AND(A351&gt;Onderwerpen!$D$11,A351&lt;Onderwerpen!$D$12),A351-8,IF(AND(A351&gt;Onderwerpen!$D$12,A351&lt;Onderwerpen!$D$13),A351-9,IF(AND(A351&gt;Onderwerpen!$D$13,A351&lt;Onderwerpen!$D$14),A351-10,IF(AND(A351&gt;Onderwerpen!$D$14,A351&lt;Onderwerpen!$D$15),A351-11,IF(AND(A351&gt;Onderwerpen!$D$15,A351&lt;Onderwerpen!$D$16),A351-12,IF(AND(A351&gt;Onderwerpen!$D$16,A351&lt;Onderwerpen!$D$17),A351-13,IF(AND(A351&gt;Onderwerpen!$D$17,A351&lt;Onderwerpen!$D$18),A351-14,IF(AND(A351&gt;Onderwerpen!$D$18,A351&lt;Onderwerpen!$D$19),A351-15,IF(AND(A351&gt;Onderwerpen!$D$19,A351&lt;Onderwerpen!$D$20),A351-16,IF(AND(A351&gt;Onderwerpen!$D$20,A351&lt;Onderwerpen!$D$21),A351-17,IF(AND(A351&gt;Onderwerpen!$D$21,A351&lt;Onderwerpen!$D$22),A351-18,IF(A351&gt;Onderwerpen!$D$22,A351-19,"X"))))))))))))))))))))),""))))))))))))))))))))</f>
        <v/>
      </c>
      <c r="D351" s="83" t="str">
        <f>IF(B351="",""&amp;C351,LEFT(B351, FIND(" ",B351)-1) &amp; "."&amp;COUNTIF($B$8:B351,B351))</f>
        <v/>
      </c>
      <c r="E351" s="33"/>
      <c r="F351" s="12"/>
      <c r="G351" s="12"/>
      <c r="H351" s="12"/>
      <c r="I351" s="13"/>
      <c r="J351" s="37" t="str">
        <f t="shared" si="32"/>
        <v/>
      </c>
      <c r="L351" s="12"/>
      <c r="M351" s="12"/>
      <c r="N351" s="12"/>
      <c r="O351" s="13"/>
      <c r="P351" s="39" t="str">
        <f t="shared" si="33"/>
        <v/>
      </c>
      <c r="R351" s="12"/>
      <c r="S351" s="12"/>
      <c r="T351" s="12"/>
      <c r="U351" s="13"/>
      <c r="V351" s="38" t="str">
        <f t="shared" si="34"/>
        <v/>
      </c>
      <c r="X351" s="38"/>
      <c r="Y351" s="38"/>
      <c r="Z351" s="38"/>
      <c r="AA351" s="13"/>
      <c r="AB351" s="38" t="str">
        <f t="shared" si="35"/>
        <v/>
      </c>
      <c r="AD351" s="38"/>
      <c r="AE351" s="38"/>
      <c r="AF351" s="38"/>
      <c r="AG351" s="13"/>
      <c r="AH351" s="38" t="str">
        <f t="shared" si="36"/>
        <v/>
      </c>
    </row>
    <row r="352" spans="1:34" x14ac:dyDescent="0.25">
      <c r="A352" s="1" t="str">
        <f>IFERROR(IF(A351=Onderwerpen!$C$23+19,"",A351+1),"")</f>
        <v/>
      </c>
      <c r="B352" s="1" t="str">
        <f>IF(C352&lt;=Onderwerpen!$C$4,Onderwerpen!$A$4,IF(C352&lt;=Onderwerpen!$C$5,Onderwerpen!$A$5,IF(C352&lt;=Onderwerpen!$C$6,Onderwerpen!$A$6,IF(C352&lt;=Onderwerpen!$C$7,Onderwerpen!$A$7,IF(C352&lt;=Onderwerpen!$C$8,Onderwerpen!$A$8,IF(C352&lt;=Onderwerpen!$C$9,Onderwerpen!$A$9,IF(C352&lt;=Onderwerpen!C$10,Onderwerpen!$A$10,IF(C352&lt;=Onderwerpen!C$11,Onderwerpen!$A$11,IF(C352&lt;=Onderwerpen!C$12,Onderwerpen!$A$12,IF(C352&lt;=Onderwerpen!C$13,Onderwerpen!$A$13,IF(C352&lt;=Onderwerpen!$C$14,Onderwerpen!$A$14,IF(C352&lt;=Onderwerpen!$C$15,Onderwerpen!$A$15,IF(C352&lt;=Onderwerpen!$C$16,Onderwerpen!$A$16,IF(C352&lt;=Onderwerpen!$C$17,Onderwerpen!$A$17,IF(C352&lt;=Onderwerpen!$C$18,Onderwerpen!$A$18,IF(C352&lt;=Onderwerpen!$C$19,Onderwerpen!$A$19,IF(C352&lt;=Onderwerpen!$C$20,Onderwerpen!$A$20,IF(C352&lt;=Onderwerpen!$C$21,Onderwerpen!$A$21,IF(C352&lt;=Onderwerpen!$C$22,Onderwerpen!$A$22,IF(C352&lt;=Onderwerpen!$C$23,Onderwerpen!$A$22,""))))))))))))))))))))</f>
        <v/>
      </c>
      <c r="C352" s="7" t="str">
        <f>IF(Onderwerpen!$B$4+1=A352,Onderwerpen!$A$5,IF(SUM(Onderwerpen!$B$4:$B$5)+2=A352,Onderwerpen!$A$6,IF(SUM(Onderwerpen!$B$4:$B$6)+3=A352,Onderwerpen!$A$7,IF(SUM(Onderwerpen!$B$4:$B$7)+4=A352,Onderwerpen!$A$8,IF(SUM(Onderwerpen!$B$4:$B$8)+5=A352,Onderwerpen!$A$9,IF(SUM(Onderwerpen!$B$4:$B$9)+6=A352,Onderwerpen!$A$10,IF(SUM(Onderwerpen!$B$4:$B$10)+7=A352,Onderwerpen!$A$11,IF(SUM(Onderwerpen!$B$4:$B$11)+8=A352,Onderwerpen!$A$12,IF(SUM(Onderwerpen!$B$4:$B$12)+9=A352,Onderwerpen!$A$13,IF(SUM(Onderwerpen!$B$4:$B$13)+10=A352,Onderwerpen!$A$14,IF(SUM(Onderwerpen!$B$4:$B$14)+11=A352,Onderwerpen!$A$15,IF(SUM(Onderwerpen!$B$4:$B$15)+12=A352,Onderwerpen!$A$16,IF(SUM(Onderwerpen!$B$4:$B$16)+13=A352,Onderwerpen!$A$17,IF(SUM(Onderwerpen!$B$4:$B$17)+14=A352,Onderwerpen!$A$18,IF(SUM(Onderwerpen!$B$4:$B$18)+15=A352,Onderwerpen!$A$19,IF(SUM(Onderwerpen!$B$4:$B$19)+16=A352,Onderwerpen!$A$20,IF(SUM(Onderwerpen!$B$4:$B$20)+17=A352,Onderwerpen!$A$21,IF(SUM(Onderwerpen!$B$4:$B$21)+18=A352,Onderwerpen!$A$22,IF(SUM(Onderwerpen!$B$4:$B$22)+19=A352,Onderwerpen!$A$23,IFERROR((IF(A352&lt;Onderwerpen!$D$4,A352,IF(AND(A352&gt;Onderwerpen!$D$4,A352&lt;Onderwerpen!$D$5),A352-1,IF(AND(A352&gt;Onderwerpen!$D$5,A352&lt;Onderwerpen!$D$6),A352-2,IF(AND(A352&gt;Onderwerpen!$D$6,A352&lt;Onderwerpen!$D$7),A352-3,IF(AND(A352&gt;Onderwerpen!$D$7,A352&lt;Onderwerpen!$D$8),A352-4,IF(AND(A352&gt;Onderwerpen!$D$8,A352&lt;Onderwerpen!$D$9),A352-5,IF(AND(A352&gt;Onderwerpen!$D$9,A352&lt;Onderwerpen!$D$10),A352-6,IF(AND(A352&gt;Onderwerpen!$D$10,A352&lt;Onderwerpen!$D$11),A352-7,IF(AND(A352&gt;Onderwerpen!$D$11,A352&lt;Onderwerpen!$D$12),A352-8,IF(AND(A352&gt;Onderwerpen!$D$12,A352&lt;Onderwerpen!$D$13),A352-9,IF(AND(A352&gt;Onderwerpen!$D$13,A352&lt;Onderwerpen!$D$14),A352-10,IF(AND(A352&gt;Onderwerpen!$D$14,A352&lt;Onderwerpen!$D$15),A352-11,IF(AND(A352&gt;Onderwerpen!$D$15,A352&lt;Onderwerpen!$D$16),A352-12,IF(AND(A352&gt;Onderwerpen!$D$16,A352&lt;Onderwerpen!$D$17),A352-13,IF(AND(A352&gt;Onderwerpen!$D$17,A352&lt;Onderwerpen!$D$18),A352-14,IF(AND(A352&gt;Onderwerpen!$D$18,A352&lt;Onderwerpen!$D$19),A352-15,IF(AND(A352&gt;Onderwerpen!$D$19,A352&lt;Onderwerpen!$D$20),A352-16,IF(AND(A352&gt;Onderwerpen!$D$20,A352&lt;Onderwerpen!$D$21),A352-17,IF(AND(A352&gt;Onderwerpen!$D$21,A352&lt;Onderwerpen!$D$22),A352-18,IF(A352&gt;Onderwerpen!$D$22,A352-19,"X"))))))))))))))))))))),""))))))))))))))))))))</f>
        <v/>
      </c>
      <c r="D352" s="83" t="str">
        <f>IF(B352="",""&amp;C352,LEFT(B352, FIND(" ",B352)-1) &amp; "."&amp;COUNTIF($B$8:B352,B352))</f>
        <v/>
      </c>
      <c r="E352" s="33"/>
      <c r="F352" s="12"/>
      <c r="G352" s="12"/>
      <c r="H352" s="12"/>
      <c r="I352" s="13"/>
      <c r="J352" s="37" t="str">
        <f t="shared" si="32"/>
        <v/>
      </c>
      <c r="L352" s="12"/>
      <c r="M352" s="12"/>
      <c r="N352" s="12"/>
      <c r="O352" s="13"/>
      <c r="P352" s="39" t="str">
        <f t="shared" si="33"/>
        <v/>
      </c>
      <c r="R352" s="12"/>
      <c r="S352" s="12"/>
      <c r="T352" s="12"/>
      <c r="U352" s="13"/>
      <c r="V352" s="38" t="str">
        <f t="shared" si="34"/>
        <v/>
      </c>
      <c r="X352" s="38"/>
      <c r="Y352" s="38"/>
      <c r="Z352" s="38"/>
      <c r="AA352" s="13"/>
      <c r="AB352" s="38" t="str">
        <f t="shared" si="35"/>
        <v/>
      </c>
      <c r="AD352" s="38"/>
      <c r="AE352" s="38"/>
      <c r="AF352" s="38"/>
      <c r="AG352" s="13"/>
      <c r="AH352" s="38" t="str">
        <f t="shared" si="36"/>
        <v/>
      </c>
    </row>
    <row r="353" spans="1:34" x14ac:dyDescent="0.25">
      <c r="A353" s="1" t="str">
        <f>IFERROR(IF(A352=Onderwerpen!$C$23+19,"",A352+1),"")</f>
        <v/>
      </c>
      <c r="B353" s="1" t="str">
        <f>IF(C353&lt;=Onderwerpen!$C$4,Onderwerpen!$A$4,IF(C353&lt;=Onderwerpen!$C$5,Onderwerpen!$A$5,IF(C353&lt;=Onderwerpen!$C$6,Onderwerpen!$A$6,IF(C353&lt;=Onderwerpen!$C$7,Onderwerpen!$A$7,IF(C353&lt;=Onderwerpen!$C$8,Onderwerpen!$A$8,IF(C353&lt;=Onderwerpen!$C$9,Onderwerpen!$A$9,IF(C353&lt;=Onderwerpen!C$10,Onderwerpen!$A$10,IF(C353&lt;=Onderwerpen!C$11,Onderwerpen!$A$11,IF(C353&lt;=Onderwerpen!C$12,Onderwerpen!$A$12,IF(C353&lt;=Onderwerpen!C$13,Onderwerpen!$A$13,IF(C353&lt;=Onderwerpen!$C$14,Onderwerpen!$A$14,IF(C353&lt;=Onderwerpen!$C$15,Onderwerpen!$A$15,IF(C353&lt;=Onderwerpen!$C$16,Onderwerpen!$A$16,IF(C353&lt;=Onderwerpen!$C$17,Onderwerpen!$A$17,IF(C353&lt;=Onderwerpen!$C$18,Onderwerpen!$A$18,IF(C353&lt;=Onderwerpen!$C$19,Onderwerpen!$A$19,IF(C353&lt;=Onderwerpen!$C$20,Onderwerpen!$A$20,IF(C353&lt;=Onderwerpen!$C$21,Onderwerpen!$A$21,IF(C353&lt;=Onderwerpen!$C$22,Onderwerpen!$A$22,IF(C353&lt;=Onderwerpen!$C$23,Onderwerpen!$A$22,""))))))))))))))))))))</f>
        <v/>
      </c>
      <c r="C353" s="7" t="str">
        <f>IF(Onderwerpen!$B$4+1=A353,Onderwerpen!$A$5,IF(SUM(Onderwerpen!$B$4:$B$5)+2=A353,Onderwerpen!$A$6,IF(SUM(Onderwerpen!$B$4:$B$6)+3=A353,Onderwerpen!$A$7,IF(SUM(Onderwerpen!$B$4:$B$7)+4=A353,Onderwerpen!$A$8,IF(SUM(Onderwerpen!$B$4:$B$8)+5=A353,Onderwerpen!$A$9,IF(SUM(Onderwerpen!$B$4:$B$9)+6=A353,Onderwerpen!$A$10,IF(SUM(Onderwerpen!$B$4:$B$10)+7=A353,Onderwerpen!$A$11,IF(SUM(Onderwerpen!$B$4:$B$11)+8=A353,Onderwerpen!$A$12,IF(SUM(Onderwerpen!$B$4:$B$12)+9=A353,Onderwerpen!$A$13,IF(SUM(Onderwerpen!$B$4:$B$13)+10=A353,Onderwerpen!$A$14,IF(SUM(Onderwerpen!$B$4:$B$14)+11=A353,Onderwerpen!$A$15,IF(SUM(Onderwerpen!$B$4:$B$15)+12=A353,Onderwerpen!$A$16,IF(SUM(Onderwerpen!$B$4:$B$16)+13=A353,Onderwerpen!$A$17,IF(SUM(Onderwerpen!$B$4:$B$17)+14=A353,Onderwerpen!$A$18,IF(SUM(Onderwerpen!$B$4:$B$18)+15=A353,Onderwerpen!$A$19,IF(SUM(Onderwerpen!$B$4:$B$19)+16=A353,Onderwerpen!$A$20,IF(SUM(Onderwerpen!$B$4:$B$20)+17=A353,Onderwerpen!$A$21,IF(SUM(Onderwerpen!$B$4:$B$21)+18=A353,Onderwerpen!$A$22,IF(SUM(Onderwerpen!$B$4:$B$22)+19=A353,Onderwerpen!$A$23,IFERROR((IF(A353&lt;Onderwerpen!$D$4,A353,IF(AND(A353&gt;Onderwerpen!$D$4,A353&lt;Onderwerpen!$D$5),A353-1,IF(AND(A353&gt;Onderwerpen!$D$5,A353&lt;Onderwerpen!$D$6),A353-2,IF(AND(A353&gt;Onderwerpen!$D$6,A353&lt;Onderwerpen!$D$7),A353-3,IF(AND(A353&gt;Onderwerpen!$D$7,A353&lt;Onderwerpen!$D$8),A353-4,IF(AND(A353&gt;Onderwerpen!$D$8,A353&lt;Onderwerpen!$D$9),A353-5,IF(AND(A353&gt;Onderwerpen!$D$9,A353&lt;Onderwerpen!$D$10),A353-6,IF(AND(A353&gt;Onderwerpen!$D$10,A353&lt;Onderwerpen!$D$11),A353-7,IF(AND(A353&gt;Onderwerpen!$D$11,A353&lt;Onderwerpen!$D$12),A353-8,IF(AND(A353&gt;Onderwerpen!$D$12,A353&lt;Onderwerpen!$D$13),A353-9,IF(AND(A353&gt;Onderwerpen!$D$13,A353&lt;Onderwerpen!$D$14),A353-10,IF(AND(A353&gt;Onderwerpen!$D$14,A353&lt;Onderwerpen!$D$15),A353-11,IF(AND(A353&gt;Onderwerpen!$D$15,A353&lt;Onderwerpen!$D$16),A353-12,IF(AND(A353&gt;Onderwerpen!$D$16,A353&lt;Onderwerpen!$D$17),A353-13,IF(AND(A353&gt;Onderwerpen!$D$17,A353&lt;Onderwerpen!$D$18),A353-14,IF(AND(A353&gt;Onderwerpen!$D$18,A353&lt;Onderwerpen!$D$19),A353-15,IF(AND(A353&gt;Onderwerpen!$D$19,A353&lt;Onderwerpen!$D$20),A353-16,IF(AND(A353&gt;Onderwerpen!$D$20,A353&lt;Onderwerpen!$D$21),A353-17,IF(AND(A353&gt;Onderwerpen!$D$21,A353&lt;Onderwerpen!$D$22),A353-18,IF(A353&gt;Onderwerpen!$D$22,A353-19,"X"))))))))))))))))))))),""))))))))))))))))))))</f>
        <v/>
      </c>
      <c r="D353" s="83" t="str">
        <f>IF(B353="",""&amp;C353,LEFT(B353, FIND(" ",B353)-1) &amp; "."&amp;COUNTIF($B$8:B353,B353))</f>
        <v/>
      </c>
      <c r="E353" s="33"/>
      <c r="F353" s="12"/>
      <c r="G353" s="12"/>
      <c r="H353" s="12"/>
      <c r="I353" s="13"/>
      <c r="J353" s="37" t="str">
        <f t="shared" si="32"/>
        <v/>
      </c>
      <c r="L353" s="12"/>
      <c r="M353" s="12"/>
      <c r="N353" s="12"/>
      <c r="O353" s="13"/>
      <c r="P353" s="39" t="str">
        <f t="shared" si="33"/>
        <v/>
      </c>
      <c r="R353" s="12"/>
      <c r="S353" s="12"/>
      <c r="T353" s="12"/>
      <c r="U353" s="13"/>
      <c r="V353" s="38" t="str">
        <f t="shared" si="34"/>
        <v/>
      </c>
      <c r="X353" s="38"/>
      <c r="Y353" s="38"/>
      <c r="Z353" s="38"/>
      <c r="AA353" s="13"/>
      <c r="AB353" s="38" t="str">
        <f t="shared" si="35"/>
        <v/>
      </c>
      <c r="AD353" s="38"/>
      <c r="AE353" s="38"/>
      <c r="AF353" s="38"/>
      <c r="AG353" s="13"/>
      <c r="AH353" s="38" t="str">
        <f t="shared" si="36"/>
        <v/>
      </c>
    </row>
    <row r="354" spans="1:34" x14ac:dyDescent="0.25">
      <c r="A354" s="1" t="str">
        <f>IFERROR(IF(A353=Onderwerpen!$C$23+19,"",A353+1),"")</f>
        <v/>
      </c>
      <c r="B354" s="1" t="str">
        <f>IF(C354&lt;=Onderwerpen!$C$4,Onderwerpen!$A$4,IF(C354&lt;=Onderwerpen!$C$5,Onderwerpen!$A$5,IF(C354&lt;=Onderwerpen!$C$6,Onderwerpen!$A$6,IF(C354&lt;=Onderwerpen!$C$7,Onderwerpen!$A$7,IF(C354&lt;=Onderwerpen!$C$8,Onderwerpen!$A$8,IF(C354&lt;=Onderwerpen!$C$9,Onderwerpen!$A$9,IF(C354&lt;=Onderwerpen!C$10,Onderwerpen!$A$10,IF(C354&lt;=Onderwerpen!C$11,Onderwerpen!$A$11,IF(C354&lt;=Onderwerpen!C$12,Onderwerpen!$A$12,IF(C354&lt;=Onderwerpen!C$13,Onderwerpen!$A$13,IF(C354&lt;=Onderwerpen!$C$14,Onderwerpen!$A$14,IF(C354&lt;=Onderwerpen!$C$15,Onderwerpen!$A$15,IF(C354&lt;=Onderwerpen!$C$16,Onderwerpen!$A$16,IF(C354&lt;=Onderwerpen!$C$17,Onderwerpen!$A$17,IF(C354&lt;=Onderwerpen!$C$18,Onderwerpen!$A$18,IF(C354&lt;=Onderwerpen!$C$19,Onderwerpen!$A$19,IF(C354&lt;=Onderwerpen!$C$20,Onderwerpen!$A$20,IF(C354&lt;=Onderwerpen!$C$21,Onderwerpen!$A$21,IF(C354&lt;=Onderwerpen!$C$22,Onderwerpen!$A$22,IF(C354&lt;=Onderwerpen!$C$23,Onderwerpen!$A$22,""))))))))))))))))))))</f>
        <v/>
      </c>
      <c r="C354" s="7" t="str">
        <f>IF(Onderwerpen!$B$4+1=A354,Onderwerpen!$A$5,IF(SUM(Onderwerpen!$B$4:$B$5)+2=A354,Onderwerpen!$A$6,IF(SUM(Onderwerpen!$B$4:$B$6)+3=A354,Onderwerpen!$A$7,IF(SUM(Onderwerpen!$B$4:$B$7)+4=A354,Onderwerpen!$A$8,IF(SUM(Onderwerpen!$B$4:$B$8)+5=A354,Onderwerpen!$A$9,IF(SUM(Onderwerpen!$B$4:$B$9)+6=A354,Onderwerpen!$A$10,IF(SUM(Onderwerpen!$B$4:$B$10)+7=A354,Onderwerpen!$A$11,IF(SUM(Onderwerpen!$B$4:$B$11)+8=A354,Onderwerpen!$A$12,IF(SUM(Onderwerpen!$B$4:$B$12)+9=A354,Onderwerpen!$A$13,IF(SUM(Onderwerpen!$B$4:$B$13)+10=A354,Onderwerpen!$A$14,IF(SUM(Onderwerpen!$B$4:$B$14)+11=A354,Onderwerpen!$A$15,IF(SUM(Onderwerpen!$B$4:$B$15)+12=A354,Onderwerpen!$A$16,IF(SUM(Onderwerpen!$B$4:$B$16)+13=A354,Onderwerpen!$A$17,IF(SUM(Onderwerpen!$B$4:$B$17)+14=A354,Onderwerpen!$A$18,IF(SUM(Onderwerpen!$B$4:$B$18)+15=A354,Onderwerpen!$A$19,IF(SUM(Onderwerpen!$B$4:$B$19)+16=A354,Onderwerpen!$A$20,IF(SUM(Onderwerpen!$B$4:$B$20)+17=A354,Onderwerpen!$A$21,IF(SUM(Onderwerpen!$B$4:$B$21)+18=A354,Onderwerpen!$A$22,IF(SUM(Onderwerpen!$B$4:$B$22)+19=A354,Onderwerpen!$A$23,IFERROR((IF(A354&lt;Onderwerpen!$D$4,A354,IF(AND(A354&gt;Onderwerpen!$D$4,A354&lt;Onderwerpen!$D$5),A354-1,IF(AND(A354&gt;Onderwerpen!$D$5,A354&lt;Onderwerpen!$D$6),A354-2,IF(AND(A354&gt;Onderwerpen!$D$6,A354&lt;Onderwerpen!$D$7),A354-3,IF(AND(A354&gt;Onderwerpen!$D$7,A354&lt;Onderwerpen!$D$8),A354-4,IF(AND(A354&gt;Onderwerpen!$D$8,A354&lt;Onderwerpen!$D$9),A354-5,IF(AND(A354&gt;Onderwerpen!$D$9,A354&lt;Onderwerpen!$D$10),A354-6,IF(AND(A354&gt;Onderwerpen!$D$10,A354&lt;Onderwerpen!$D$11),A354-7,IF(AND(A354&gt;Onderwerpen!$D$11,A354&lt;Onderwerpen!$D$12),A354-8,IF(AND(A354&gt;Onderwerpen!$D$12,A354&lt;Onderwerpen!$D$13),A354-9,IF(AND(A354&gt;Onderwerpen!$D$13,A354&lt;Onderwerpen!$D$14),A354-10,IF(AND(A354&gt;Onderwerpen!$D$14,A354&lt;Onderwerpen!$D$15),A354-11,IF(AND(A354&gt;Onderwerpen!$D$15,A354&lt;Onderwerpen!$D$16),A354-12,IF(AND(A354&gt;Onderwerpen!$D$16,A354&lt;Onderwerpen!$D$17),A354-13,IF(AND(A354&gt;Onderwerpen!$D$17,A354&lt;Onderwerpen!$D$18),A354-14,IF(AND(A354&gt;Onderwerpen!$D$18,A354&lt;Onderwerpen!$D$19),A354-15,IF(AND(A354&gt;Onderwerpen!$D$19,A354&lt;Onderwerpen!$D$20),A354-16,IF(AND(A354&gt;Onderwerpen!$D$20,A354&lt;Onderwerpen!$D$21),A354-17,IF(AND(A354&gt;Onderwerpen!$D$21,A354&lt;Onderwerpen!$D$22),A354-18,IF(A354&gt;Onderwerpen!$D$22,A354-19,"X"))))))))))))))))))))),""))))))))))))))))))))</f>
        <v/>
      </c>
      <c r="D354" s="83" t="str">
        <f>IF(B354="",""&amp;C354,LEFT(B354, FIND(" ",B354)-1) &amp; "."&amp;COUNTIF($B$8:B354,B354))</f>
        <v/>
      </c>
      <c r="E354" s="33"/>
      <c r="F354" s="12"/>
      <c r="G354" s="12"/>
      <c r="H354" s="12"/>
      <c r="I354" s="13"/>
      <c r="J354" s="37" t="str">
        <f t="shared" si="32"/>
        <v/>
      </c>
      <c r="L354" s="12"/>
      <c r="M354" s="12"/>
      <c r="N354" s="12"/>
      <c r="O354" s="13"/>
      <c r="P354" s="39" t="str">
        <f t="shared" si="33"/>
        <v/>
      </c>
      <c r="R354" s="12"/>
      <c r="S354" s="12"/>
      <c r="T354" s="12"/>
      <c r="U354" s="13"/>
      <c r="V354" s="38" t="str">
        <f t="shared" si="34"/>
        <v/>
      </c>
      <c r="X354" s="38"/>
      <c r="Y354" s="38"/>
      <c r="Z354" s="38"/>
      <c r="AA354" s="13"/>
      <c r="AB354" s="38" t="str">
        <f t="shared" si="35"/>
        <v/>
      </c>
      <c r="AD354" s="38"/>
      <c r="AE354" s="38"/>
      <c r="AF354" s="38"/>
      <c r="AG354" s="13"/>
      <c r="AH354" s="38" t="str">
        <f t="shared" si="36"/>
        <v/>
      </c>
    </row>
    <row r="355" spans="1:34" x14ac:dyDescent="0.25">
      <c r="A355" s="1" t="str">
        <f>IFERROR(IF(A354=Onderwerpen!$C$23+19,"",A354+1),"")</f>
        <v/>
      </c>
      <c r="B355" s="1" t="str">
        <f>IF(C355&lt;=Onderwerpen!$C$4,Onderwerpen!$A$4,IF(C355&lt;=Onderwerpen!$C$5,Onderwerpen!$A$5,IF(C355&lt;=Onderwerpen!$C$6,Onderwerpen!$A$6,IF(C355&lt;=Onderwerpen!$C$7,Onderwerpen!$A$7,IF(C355&lt;=Onderwerpen!$C$8,Onderwerpen!$A$8,IF(C355&lt;=Onderwerpen!$C$9,Onderwerpen!$A$9,IF(C355&lt;=Onderwerpen!C$10,Onderwerpen!$A$10,IF(C355&lt;=Onderwerpen!C$11,Onderwerpen!$A$11,IF(C355&lt;=Onderwerpen!C$12,Onderwerpen!$A$12,IF(C355&lt;=Onderwerpen!C$13,Onderwerpen!$A$13,IF(C355&lt;=Onderwerpen!$C$14,Onderwerpen!$A$14,IF(C355&lt;=Onderwerpen!$C$15,Onderwerpen!$A$15,IF(C355&lt;=Onderwerpen!$C$16,Onderwerpen!$A$16,IF(C355&lt;=Onderwerpen!$C$17,Onderwerpen!$A$17,IF(C355&lt;=Onderwerpen!$C$18,Onderwerpen!$A$18,IF(C355&lt;=Onderwerpen!$C$19,Onderwerpen!$A$19,IF(C355&lt;=Onderwerpen!$C$20,Onderwerpen!$A$20,IF(C355&lt;=Onderwerpen!$C$21,Onderwerpen!$A$21,IF(C355&lt;=Onderwerpen!$C$22,Onderwerpen!$A$22,IF(C355&lt;=Onderwerpen!$C$23,Onderwerpen!$A$22,""))))))))))))))))))))</f>
        <v/>
      </c>
      <c r="C355" s="7" t="str">
        <f>IF(Onderwerpen!$B$4+1=A355,Onderwerpen!$A$5,IF(SUM(Onderwerpen!$B$4:$B$5)+2=A355,Onderwerpen!$A$6,IF(SUM(Onderwerpen!$B$4:$B$6)+3=A355,Onderwerpen!$A$7,IF(SUM(Onderwerpen!$B$4:$B$7)+4=A355,Onderwerpen!$A$8,IF(SUM(Onderwerpen!$B$4:$B$8)+5=A355,Onderwerpen!$A$9,IF(SUM(Onderwerpen!$B$4:$B$9)+6=A355,Onderwerpen!$A$10,IF(SUM(Onderwerpen!$B$4:$B$10)+7=A355,Onderwerpen!$A$11,IF(SUM(Onderwerpen!$B$4:$B$11)+8=A355,Onderwerpen!$A$12,IF(SUM(Onderwerpen!$B$4:$B$12)+9=A355,Onderwerpen!$A$13,IF(SUM(Onderwerpen!$B$4:$B$13)+10=A355,Onderwerpen!$A$14,IF(SUM(Onderwerpen!$B$4:$B$14)+11=A355,Onderwerpen!$A$15,IF(SUM(Onderwerpen!$B$4:$B$15)+12=A355,Onderwerpen!$A$16,IF(SUM(Onderwerpen!$B$4:$B$16)+13=A355,Onderwerpen!$A$17,IF(SUM(Onderwerpen!$B$4:$B$17)+14=A355,Onderwerpen!$A$18,IF(SUM(Onderwerpen!$B$4:$B$18)+15=A355,Onderwerpen!$A$19,IF(SUM(Onderwerpen!$B$4:$B$19)+16=A355,Onderwerpen!$A$20,IF(SUM(Onderwerpen!$B$4:$B$20)+17=A355,Onderwerpen!$A$21,IF(SUM(Onderwerpen!$B$4:$B$21)+18=A355,Onderwerpen!$A$22,IF(SUM(Onderwerpen!$B$4:$B$22)+19=A355,Onderwerpen!$A$23,IFERROR((IF(A355&lt;Onderwerpen!$D$4,A355,IF(AND(A355&gt;Onderwerpen!$D$4,A355&lt;Onderwerpen!$D$5),A355-1,IF(AND(A355&gt;Onderwerpen!$D$5,A355&lt;Onderwerpen!$D$6),A355-2,IF(AND(A355&gt;Onderwerpen!$D$6,A355&lt;Onderwerpen!$D$7),A355-3,IF(AND(A355&gt;Onderwerpen!$D$7,A355&lt;Onderwerpen!$D$8),A355-4,IF(AND(A355&gt;Onderwerpen!$D$8,A355&lt;Onderwerpen!$D$9),A355-5,IF(AND(A355&gt;Onderwerpen!$D$9,A355&lt;Onderwerpen!$D$10),A355-6,IF(AND(A355&gt;Onderwerpen!$D$10,A355&lt;Onderwerpen!$D$11),A355-7,IF(AND(A355&gt;Onderwerpen!$D$11,A355&lt;Onderwerpen!$D$12),A355-8,IF(AND(A355&gt;Onderwerpen!$D$12,A355&lt;Onderwerpen!$D$13),A355-9,IF(AND(A355&gt;Onderwerpen!$D$13,A355&lt;Onderwerpen!$D$14),A355-10,IF(AND(A355&gt;Onderwerpen!$D$14,A355&lt;Onderwerpen!$D$15),A355-11,IF(AND(A355&gt;Onderwerpen!$D$15,A355&lt;Onderwerpen!$D$16),A355-12,IF(AND(A355&gt;Onderwerpen!$D$16,A355&lt;Onderwerpen!$D$17),A355-13,IF(AND(A355&gt;Onderwerpen!$D$17,A355&lt;Onderwerpen!$D$18),A355-14,IF(AND(A355&gt;Onderwerpen!$D$18,A355&lt;Onderwerpen!$D$19),A355-15,IF(AND(A355&gt;Onderwerpen!$D$19,A355&lt;Onderwerpen!$D$20),A355-16,IF(AND(A355&gt;Onderwerpen!$D$20,A355&lt;Onderwerpen!$D$21),A355-17,IF(AND(A355&gt;Onderwerpen!$D$21,A355&lt;Onderwerpen!$D$22),A355-18,IF(A355&gt;Onderwerpen!$D$22,A355-19,"X"))))))))))))))))))))),""))))))))))))))))))))</f>
        <v/>
      </c>
      <c r="D355" s="83" t="str">
        <f>IF(B355="",""&amp;C355,LEFT(B355, FIND(" ",B355)-1) &amp; "."&amp;COUNTIF($B$8:B355,B355))</f>
        <v/>
      </c>
      <c r="E355" s="33"/>
      <c r="F355" s="12"/>
      <c r="G355" s="12"/>
      <c r="H355" s="12"/>
      <c r="I355" s="13"/>
      <c r="J355" s="37" t="str">
        <f t="shared" si="32"/>
        <v/>
      </c>
      <c r="L355" s="12"/>
      <c r="M355" s="12"/>
      <c r="N355" s="12"/>
      <c r="O355" s="13"/>
      <c r="P355" s="39" t="str">
        <f t="shared" si="33"/>
        <v/>
      </c>
      <c r="R355" s="12"/>
      <c r="S355" s="12"/>
      <c r="T355" s="12"/>
      <c r="U355" s="13"/>
      <c r="V355" s="38" t="str">
        <f t="shared" si="34"/>
        <v/>
      </c>
      <c r="X355" s="38"/>
      <c r="Y355" s="38"/>
      <c r="Z355" s="38"/>
      <c r="AA355" s="13"/>
      <c r="AB355" s="38" t="str">
        <f t="shared" si="35"/>
        <v/>
      </c>
      <c r="AD355" s="38"/>
      <c r="AE355" s="38"/>
      <c r="AF355" s="38"/>
      <c r="AG355" s="13"/>
      <c r="AH355" s="38" t="str">
        <f t="shared" si="36"/>
        <v/>
      </c>
    </row>
    <row r="356" spans="1:34" x14ac:dyDescent="0.25">
      <c r="A356" s="1" t="str">
        <f>IFERROR(IF(A355=Onderwerpen!$C$23+19,"",A355+1),"")</f>
        <v/>
      </c>
      <c r="B356" s="1" t="str">
        <f>IF(C356&lt;=Onderwerpen!$C$4,Onderwerpen!$A$4,IF(C356&lt;=Onderwerpen!$C$5,Onderwerpen!$A$5,IF(C356&lt;=Onderwerpen!$C$6,Onderwerpen!$A$6,IF(C356&lt;=Onderwerpen!$C$7,Onderwerpen!$A$7,IF(C356&lt;=Onderwerpen!$C$8,Onderwerpen!$A$8,IF(C356&lt;=Onderwerpen!$C$9,Onderwerpen!$A$9,IF(C356&lt;=Onderwerpen!C$10,Onderwerpen!$A$10,IF(C356&lt;=Onderwerpen!C$11,Onderwerpen!$A$11,IF(C356&lt;=Onderwerpen!C$12,Onderwerpen!$A$12,IF(C356&lt;=Onderwerpen!C$13,Onderwerpen!$A$13,IF(C356&lt;=Onderwerpen!$C$14,Onderwerpen!$A$14,IF(C356&lt;=Onderwerpen!$C$15,Onderwerpen!$A$15,IF(C356&lt;=Onderwerpen!$C$16,Onderwerpen!$A$16,IF(C356&lt;=Onderwerpen!$C$17,Onderwerpen!$A$17,IF(C356&lt;=Onderwerpen!$C$18,Onderwerpen!$A$18,IF(C356&lt;=Onderwerpen!$C$19,Onderwerpen!$A$19,IF(C356&lt;=Onderwerpen!$C$20,Onderwerpen!$A$20,IF(C356&lt;=Onderwerpen!$C$21,Onderwerpen!$A$21,IF(C356&lt;=Onderwerpen!$C$22,Onderwerpen!$A$22,IF(C356&lt;=Onderwerpen!$C$23,Onderwerpen!$A$22,""))))))))))))))))))))</f>
        <v/>
      </c>
      <c r="C356" s="7" t="str">
        <f>IF(Onderwerpen!$B$4+1=A356,Onderwerpen!$A$5,IF(SUM(Onderwerpen!$B$4:$B$5)+2=A356,Onderwerpen!$A$6,IF(SUM(Onderwerpen!$B$4:$B$6)+3=A356,Onderwerpen!$A$7,IF(SUM(Onderwerpen!$B$4:$B$7)+4=A356,Onderwerpen!$A$8,IF(SUM(Onderwerpen!$B$4:$B$8)+5=A356,Onderwerpen!$A$9,IF(SUM(Onderwerpen!$B$4:$B$9)+6=A356,Onderwerpen!$A$10,IF(SUM(Onderwerpen!$B$4:$B$10)+7=A356,Onderwerpen!$A$11,IF(SUM(Onderwerpen!$B$4:$B$11)+8=A356,Onderwerpen!$A$12,IF(SUM(Onderwerpen!$B$4:$B$12)+9=A356,Onderwerpen!$A$13,IF(SUM(Onderwerpen!$B$4:$B$13)+10=A356,Onderwerpen!$A$14,IF(SUM(Onderwerpen!$B$4:$B$14)+11=A356,Onderwerpen!$A$15,IF(SUM(Onderwerpen!$B$4:$B$15)+12=A356,Onderwerpen!$A$16,IF(SUM(Onderwerpen!$B$4:$B$16)+13=A356,Onderwerpen!$A$17,IF(SUM(Onderwerpen!$B$4:$B$17)+14=A356,Onderwerpen!$A$18,IF(SUM(Onderwerpen!$B$4:$B$18)+15=A356,Onderwerpen!$A$19,IF(SUM(Onderwerpen!$B$4:$B$19)+16=A356,Onderwerpen!$A$20,IF(SUM(Onderwerpen!$B$4:$B$20)+17=A356,Onderwerpen!$A$21,IF(SUM(Onderwerpen!$B$4:$B$21)+18=A356,Onderwerpen!$A$22,IF(SUM(Onderwerpen!$B$4:$B$22)+19=A356,Onderwerpen!$A$23,IFERROR((IF(A356&lt;Onderwerpen!$D$4,A356,IF(AND(A356&gt;Onderwerpen!$D$4,A356&lt;Onderwerpen!$D$5),A356-1,IF(AND(A356&gt;Onderwerpen!$D$5,A356&lt;Onderwerpen!$D$6),A356-2,IF(AND(A356&gt;Onderwerpen!$D$6,A356&lt;Onderwerpen!$D$7),A356-3,IF(AND(A356&gt;Onderwerpen!$D$7,A356&lt;Onderwerpen!$D$8),A356-4,IF(AND(A356&gt;Onderwerpen!$D$8,A356&lt;Onderwerpen!$D$9),A356-5,IF(AND(A356&gt;Onderwerpen!$D$9,A356&lt;Onderwerpen!$D$10),A356-6,IF(AND(A356&gt;Onderwerpen!$D$10,A356&lt;Onderwerpen!$D$11),A356-7,IF(AND(A356&gt;Onderwerpen!$D$11,A356&lt;Onderwerpen!$D$12),A356-8,IF(AND(A356&gt;Onderwerpen!$D$12,A356&lt;Onderwerpen!$D$13),A356-9,IF(AND(A356&gt;Onderwerpen!$D$13,A356&lt;Onderwerpen!$D$14),A356-10,IF(AND(A356&gt;Onderwerpen!$D$14,A356&lt;Onderwerpen!$D$15),A356-11,IF(AND(A356&gt;Onderwerpen!$D$15,A356&lt;Onderwerpen!$D$16),A356-12,IF(AND(A356&gt;Onderwerpen!$D$16,A356&lt;Onderwerpen!$D$17),A356-13,IF(AND(A356&gt;Onderwerpen!$D$17,A356&lt;Onderwerpen!$D$18),A356-14,IF(AND(A356&gt;Onderwerpen!$D$18,A356&lt;Onderwerpen!$D$19),A356-15,IF(AND(A356&gt;Onderwerpen!$D$19,A356&lt;Onderwerpen!$D$20),A356-16,IF(AND(A356&gt;Onderwerpen!$D$20,A356&lt;Onderwerpen!$D$21),A356-17,IF(AND(A356&gt;Onderwerpen!$D$21,A356&lt;Onderwerpen!$D$22),A356-18,IF(A356&gt;Onderwerpen!$D$22,A356-19,"X"))))))))))))))))))))),""))))))))))))))))))))</f>
        <v/>
      </c>
      <c r="D356" s="83" t="str">
        <f>IF(B356="",""&amp;C356,LEFT(B356, FIND(" ",B356)-1) &amp; "."&amp;COUNTIF($B$8:B356,B356))</f>
        <v/>
      </c>
      <c r="E356" s="33"/>
      <c r="F356" s="12"/>
      <c r="G356" s="12"/>
      <c r="H356" s="12"/>
      <c r="I356" s="13"/>
      <c r="J356" s="37" t="str">
        <f t="shared" si="32"/>
        <v/>
      </c>
      <c r="L356" s="12"/>
      <c r="M356" s="12"/>
      <c r="N356" s="12"/>
      <c r="O356" s="13"/>
      <c r="P356" s="39" t="str">
        <f t="shared" si="33"/>
        <v/>
      </c>
      <c r="R356" s="12"/>
      <c r="S356" s="12"/>
      <c r="T356" s="12"/>
      <c r="U356" s="13"/>
      <c r="V356" s="38" t="str">
        <f t="shared" si="34"/>
        <v/>
      </c>
      <c r="X356" s="38"/>
      <c r="Y356" s="38"/>
      <c r="Z356" s="38"/>
      <c r="AA356" s="13"/>
      <c r="AB356" s="38" t="str">
        <f t="shared" si="35"/>
        <v/>
      </c>
      <c r="AD356" s="38"/>
      <c r="AE356" s="38"/>
      <c r="AF356" s="38"/>
      <c r="AG356" s="13"/>
      <c r="AH356" s="38" t="str">
        <f t="shared" si="36"/>
        <v/>
      </c>
    </row>
    <row r="357" spans="1:34" x14ac:dyDescent="0.25">
      <c r="A357" s="1" t="str">
        <f>IFERROR(IF(A356=Onderwerpen!$C$23+19,"",A356+1),"")</f>
        <v/>
      </c>
      <c r="B357" s="1" t="str">
        <f>IF(C357&lt;=Onderwerpen!$C$4,Onderwerpen!$A$4,IF(C357&lt;=Onderwerpen!$C$5,Onderwerpen!$A$5,IF(C357&lt;=Onderwerpen!$C$6,Onderwerpen!$A$6,IF(C357&lt;=Onderwerpen!$C$7,Onderwerpen!$A$7,IF(C357&lt;=Onderwerpen!$C$8,Onderwerpen!$A$8,IF(C357&lt;=Onderwerpen!$C$9,Onderwerpen!$A$9,IF(C357&lt;=Onderwerpen!C$10,Onderwerpen!$A$10,IF(C357&lt;=Onderwerpen!C$11,Onderwerpen!$A$11,IF(C357&lt;=Onderwerpen!C$12,Onderwerpen!$A$12,IF(C357&lt;=Onderwerpen!C$13,Onderwerpen!$A$13,IF(C357&lt;=Onderwerpen!$C$14,Onderwerpen!$A$14,IF(C357&lt;=Onderwerpen!$C$15,Onderwerpen!$A$15,IF(C357&lt;=Onderwerpen!$C$16,Onderwerpen!$A$16,IF(C357&lt;=Onderwerpen!$C$17,Onderwerpen!$A$17,IF(C357&lt;=Onderwerpen!$C$18,Onderwerpen!$A$18,IF(C357&lt;=Onderwerpen!$C$19,Onderwerpen!$A$19,IF(C357&lt;=Onderwerpen!$C$20,Onderwerpen!$A$20,IF(C357&lt;=Onderwerpen!$C$21,Onderwerpen!$A$21,IF(C357&lt;=Onderwerpen!$C$22,Onderwerpen!$A$22,IF(C357&lt;=Onderwerpen!$C$23,Onderwerpen!$A$22,""))))))))))))))))))))</f>
        <v/>
      </c>
      <c r="C357" s="7" t="str">
        <f>IF(Onderwerpen!$B$4+1=A357,Onderwerpen!$A$5,IF(SUM(Onderwerpen!$B$4:$B$5)+2=A357,Onderwerpen!$A$6,IF(SUM(Onderwerpen!$B$4:$B$6)+3=A357,Onderwerpen!$A$7,IF(SUM(Onderwerpen!$B$4:$B$7)+4=A357,Onderwerpen!$A$8,IF(SUM(Onderwerpen!$B$4:$B$8)+5=A357,Onderwerpen!$A$9,IF(SUM(Onderwerpen!$B$4:$B$9)+6=A357,Onderwerpen!$A$10,IF(SUM(Onderwerpen!$B$4:$B$10)+7=A357,Onderwerpen!$A$11,IF(SUM(Onderwerpen!$B$4:$B$11)+8=A357,Onderwerpen!$A$12,IF(SUM(Onderwerpen!$B$4:$B$12)+9=A357,Onderwerpen!$A$13,IF(SUM(Onderwerpen!$B$4:$B$13)+10=A357,Onderwerpen!$A$14,IF(SUM(Onderwerpen!$B$4:$B$14)+11=A357,Onderwerpen!$A$15,IF(SUM(Onderwerpen!$B$4:$B$15)+12=A357,Onderwerpen!$A$16,IF(SUM(Onderwerpen!$B$4:$B$16)+13=A357,Onderwerpen!$A$17,IF(SUM(Onderwerpen!$B$4:$B$17)+14=A357,Onderwerpen!$A$18,IF(SUM(Onderwerpen!$B$4:$B$18)+15=A357,Onderwerpen!$A$19,IF(SUM(Onderwerpen!$B$4:$B$19)+16=A357,Onderwerpen!$A$20,IF(SUM(Onderwerpen!$B$4:$B$20)+17=A357,Onderwerpen!$A$21,IF(SUM(Onderwerpen!$B$4:$B$21)+18=A357,Onderwerpen!$A$22,IF(SUM(Onderwerpen!$B$4:$B$22)+19=A357,Onderwerpen!$A$23,IFERROR((IF(A357&lt;Onderwerpen!$D$4,A357,IF(AND(A357&gt;Onderwerpen!$D$4,A357&lt;Onderwerpen!$D$5),A357-1,IF(AND(A357&gt;Onderwerpen!$D$5,A357&lt;Onderwerpen!$D$6),A357-2,IF(AND(A357&gt;Onderwerpen!$D$6,A357&lt;Onderwerpen!$D$7),A357-3,IF(AND(A357&gt;Onderwerpen!$D$7,A357&lt;Onderwerpen!$D$8),A357-4,IF(AND(A357&gt;Onderwerpen!$D$8,A357&lt;Onderwerpen!$D$9),A357-5,IF(AND(A357&gt;Onderwerpen!$D$9,A357&lt;Onderwerpen!$D$10),A357-6,IF(AND(A357&gt;Onderwerpen!$D$10,A357&lt;Onderwerpen!$D$11),A357-7,IF(AND(A357&gt;Onderwerpen!$D$11,A357&lt;Onderwerpen!$D$12),A357-8,IF(AND(A357&gt;Onderwerpen!$D$12,A357&lt;Onderwerpen!$D$13),A357-9,IF(AND(A357&gt;Onderwerpen!$D$13,A357&lt;Onderwerpen!$D$14),A357-10,IF(AND(A357&gt;Onderwerpen!$D$14,A357&lt;Onderwerpen!$D$15),A357-11,IF(AND(A357&gt;Onderwerpen!$D$15,A357&lt;Onderwerpen!$D$16),A357-12,IF(AND(A357&gt;Onderwerpen!$D$16,A357&lt;Onderwerpen!$D$17),A357-13,IF(AND(A357&gt;Onderwerpen!$D$17,A357&lt;Onderwerpen!$D$18),A357-14,IF(AND(A357&gt;Onderwerpen!$D$18,A357&lt;Onderwerpen!$D$19),A357-15,IF(AND(A357&gt;Onderwerpen!$D$19,A357&lt;Onderwerpen!$D$20),A357-16,IF(AND(A357&gt;Onderwerpen!$D$20,A357&lt;Onderwerpen!$D$21),A357-17,IF(AND(A357&gt;Onderwerpen!$D$21,A357&lt;Onderwerpen!$D$22),A357-18,IF(A357&gt;Onderwerpen!$D$22,A357-19,"X"))))))))))))))))))))),""))))))))))))))))))))</f>
        <v/>
      </c>
      <c r="D357" s="83" t="str">
        <f>IF(B357="",""&amp;C357,LEFT(B357, FIND(" ",B357)-1) &amp; "."&amp;COUNTIF($B$8:B357,B357))</f>
        <v/>
      </c>
      <c r="E357" s="33"/>
      <c r="F357" s="12"/>
      <c r="G357" s="12"/>
      <c r="H357" s="12"/>
      <c r="I357" s="13"/>
      <c r="J357" s="37" t="str">
        <f t="shared" si="32"/>
        <v/>
      </c>
      <c r="L357" s="12"/>
      <c r="M357" s="12"/>
      <c r="N357" s="12"/>
      <c r="O357" s="13"/>
      <c r="P357" s="39" t="str">
        <f t="shared" si="33"/>
        <v/>
      </c>
      <c r="R357" s="12"/>
      <c r="S357" s="12"/>
      <c r="T357" s="12"/>
      <c r="U357" s="13"/>
      <c r="V357" s="38" t="str">
        <f t="shared" si="34"/>
        <v/>
      </c>
      <c r="X357" s="38"/>
      <c r="Y357" s="38"/>
      <c r="Z357" s="38"/>
      <c r="AA357" s="13"/>
      <c r="AB357" s="38" t="str">
        <f t="shared" si="35"/>
        <v/>
      </c>
      <c r="AD357" s="38"/>
      <c r="AE357" s="38"/>
      <c r="AF357" s="38"/>
      <c r="AG357" s="13"/>
      <c r="AH357" s="38" t="str">
        <f t="shared" si="36"/>
        <v/>
      </c>
    </row>
    <row r="358" spans="1:34" x14ac:dyDescent="0.25">
      <c r="A358" s="1" t="str">
        <f>IFERROR(IF(A357=Onderwerpen!$C$23+19,"",A357+1),"")</f>
        <v/>
      </c>
      <c r="B358" s="1" t="str">
        <f>IF(C358&lt;=Onderwerpen!$C$4,Onderwerpen!$A$4,IF(C358&lt;=Onderwerpen!$C$5,Onderwerpen!$A$5,IF(C358&lt;=Onderwerpen!$C$6,Onderwerpen!$A$6,IF(C358&lt;=Onderwerpen!$C$7,Onderwerpen!$A$7,IF(C358&lt;=Onderwerpen!$C$8,Onderwerpen!$A$8,IF(C358&lt;=Onderwerpen!$C$9,Onderwerpen!$A$9,IF(C358&lt;=Onderwerpen!C$10,Onderwerpen!$A$10,IF(C358&lt;=Onderwerpen!C$11,Onderwerpen!$A$11,IF(C358&lt;=Onderwerpen!C$12,Onderwerpen!$A$12,IF(C358&lt;=Onderwerpen!C$13,Onderwerpen!$A$13,IF(C358&lt;=Onderwerpen!$C$14,Onderwerpen!$A$14,IF(C358&lt;=Onderwerpen!$C$15,Onderwerpen!$A$15,IF(C358&lt;=Onderwerpen!$C$16,Onderwerpen!$A$16,IF(C358&lt;=Onderwerpen!$C$17,Onderwerpen!$A$17,IF(C358&lt;=Onderwerpen!$C$18,Onderwerpen!$A$18,IF(C358&lt;=Onderwerpen!$C$19,Onderwerpen!$A$19,IF(C358&lt;=Onderwerpen!$C$20,Onderwerpen!$A$20,IF(C358&lt;=Onderwerpen!$C$21,Onderwerpen!$A$21,IF(C358&lt;=Onderwerpen!$C$22,Onderwerpen!$A$22,IF(C358&lt;=Onderwerpen!$C$23,Onderwerpen!$A$22,""))))))))))))))))))))</f>
        <v/>
      </c>
      <c r="C358" s="7" t="str">
        <f>IF(Onderwerpen!$B$4+1=A358,Onderwerpen!$A$5,IF(SUM(Onderwerpen!$B$4:$B$5)+2=A358,Onderwerpen!$A$6,IF(SUM(Onderwerpen!$B$4:$B$6)+3=A358,Onderwerpen!$A$7,IF(SUM(Onderwerpen!$B$4:$B$7)+4=A358,Onderwerpen!$A$8,IF(SUM(Onderwerpen!$B$4:$B$8)+5=A358,Onderwerpen!$A$9,IF(SUM(Onderwerpen!$B$4:$B$9)+6=A358,Onderwerpen!$A$10,IF(SUM(Onderwerpen!$B$4:$B$10)+7=A358,Onderwerpen!$A$11,IF(SUM(Onderwerpen!$B$4:$B$11)+8=A358,Onderwerpen!$A$12,IF(SUM(Onderwerpen!$B$4:$B$12)+9=A358,Onderwerpen!$A$13,IF(SUM(Onderwerpen!$B$4:$B$13)+10=A358,Onderwerpen!$A$14,IF(SUM(Onderwerpen!$B$4:$B$14)+11=A358,Onderwerpen!$A$15,IF(SUM(Onderwerpen!$B$4:$B$15)+12=A358,Onderwerpen!$A$16,IF(SUM(Onderwerpen!$B$4:$B$16)+13=A358,Onderwerpen!$A$17,IF(SUM(Onderwerpen!$B$4:$B$17)+14=A358,Onderwerpen!$A$18,IF(SUM(Onderwerpen!$B$4:$B$18)+15=A358,Onderwerpen!$A$19,IF(SUM(Onderwerpen!$B$4:$B$19)+16=A358,Onderwerpen!$A$20,IF(SUM(Onderwerpen!$B$4:$B$20)+17=A358,Onderwerpen!$A$21,IF(SUM(Onderwerpen!$B$4:$B$21)+18=A358,Onderwerpen!$A$22,IF(SUM(Onderwerpen!$B$4:$B$22)+19=A358,Onderwerpen!$A$23,IFERROR((IF(A358&lt;Onderwerpen!$D$4,A358,IF(AND(A358&gt;Onderwerpen!$D$4,A358&lt;Onderwerpen!$D$5),A358-1,IF(AND(A358&gt;Onderwerpen!$D$5,A358&lt;Onderwerpen!$D$6),A358-2,IF(AND(A358&gt;Onderwerpen!$D$6,A358&lt;Onderwerpen!$D$7),A358-3,IF(AND(A358&gt;Onderwerpen!$D$7,A358&lt;Onderwerpen!$D$8),A358-4,IF(AND(A358&gt;Onderwerpen!$D$8,A358&lt;Onderwerpen!$D$9),A358-5,IF(AND(A358&gt;Onderwerpen!$D$9,A358&lt;Onderwerpen!$D$10),A358-6,IF(AND(A358&gt;Onderwerpen!$D$10,A358&lt;Onderwerpen!$D$11),A358-7,IF(AND(A358&gt;Onderwerpen!$D$11,A358&lt;Onderwerpen!$D$12),A358-8,IF(AND(A358&gt;Onderwerpen!$D$12,A358&lt;Onderwerpen!$D$13),A358-9,IF(AND(A358&gt;Onderwerpen!$D$13,A358&lt;Onderwerpen!$D$14),A358-10,IF(AND(A358&gt;Onderwerpen!$D$14,A358&lt;Onderwerpen!$D$15),A358-11,IF(AND(A358&gt;Onderwerpen!$D$15,A358&lt;Onderwerpen!$D$16),A358-12,IF(AND(A358&gt;Onderwerpen!$D$16,A358&lt;Onderwerpen!$D$17),A358-13,IF(AND(A358&gt;Onderwerpen!$D$17,A358&lt;Onderwerpen!$D$18),A358-14,IF(AND(A358&gt;Onderwerpen!$D$18,A358&lt;Onderwerpen!$D$19),A358-15,IF(AND(A358&gt;Onderwerpen!$D$19,A358&lt;Onderwerpen!$D$20),A358-16,IF(AND(A358&gt;Onderwerpen!$D$20,A358&lt;Onderwerpen!$D$21),A358-17,IF(AND(A358&gt;Onderwerpen!$D$21,A358&lt;Onderwerpen!$D$22),A358-18,IF(A358&gt;Onderwerpen!$D$22,A358-19,"X"))))))))))))))))))))),""))))))))))))))))))))</f>
        <v/>
      </c>
      <c r="D358" s="83" t="str">
        <f>IF(B358="",""&amp;C358,LEFT(B358, FIND(" ",B358)-1) &amp; "."&amp;COUNTIF($B$8:B358,B358))</f>
        <v/>
      </c>
      <c r="E358" s="33"/>
      <c r="F358" s="12"/>
      <c r="G358" s="12"/>
      <c r="H358" s="12"/>
      <c r="I358" s="13"/>
      <c r="J358" s="37" t="str">
        <f t="shared" si="32"/>
        <v/>
      </c>
      <c r="L358" s="12"/>
      <c r="M358" s="12"/>
      <c r="N358" s="12"/>
      <c r="O358" s="13"/>
      <c r="P358" s="39" t="str">
        <f t="shared" si="33"/>
        <v/>
      </c>
      <c r="R358" s="12"/>
      <c r="S358" s="12"/>
      <c r="T358" s="12"/>
      <c r="U358" s="13"/>
      <c r="V358" s="38" t="str">
        <f t="shared" si="34"/>
        <v/>
      </c>
      <c r="X358" s="38"/>
      <c r="Y358" s="38"/>
      <c r="Z358" s="38"/>
      <c r="AA358" s="13"/>
      <c r="AB358" s="38" t="str">
        <f t="shared" si="35"/>
        <v/>
      </c>
      <c r="AD358" s="38"/>
      <c r="AE358" s="38"/>
      <c r="AF358" s="38"/>
      <c r="AG358" s="13"/>
      <c r="AH358" s="38" t="str">
        <f t="shared" si="36"/>
        <v/>
      </c>
    </row>
    <row r="359" spans="1:34" x14ac:dyDescent="0.25">
      <c r="A359" s="1" t="str">
        <f>IFERROR(IF(A358=Onderwerpen!$C$23+19,"",A358+1),"")</f>
        <v/>
      </c>
      <c r="B359" s="1" t="str">
        <f>IF(C359&lt;=Onderwerpen!$C$4,Onderwerpen!$A$4,IF(C359&lt;=Onderwerpen!$C$5,Onderwerpen!$A$5,IF(C359&lt;=Onderwerpen!$C$6,Onderwerpen!$A$6,IF(C359&lt;=Onderwerpen!$C$7,Onderwerpen!$A$7,IF(C359&lt;=Onderwerpen!$C$8,Onderwerpen!$A$8,IF(C359&lt;=Onderwerpen!$C$9,Onderwerpen!$A$9,IF(C359&lt;=Onderwerpen!C$10,Onderwerpen!$A$10,IF(C359&lt;=Onderwerpen!C$11,Onderwerpen!$A$11,IF(C359&lt;=Onderwerpen!C$12,Onderwerpen!$A$12,IF(C359&lt;=Onderwerpen!C$13,Onderwerpen!$A$13,IF(C359&lt;=Onderwerpen!$C$14,Onderwerpen!$A$14,IF(C359&lt;=Onderwerpen!$C$15,Onderwerpen!$A$15,IF(C359&lt;=Onderwerpen!$C$16,Onderwerpen!$A$16,IF(C359&lt;=Onderwerpen!$C$17,Onderwerpen!$A$17,IF(C359&lt;=Onderwerpen!$C$18,Onderwerpen!$A$18,IF(C359&lt;=Onderwerpen!$C$19,Onderwerpen!$A$19,IF(C359&lt;=Onderwerpen!$C$20,Onderwerpen!$A$20,IF(C359&lt;=Onderwerpen!$C$21,Onderwerpen!$A$21,IF(C359&lt;=Onderwerpen!$C$22,Onderwerpen!$A$22,IF(C359&lt;=Onderwerpen!$C$23,Onderwerpen!$A$22,""))))))))))))))))))))</f>
        <v/>
      </c>
      <c r="C359" s="7" t="str">
        <f>IF(Onderwerpen!$B$4+1=A359,Onderwerpen!$A$5,IF(SUM(Onderwerpen!$B$4:$B$5)+2=A359,Onderwerpen!$A$6,IF(SUM(Onderwerpen!$B$4:$B$6)+3=A359,Onderwerpen!$A$7,IF(SUM(Onderwerpen!$B$4:$B$7)+4=A359,Onderwerpen!$A$8,IF(SUM(Onderwerpen!$B$4:$B$8)+5=A359,Onderwerpen!$A$9,IF(SUM(Onderwerpen!$B$4:$B$9)+6=A359,Onderwerpen!$A$10,IF(SUM(Onderwerpen!$B$4:$B$10)+7=A359,Onderwerpen!$A$11,IF(SUM(Onderwerpen!$B$4:$B$11)+8=A359,Onderwerpen!$A$12,IF(SUM(Onderwerpen!$B$4:$B$12)+9=A359,Onderwerpen!$A$13,IF(SUM(Onderwerpen!$B$4:$B$13)+10=A359,Onderwerpen!$A$14,IF(SUM(Onderwerpen!$B$4:$B$14)+11=A359,Onderwerpen!$A$15,IF(SUM(Onderwerpen!$B$4:$B$15)+12=A359,Onderwerpen!$A$16,IF(SUM(Onderwerpen!$B$4:$B$16)+13=A359,Onderwerpen!$A$17,IF(SUM(Onderwerpen!$B$4:$B$17)+14=A359,Onderwerpen!$A$18,IF(SUM(Onderwerpen!$B$4:$B$18)+15=A359,Onderwerpen!$A$19,IF(SUM(Onderwerpen!$B$4:$B$19)+16=A359,Onderwerpen!$A$20,IF(SUM(Onderwerpen!$B$4:$B$20)+17=A359,Onderwerpen!$A$21,IF(SUM(Onderwerpen!$B$4:$B$21)+18=A359,Onderwerpen!$A$22,IF(SUM(Onderwerpen!$B$4:$B$22)+19=A359,Onderwerpen!$A$23,IFERROR((IF(A359&lt;Onderwerpen!$D$4,A359,IF(AND(A359&gt;Onderwerpen!$D$4,A359&lt;Onderwerpen!$D$5),A359-1,IF(AND(A359&gt;Onderwerpen!$D$5,A359&lt;Onderwerpen!$D$6),A359-2,IF(AND(A359&gt;Onderwerpen!$D$6,A359&lt;Onderwerpen!$D$7),A359-3,IF(AND(A359&gt;Onderwerpen!$D$7,A359&lt;Onderwerpen!$D$8),A359-4,IF(AND(A359&gt;Onderwerpen!$D$8,A359&lt;Onderwerpen!$D$9),A359-5,IF(AND(A359&gt;Onderwerpen!$D$9,A359&lt;Onderwerpen!$D$10),A359-6,IF(AND(A359&gt;Onderwerpen!$D$10,A359&lt;Onderwerpen!$D$11),A359-7,IF(AND(A359&gt;Onderwerpen!$D$11,A359&lt;Onderwerpen!$D$12),A359-8,IF(AND(A359&gt;Onderwerpen!$D$12,A359&lt;Onderwerpen!$D$13),A359-9,IF(AND(A359&gt;Onderwerpen!$D$13,A359&lt;Onderwerpen!$D$14),A359-10,IF(AND(A359&gt;Onderwerpen!$D$14,A359&lt;Onderwerpen!$D$15),A359-11,IF(AND(A359&gt;Onderwerpen!$D$15,A359&lt;Onderwerpen!$D$16),A359-12,IF(AND(A359&gt;Onderwerpen!$D$16,A359&lt;Onderwerpen!$D$17),A359-13,IF(AND(A359&gt;Onderwerpen!$D$17,A359&lt;Onderwerpen!$D$18),A359-14,IF(AND(A359&gt;Onderwerpen!$D$18,A359&lt;Onderwerpen!$D$19),A359-15,IF(AND(A359&gt;Onderwerpen!$D$19,A359&lt;Onderwerpen!$D$20),A359-16,IF(AND(A359&gt;Onderwerpen!$D$20,A359&lt;Onderwerpen!$D$21),A359-17,IF(AND(A359&gt;Onderwerpen!$D$21,A359&lt;Onderwerpen!$D$22),A359-18,IF(A359&gt;Onderwerpen!$D$22,A359-19,"X"))))))))))))))))))))),""))))))))))))))))))))</f>
        <v/>
      </c>
      <c r="D359" s="83" t="str">
        <f>IF(B359="",""&amp;C359,LEFT(B359, FIND(" ",B359)-1) &amp; "."&amp;COUNTIF($B$8:B359,B359))</f>
        <v/>
      </c>
      <c r="E359" s="33"/>
      <c r="F359" s="12"/>
      <c r="G359" s="12"/>
      <c r="H359" s="12"/>
      <c r="I359" s="13"/>
      <c r="J359" s="37" t="str">
        <f t="shared" si="32"/>
        <v/>
      </c>
      <c r="L359" s="12"/>
      <c r="M359" s="12"/>
      <c r="N359" s="12"/>
      <c r="O359" s="13"/>
      <c r="P359" s="39" t="str">
        <f t="shared" si="33"/>
        <v/>
      </c>
      <c r="R359" s="12"/>
      <c r="S359" s="12"/>
      <c r="T359" s="12"/>
      <c r="U359" s="13"/>
      <c r="V359" s="38" t="str">
        <f t="shared" si="34"/>
        <v/>
      </c>
      <c r="X359" s="38"/>
      <c r="Y359" s="38"/>
      <c r="Z359" s="38"/>
      <c r="AA359" s="13"/>
      <c r="AB359" s="38" t="str">
        <f t="shared" si="35"/>
        <v/>
      </c>
      <c r="AD359" s="38"/>
      <c r="AE359" s="38"/>
      <c r="AF359" s="38"/>
      <c r="AG359" s="13"/>
      <c r="AH359" s="38" t="str">
        <f t="shared" si="36"/>
        <v/>
      </c>
    </row>
    <row r="360" spans="1:34" x14ac:dyDescent="0.25">
      <c r="A360" s="1" t="str">
        <f>IFERROR(IF(A359=Onderwerpen!$C$23+19,"",A359+1),"")</f>
        <v/>
      </c>
      <c r="B360" s="1" t="str">
        <f>IF(C360&lt;=Onderwerpen!$C$4,Onderwerpen!$A$4,IF(C360&lt;=Onderwerpen!$C$5,Onderwerpen!$A$5,IF(C360&lt;=Onderwerpen!$C$6,Onderwerpen!$A$6,IF(C360&lt;=Onderwerpen!$C$7,Onderwerpen!$A$7,IF(C360&lt;=Onderwerpen!$C$8,Onderwerpen!$A$8,IF(C360&lt;=Onderwerpen!$C$9,Onderwerpen!$A$9,IF(C360&lt;=Onderwerpen!C$10,Onderwerpen!$A$10,IF(C360&lt;=Onderwerpen!C$11,Onderwerpen!$A$11,IF(C360&lt;=Onderwerpen!C$12,Onderwerpen!$A$12,IF(C360&lt;=Onderwerpen!C$13,Onderwerpen!$A$13,IF(C360&lt;=Onderwerpen!$C$14,Onderwerpen!$A$14,IF(C360&lt;=Onderwerpen!$C$15,Onderwerpen!$A$15,IF(C360&lt;=Onderwerpen!$C$16,Onderwerpen!$A$16,IF(C360&lt;=Onderwerpen!$C$17,Onderwerpen!$A$17,IF(C360&lt;=Onderwerpen!$C$18,Onderwerpen!$A$18,IF(C360&lt;=Onderwerpen!$C$19,Onderwerpen!$A$19,IF(C360&lt;=Onderwerpen!$C$20,Onderwerpen!$A$20,IF(C360&lt;=Onderwerpen!$C$21,Onderwerpen!$A$21,IF(C360&lt;=Onderwerpen!$C$22,Onderwerpen!$A$22,IF(C360&lt;=Onderwerpen!$C$23,Onderwerpen!$A$22,""))))))))))))))))))))</f>
        <v/>
      </c>
      <c r="C360" s="7" t="str">
        <f>IF(Onderwerpen!$B$4+1=A360,Onderwerpen!$A$5,IF(SUM(Onderwerpen!$B$4:$B$5)+2=A360,Onderwerpen!$A$6,IF(SUM(Onderwerpen!$B$4:$B$6)+3=A360,Onderwerpen!$A$7,IF(SUM(Onderwerpen!$B$4:$B$7)+4=A360,Onderwerpen!$A$8,IF(SUM(Onderwerpen!$B$4:$B$8)+5=A360,Onderwerpen!$A$9,IF(SUM(Onderwerpen!$B$4:$B$9)+6=A360,Onderwerpen!$A$10,IF(SUM(Onderwerpen!$B$4:$B$10)+7=A360,Onderwerpen!$A$11,IF(SUM(Onderwerpen!$B$4:$B$11)+8=A360,Onderwerpen!$A$12,IF(SUM(Onderwerpen!$B$4:$B$12)+9=A360,Onderwerpen!$A$13,IF(SUM(Onderwerpen!$B$4:$B$13)+10=A360,Onderwerpen!$A$14,IF(SUM(Onderwerpen!$B$4:$B$14)+11=A360,Onderwerpen!$A$15,IF(SUM(Onderwerpen!$B$4:$B$15)+12=A360,Onderwerpen!$A$16,IF(SUM(Onderwerpen!$B$4:$B$16)+13=A360,Onderwerpen!$A$17,IF(SUM(Onderwerpen!$B$4:$B$17)+14=A360,Onderwerpen!$A$18,IF(SUM(Onderwerpen!$B$4:$B$18)+15=A360,Onderwerpen!$A$19,IF(SUM(Onderwerpen!$B$4:$B$19)+16=A360,Onderwerpen!$A$20,IF(SUM(Onderwerpen!$B$4:$B$20)+17=A360,Onderwerpen!$A$21,IF(SUM(Onderwerpen!$B$4:$B$21)+18=A360,Onderwerpen!$A$22,IF(SUM(Onderwerpen!$B$4:$B$22)+19=A360,Onderwerpen!$A$23,IFERROR((IF(A360&lt;Onderwerpen!$D$4,A360,IF(AND(A360&gt;Onderwerpen!$D$4,A360&lt;Onderwerpen!$D$5),A360-1,IF(AND(A360&gt;Onderwerpen!$D$5,A360&lt;Onderwerpen!$D$6),A360-2,IF(AND(A360&gt;Onderwerpen!$D$6,A360&lt;Onderwerpen!$D$7),A360-3,IF(AND(A360&gt;Onderwerpen!$D$7,A360&lt;Onderwerpen!$D$8),A360-4,IF(AND(A360&gt;Onderwerpen!$D$8,A360&lt;Onderwerpen!$D$9),A360-5,IF(AND(A360&gt;Onderwerpen!$D$9,A360&lt;Onderwerpen!$D$10),A360-6,IF(AND(A360&gt;Onderwerpen!$D$10,A360&lt;Onderwerpen!$D$11),A360-7,IF(AND(A360&gt;Onderwerpen!$D$11,A360&lt;Onderwerpen!$D$12),A360-8,IF(AND(A360&gt;Onderwerpen!$D$12,A360&lt;Onderwerpen!$D$13),A360-9,IF(AND(A360&gt;Onderwerpen!$D$13,A360&lt;Onderwerpen!$D$14),A360-10,IF(AND(A360&gt;Onderwerpen!$D$14,A360&lt;Onderwerpen!$D$15),A360-11,IF(AND(A360&gt;Onderwerpen!$D$15,A360&lt;Onderwerpen!$D$16),A360-12,IF(AND(A360&gt;Onderwerpen!$D$16,A360&lt;Onderwerpen!$D$17),A360-13,IF(AND(A360&gt;Onderwerpen!$D$17,A360&lt;Onderwerpen!$D$18),A360-14,IF(AND(A360&gt;Onderwerpen!$D$18,A360&lt;Onderwerpen!$D$19),A360-15,IF(AND(A360&gt;Onderwerpen!$D$19,A360&lt;Onderwerpen!$D$20),A360-16,IF(AND(A360&gt;Onderwerpen!$D$20,A360&lt;Onderwerpen!$D$21),A360-17,IF(AND(A360&gt;Onderwerpen!$D$21,A360&lt;Onderwerpen!$D$22),A360-18,IF(A360&gt;Onderwerpen!$D$22,A360-19,"X"))))))))))))))))))))),""))))))))))))))))))))</f>
        <v/>
      </c>
      <c r="D360" s="83" t="str">
        <f>IF(B360="",""&amp;C360,LEFT(B360, FIND(" ",B360)-1) &amp; "."&amp;COUNTIF($B$8:B360,B360))</f>
        <v/>
      </c>
      <c r="E360" s="33"/>
      <c r="F360" s="12"/>
      <c r="G360" s="12"/>
      <c r="H360" s="12"/>
      <c r="I360" s="13"/>
      <c r="J360" s="37" t="str">
        <f t="shared" si="32"/>
        <v/>
      </c>
      <c r="L360" s="12"/>
      <c r="M360" s="12"/>
      <c r="N360" s="12"/>
      <c r="O360" s="13"/>
      <c r="P360" s="39" t="str">
        <f t="shared" si="33"/>
        <v/>
      </c>
      <c r="R360" s="12"/>
      <c r="S360" s="12"/>
      <c r="T360" s="12"/>
      <c r="U360" s="13"/>
      <c r="V360" s="38" t="str">
        <f t="shared" si="34"/>
        <v/>
      </c>
      <c r="X360" s="38"/>
      <c r="Y360" s="38"/>
      <c r="Z360" s="38"/>
      <c r="AA360" s="13"/>
      <c r="AB360" s="38" t="str">
        <f t="shared" si="35"/>
        <v/>
      </c>
      <c r="AD360" s="38"/>
      <c r="AE360" s="38"/>
      <c r="AF360" s="38"/>
      <c r="AG360" s="13"/>
      <c r="AH360" s="38" t="str">
        <f t="shared" si="36"/>
        <v/>
      </c>
    </row>
    <row r="361" spans="1:34" x14ac:dyDescent="0.25">
      <c r="A361" s="1" t="str">
        <f>IFERROR(IF(A360=Onderwerpen!$C$23+19,"",A360+1),"")</f>
        <v/>
      </c>
      <c r="B361" s="1" t="str">
        <f>IF(C361&lt;=Onderwerpen!$C$4,Onderwerpen!$A$4,IF(C361&lt;=Onderwerpen!$C$5,Onderwerpen!$A$5,IF(C361&lt;=Onderwerpen!$C$6,Onderwerpen!$A$6,IF(C361&lt;=Onderwerpen!$C$7,Onderwerpen!$A$7,IF(C361&lt;=Onderwerpen!$C$8,Onderwerpen!$A$8,IF(C361&lt;=Onderwerpen!$C$9,Onderwerpen!$A$9,IF(C361&lt;=Onderwerpen!C$10,Onderwerpen!$A$10,IF(C361&lt;=Onderwerpen!C$11,Onderwerpen!$A$11,IF(C361&lt;=Onderwerpen!C$12,Onderwerpen!$A$12,IF(C361&lt;=Onderwerpen!C$13,Onderwerpen!$A$13,IF(C361&lt;=Onderwerpen!$C$14,Onderwerpen!$A$14,IF(C361&lt;=Onderwerpen!$C$15,Onderwerpen!$A$15,IF(C361&lt;=Onderwerpen!$C$16,Onderwerpen!$A$16,IF(C361&lt;=Onderwerpen!$C$17,Onderwerpen!$A$17,IF(C361&lt;=Onderwerpen!$C$18,Onderwerpen!$A$18,IF(C361&lt;=Onderwerpen!$C$19,Onderwerpen!$A$19,IF(C361&lt;=Onderwerpen!$C$20,Onderwerpen!$A$20,IF(C361&lt;=Onderwerpen!$C$21,Onderwerpen!$A$21,IF(C361&lt;=Onderwerpen!$C$22,Onderwerpen!$A$22,IF(C361&lt;=Onderwerpen!$C$23,Onderwerpen!$A$22,""))))))))))))))))))))</f>
        <v/>
      </c>
      <c r="C361" s="7" t="str">
        <f>IF(Onderwerpen!$B$4+1=A361,Onderwerpen!$A$5,IF(SUM(Onderwerpen!$B$4:$B$5)+2=A361,Onderwerpen!$A$6,IF(SUM(Onderwerpen!$B$4:$B$6)+3=A361,Onderwerpen!$A$7,IF(SUM(Onderwerpen!$B$4:$B$7)+4=A361,Onderwerpen!$A$8,IF(SUM(Onderwerpen!$B$4:$B$8)+5=A361,Onderwerpen!$A$9,IF(SUM(Onderwerpen!$B$4:$B$9)+6=A361,Onderwerpen!$A$10,IF(SUM(Onderwerpen!$B$4:$B$10)+7=A361,Onderwerpen!$A$11,IF(SUM(Onderwerpen!$B$4:$B$11)+8=A361,Onderwerpen!$A$12,IF(SUM(Onderwerpen!$B$4:$B$12)+9=A361,Onderwerpen!$A$13,IF(SUM(Onderwerpen!$B$4:$B$13)+10=A361,Onderwerpen!$A$14,IF(SUM(Onderwerpen!$B$4:$B$14)+11=A361,Onderwerpen!$A$15,IF(SUM(Onderwerpen!$B$4:$B$15)+12=A361,Onderwerpen!$A$16,IF(SUM(Onderwerpen!$B$4:$B$16)+13=A361,Onderwerpen!$A$17,IF(SUM(Onderwerpen!$B$4:$B$17)+14=A361,Onderwerpen!$A$18,IF(SUM(Onderwerpen!$B$4:$B$18)+15=A361,Onderwerpen!$A$19,IF(SUM(Onderwerpen!$B$4:$B$19)+16=A361,Onderwerpen!$A$20,IF(SUM(Onderwerpen!$B$4:$B$20)+17=A361,Onderwerpen!$A$21,IF(SUM(Onderwerpen!$B$4:$B$21)+18=A361,Onderwerpen!$A$22,IF(SUM(Onderwerpen!$B$4:$B$22)+19=A361,Onderwerpen!$A$23,IFERROR((IF(A361&lt;Onderwerpen!$D$4,A361,IF(AND(A361&gt;Onderwerpen!$D$4,A361&lt;Onderwerpen!$D$5),A361-1,IF(AND(A361&gt;Onderwerpen!$D$5,A361&lt;Onderwerpen!$D$6),A361-2,IF(AND(A361&gt;Onderwerpen!$D$6,A361&lt;Onderwerpen!$D$7),A361-3,IF(AND(A361&gt;Onderwerpen!$D$7,A361&lt;Onderwerpen!$D$8),A361-4,IF(AND(A361&gt;Onderwerpen!$D$8,A361&lt;Onderwerpen!$D$9),A361-5,IF(AND(A361&gt;Onderwerpen!$D$9,A361&lt;Onderwerpen!$D$10),A361-6,IF(AND(A361&gt;Onderwerpen!$D$10,A361&lt;Onderwerpen!$D$11),A361-7,IF(AND(A361&gt;Onderwerpen!$D$11,A361&lt;Onderwerpen!$D$12),A361-8,IF(AND(A361&gt;Onderwerpen!$D$12,A361&lt;Onderwerpen!$D$13),A361-9,IF(AND(A361&gt;Onderwerpen!$D$13,A361&lt;Onderwerpen!$D$14),A361-10,IF(AND(A361&gt;Onderwerpen!$D$14,A361&lt;Onderwerpen!$D$15),A361-11,IF(AND(A361&gt;Onderwerpen!$D$15,A361&lt;Onderwerpen!$D$16),A361-12,IF(AND(A361&gt;Onderwerpen!$D$16,A361&lt;Onderwerpen!$D$17),A361-13,IF(AND(A361&gt;Onderwerpen!$D$17,A361&lt;Onderwerpen!$D$18),A361-14,IF(AND(A361&gt;Onderwerpen!$D$18,A361&lt;Onderwerpen!$D$19),A361-15,IF(AND(A361&gt;Onderwerpen!$D$19,A361&lt;Onderwerpen!$D$20),A361-16,IF(AND(A361&gt;Onderwerpen!$D$20,A361&lt;Onderwerpen!$D$21),A361-17,IF(AND(A361&gt;Onderwerpen!$D$21,A361&lt;Onderwerpen!$D$22),A361-18,IF(A361&gt;Onderwerpen!$D$22,A361-19,"X"))))))))))))))))))))),""))))))))))))))))))))</f>
        <v/>
      </c>
      <c r="D361" s="83" t="str">
        <f>IF(B361="",""&amp;C361,LEFT(B361, FIND(" ",B361)-1) &amp; "."&amp;COUNTIF($B$8:B361,B361))</f>
        <v/>
      </c>
      <c r="E361" s="33"/>
      <c r="F361" s="12"/>
      <c r="G361" s="12"/>
      <c r="H361" s="12"/>
      <c r="I361" s="13"/>
      <c r="J361" s="37" t="str">
        <f t="shared" si="32"/>
        <v/>
      </c>
      <c r="L361" s="12"/>
      <c r="M361" s="12"/>
      <c r="N361" s="12"/>
      <c r="O361" s="13"/>
      <c r="P361" s="39" t="str">
        <f t="shared" si="33"/>
        <v/>
      </c>
      <c r="R361" s="12"/>
      <c r="S361" s="12"/>
      <c r="T361" s="12"/>
      <c r="U361" s="13"/>
      <c r="V361" s="38" t="str">
        <f t="shared" si="34"/>
        <v/>
      </c>
      <c r="X361" s="38"/>
      <c r="Y361" s="38"/>
      <c r="Z361" s="38"/>
      <c r="AA361" s="13"/>
      <c r="AB361" s="38" t="str">
        <f t="shared" si="35"/>
        <v/>
      </c>
      <c r="AD361" s="38"/>
      <c r="AE361" s="38"/>
      <c r="AF361" s="38"/>
      <c r="AG361" s="13"/>
      <c r="AH361" s="38" t="str">
        <f t="shared" si="36"/>
        <v/>
      </c>
    </row>
    <row r="362" spans="1:34" x14ac:dyDescent="0.25">
      <c r="A362" s="1" t="str">
        <f>IFERROR(IF(A361=Onderwerpen!$C$23+19,"",A361+1),"")</f>
        <v/>
      </c>
      <c r="B362" s="1" t="str">
        <f>IF(C362&lt;=Onderwerpen!$C$4,Onderwerpen!$A$4,IF(C362&lt;=Onderwerpen!$C$5,Onderwerpen!$A$5,IF(C362&lt;=Onderwerpen!$C$6,Onderwerpen!$A$6,IF(C362&lt;=Onderwerpen!$C$7,Onderwerpen!$A$7,IF(C362&lt;=Onderwerpen!$C$8,Onderwerpen!$A$8,IF(C362&lt;=Onderwerpen!$C$9,Onderwerpen!$A$9,IF(C362&lt;=Onderwerpen!C$10,Onderwerpen!$A$10,IF(C362&lt;=Onderwerpen!C$11,Onderwerpen!$A$11,IF(C362&lt;=Onderwerpen!C$12,Onderwerpen!$A$12,IF(C362&lt;=Onderwerpen!C$13,Onderwerpen!$A$13,IF(C362&lt;=Onderwerpen!$C$14,Onderwerpen!$A$14,IF(C362&lt;=Onderwerpen!$C$15,Onderwerpen!$A$15,IF(C362&lt;=Onderwerpen!$C$16,Onderwerpen!$A$16,IF(C362&lt;=Onderwerpen!$C$17,Onderwerpen!$A$17,IF(C362&lt;=Onderwerpen!$C$18,Onderwerpen!$A$18,IF(C362&lt;=Onderwerpen!$C$19,Onderwerpen!$A$19,IF(C362&lt;=Onderwerpen!$C$20,Onderwerpen!$A$20,IF(C362&lt;=Onderwerpen!$C$21,Onderwerpen!$A$21,IF(C362&lt;=Onderwerpen!$C$22,Onderwerpen!$A$22,IF(C362&lt;=Onderwerpen!$C$23,Onderwerpen!$A$22,""))))))))))))))))))))</f>
        <v/>
      </c>
      <c r="C362" s="7" t="str">
        <f>IF(Onderwerpen!$B$4+1=A362,Onderwerpen!$A$5,IF(SUM(Onderwerpen!$B$4:$B$5)+2=A362,Onderwerpen!$A$6,IF(SUM(Onderwerpen!$B$4:$B$6)+3=A362,Onderwerpen!$A$7,IF(SUM(Onderwerpen!$B$4:$B$7)+4=A362,Onderwerpen!$A$8,IF(SUM(Onderwerpen!$B$4:$B$8)+5=A362,Onderwerpen!$A$9,IF(SUM(Onderwerpen!$B$4:$B$9)+6=A362,Onderwerpen!$A$10,IF(SUM(Onderwerpen!$B$4:$B$10)+7=A362,Onderwerpen!$A$11,IF(SUM(Onderwerpen!$B$4:$B$11)+8=A362,Onderwerpen!$A$12,IF(SUM(Onderwerpen!$B$4:$B$12)+9=A362,Onderwerpen!$A$13,IF(SUM(Onderwerpen!$B$4:$B$13)+10=A362,Onderwerpen!$A$14,IF(SUM(Onderwerpen!$B$4:$B$14)+11=A362,Onderwerpen!$A$15,IF(SUM(Onderwerpen!$B$4:$B$15)+12=A362,Onderwerpen!$A$16,IF(SUM(Onderwerpen!$B$4:$B$16)+13=A362,Onderwerpen!$A$17,IF(SUM(Onderwerpen!$B$4:$B$17)+14=A362,Onderwerpen!$A$18,IF(SUM(Onderwerpen!$B$4:$B$18)+15=A362,Onderwerpen!$A$19,IF(SUM(Onderwerpen!$B$4:$B$19)+16=A362,Onderwerpen!$A$20,IF(SUM(Onderwerpen!$B$4:$B$20)+17=A362,Onderwerpen!$A$21,IF(SUM(Onderwerpen!$B$4:$B$21)+18=A362,Onderwerpen!$A$22,IF(SUM(Onderwerpen!$B$4:$B$22)+19=A362,Onderwerpen!$A$23,IFERROR((IF(A362&lt;Onderwerpen!$D$4,A362,IF(AND(A362&gt;Onderwerpen!$D$4,A362&lt;Onderwerpen!$D$5),A362-1,IF(AND(A362&gt;Onderwerpen!$D$5,A362&lt;Onderwerpen!$D$6),A362-2,IF(AND(A362&gt;Onderwerpen!$D$6,A362&lt;Onderwerpen!$D$7),A362-3,IF(AND(A362&gt;Onderwerpen!$D$7,A362&lt;Onderwerpen!$D$8),A362-4,IF(AND(A362&gt;Onderwerpen!$D$8,A362&lt;Onderwerpen!$D$9),A362-5,IF(AND(A362&gt;Onderwerpen!$D$9,A362&lt;Onderwerpen!$D$10),A362-6,IF(AND(A362&gt;Onderwerpen!$D$10,A362&lt;Onderwerpen!$D$11),A362-7,IF(AND(A362&gt;Onderwerpen!$D$11,A362&lt;Onderwerpen!$D$12),A362-8,IF(AND(A362&gt;Onderwerpen!$D$12,A362&lt;Onderwerpen!$D$13),A362-9,IF(AND(A362&gt;Onderwerpen!$D$13,A362&lt;Onderwerpen!$D$14),A362-10,IF(AND(A362&gt;Onderwerpen!$D$14,A362&lt;Onderwerpen!$D$15),A362-11,IF(AND(A362&gt;Onderwerpen!$D$15,A362&lt;Onderwerpen!$D$16),A362-12,IF(AND(A362&gt;Onderwerpen!$D$16,A362&lt;Onderwerpen!$D$17),A362-13,IF(AND(A362&gt;Onderwerpen!$D$17,A362&lt;Onderwerpen!$D$18),A362-14,IF(AND(A362&gt;Onderwerpen!$D$18,A362&lt;Onderwerpen!$D$19),A362-15,IF(AND(A362&gt;Onderwerpen!$D$19,A362&lt;Onderwerpen!$D$20),A362-16,IF(AND(A362&gt;Onderwerpen!$D$20,A362&lt;Onderwerpen!$D$21),A362-17,IF(AND(A362&gt;Onderwerpen!$D$21,A362&lt;Onderwerpen!$D$22),A362-18,IF(A362&gt;Onderwerpen!$D$22,A362-19,"X"))))))))))))))))))))),""))))))))))))))))))))</f>
        <v/>
      </c>
      <c r="D362" s="83" t="str">
        <f>IF(B362="",""&amp;C362,LEFT(B362, FIND(" ",B362)-1) &amp; "."&amp;COUNTIF($B$8:B362,B362))</f>
        <v/>
      </c>
      <c r="E362" s="33"/>
      <c r="F362" s="12"/>
      <c r="G362" s="12"/>
      <c r="H362" s="12"/>
      <c r="I362" s="13"/>
      <c r="J362" s="37" t="str">
        <f t="shared" si="32"/>
        <v/>
      </c>
      <c r="L362" s="12"/>
      <c r="M362" s="12"/>
      <c r="N362" s="12"/>
      <c r="O362" s="13"/>
      <c r="P362" s="39" t="str">
        <f t="shared" si="33"/>
        <v/>
      </c>
      <c r="R362" s="12"/>
      <c r="S362" s="12"/>
      <c r="T362" s="12"/>
      <c r="U362" s="13"/>
      <c r="V362" s="38" t="str">
        <f t="shared" si="34"/>
        <v/>
      </c>
      <c r="X362" s="38"/>
      <c r="Y362" s="38"/>
      <c r="Z362" s="38"/>
      <c r="AA362" s="13"/>
      <c r="AB362" s="38" t="str">
        <f t="shared" si="35"/>
        <v/>
      </c>
      <c r="AD362" s="38"/>
      <c r="AE362" s="38"/>
      <c r="AF362" s="38"/>
      <c r="AG362" s="13"/>
      <c r="AH362" s="38" t="str">
        <f t="shared" si="36"/>
        <v/>
      </c>
    </row>
    <row r="363" spans="1:34" x14ac:dyDescent="0.25">
      <c r="A363" s="1" t="str">
        <f>IFERROR(IF(A362=Onderwerpen!$C$23+19,"",A362+1),"")</f>
        <v/>
      </c>
      <c r="B363" s="1" t="str">
        <f>IF(C363&lt;=Onderwerpen!$C$4,Onderwerpen!$A$4,IF(C363&lt;=Onderwerpen!$C$5,Onderwerpen!$A$5,IF(C363&lt;=Onderwerpen!$C$6,Onderwerpen!$A$6,IF(C363&lt;=Onderwerpen!$C$7,Onderwerpen!$A$7,IF(C363&lt;=Onderwerpen!$C$8,Onderwerpen!$A$8,IF(C363&lt;=Onderwerpen!$C$9,Onderwerpen!$A$9,IF(C363&lt;=Onderwerpen!C$10,Onderwerpen!$A$10,IF(C363&lt;=Onderwerpen!C$11,Onderwerpen!$A$11,IF(C363&lt;=Onderwerpen!C$12,Onderwerpen!$A$12,IF(C363&lt;=Onderwerpen!C$13,Onderwerpen!$A$13,IF(C363&lt;=Onderwerpen!$C$14,Onderwerpen!$A$14,IF(C363&lt;=Onderwerpen!$C$15,Onderwerpen!$A$15,IF(C363&lt;=Onderwerpen!$C$16,Onderwerpen!$A$16,IF(C363&lt;=Onderwerpen!$C$17,Onderwerpen!$A$17,IF(C363&lt;=Onderwerpen!$C$18,Onderwerpen!$A$18,IF(C363&lt;=Onderwerpen!$C$19,Onderwerpen!$A$19,IF(C363&lt;=Onderwerpen!$C$20,Onderwerpen!$A$20,IF(C363&lt;=Onderwerpen!$C$21,Onderwerpen!$A$21,IF(C363&lt;=Onderwerpen!$C$22,Onderwerpen!$A$22,IF(C363&lt;=Onderwerpen!$C$23,Onderwerpen!$A$22,""))))))))))))))))))))</f>
        <v/>
      </c>
      <c r="C363" s="7" t="str">
        <f>IF(Onderwerpen!$B$4+1=A363,Onderwerpen!$A$5,IF(SUM(Onderwerpen!$B$4:$B$5)+2=A363,Onderwerpen!$A$6,IF(SUM(Onderwerpen!$B$4:$B$6)+3=A363,Onderwerpen!$A$7,IF(SUM(Onderwerpen!$B$4:$B$7)+4=A363,Onderwerpen!$A$8,IF(SUM(Onderwerpen!$B$4:$B$8)+5=A363,Onderwerpen!$A$9,IF(SUM(Onderwerpen!$B$4:$B$9)+6=A363,Onderwerpen!$A$10,IF(SUM(Onderwerpen!$B$4:$B$10)+7=A363,Onderwerpen!$A$11,IF(SUM(Onderwerpen!$B$4:$B$11)+8=A363,Onderwerpen!$A$12,IF(SUM(Onderwerpen!$B$4:$B$12)+9=A363,Onderwerpen!$A$13,IF(SUM(Onderwerpen!$B$4:$B$13)+10=A363,Onderwerpen!$A$14,IF(SUM(Onderwerpen!$B$4:$B$14)+11=A363,Onderwerpen!$A$15,IF(SUM(Onderwerpen!$B$4:$B$15)+12=A363,Onderwerpen!$A$16,IF(SUM(Onderwerpen!$B$4:$B$16)+13=A363,Onderwerpen!$A$17,IF(SUM(Onderwerpen!$B$4:$B$17)+14=A363,Onderwerpen!$A$18,IF(SUM(Onderwerpen!$B$4:$B$18)+15=A363,Onderwerpen!$A$19,IF(SUM(Onderwerpen!$B$4:$B$19)+16=A363,Onderwerpen!$A$20,IF(SUM(Onderwerpen!$B$4:$B$20)+17=A363,Onderwerpen!$A$21,IF(SUM(Onderwerpen!$B$4:$B$21)+18=A363,Onderwerpen!$A$22,IF(SUM(Onderwerpen!$B$4:$B$22)+19=A363,Onderwerpen!$A$23,IFERROR((IF(A363&lt;Onderwerpen!$D$4,A363,IF(AND(A363&gt;Onderwerpen!$D$4,A363&lt;Onderwerpen!$D$5),A363-1,IF(AND(A363&gt;Onderwerpen!$D$5,A363&lt;Onderwerpen!$D$6),A363-2,IF(AND(A363&gt;Onderwerpen!$D$6,A363&lt;Onderwerpen!$D$7),A363-3,IF(AND(A363&gt;Onderwerpen!$D$7,A363&lt;Onderwerpen!$D$8),A363-4,IF(AND(A363&gt;Onderwerpen!$D$8,A363&lt;Onderwerpen!$D$9),A363-5,IF(AND(A363&gt;Onderwerpen!$D$9,A363&lt;Onderwerpen!$D$10),A363-6,IF(AND(A363&gt;Onderwerpen!$D$10,A363&lt;Onderwerpen!$D$11),A363-7,IF(AND(A363&gt;Onderwerpen!$D$11,A363&lt;Onderwerpen!$D$12),A363-8,IF(AND(A363&gt;Onderwerpen!$D$12,A363&lt;Onderwerpen!$D$13),A363-9,IF(AND(A363&gt;Onderwerpen!$D$13,A363&lt;Onderwerpen!$D$14),A363-10,IF(AND(A363&gt;Onderwerpen!$D$14,A363&lt;Onderwerpen!$D$15),A363-11,IF(AND(A363&gt;Onderwerpen!$D$15,A363&lt;Onderwerpen!$D$16),A363-12,IF(AND(A363&gt;Onderwerpen!$D$16,A363&lt;Onderwerpen!$D$17),A363-13,IF(AND(A363&gt;Onderwerpen!$D$17,A363&lt;Onderwerpen!$D$18),A363-14,IF(AND(A363&gt;Onderwerpen!$D$18,A363&lt;Onderwerpen!$D$19),A363-15,IF(AND(A363&gt;Onderwerpen!$D$19,A363&lt;Onderwerpen!$D$20),A363-16,IF(AND(A363&gt;Onderwerpen!$D$20,A363&lt;Onderwerpen!$D$21),A363-17,IF(AND(A363&gt;Onderwerpen!$D$21,A363&lt;Onderwerpen!$D$22),A363-18,IF(A363&gt;Onderwerpen!$D$22,A363-19,"X"))))))))))))))))))))),""))))))))))))))))))))</f>
        <v/>
      </c>
      <c r="D363" s="83" t="str">
        <f>IF(B363="",""&amp;C363,LEFT(B363, FIND(" ",B363)-1) &amp; "."&amp;COUNTIF($B$8:B363,B363))</f>
        <v/>
      </c>
      <c r="E363" s="33"/>
      <c r="F363" s="12"/>
      <c r="G363" s="12"/>
      <c r="H363" s="12"/>
      <c r="I363" s="13"/>
      <c r="J363" s="37" t="str">
        <f t="shared" si="32"/>
        <v/>
      </c>
      <c r="L363" s="12"/>
      <c r="M363" s="12"/>
      <c r="N363" s="12"/>
      <c r="O363" s="13"/>
      <c r="P363" s="39" t="str">
        <f t="shared" si="33"/>
        <v/>
      </c>
      <c r="R363" s="12"/>
      <c r="S363" s="12"/>
      <c r="T363" s="12"/>
      <c r="U363" s="13"/>
      <c r="V363" s="38" t="str">
        <f t="shared" si="34"/>
        <v/>
      </c>
      <c r="X363" s="38"/>
      <c r="Y363" s="38"/>
      <c r="Z363" s="38"/>
      <c r="AA363" s="13"/>
      <c r="AB363" s="38" t="str">
        <f t="shared" si="35"/>
        <v/>
      </c>
      <c r="AD363" s="38"/>
      <c r="AE363" s="38"/>
      <c r="AF363" s="38"/>
      <c r="AG363" s="13"/>
      <c r="AH363" s="38" t="str">
        <f t="shared" si="36"/>
        <v/>
      </c>
    </row>
    <row r="364" spans="1:34" x14ac:dyDescent="0.25">
      <c r="A364" s="1" t="str">
        <f>IFERROR(IF(A363=Onderwerpen!$C$23+19,"",A363+1),"")</f>
        <v/>
      </c>
      <c r="B364" s="1" t="str">
        <f>IF(C364&lt;=Onderwerpen!$C$4,Onderwerpen!$A$4,IF(C364&lt;=Onderwerpen!$C$5,Onderwerpen!$A$5,IF(C364&lt;=Onderwerpen!$C$6,Onderwerpen!$A$6,IF(C364&lt;=Onderwerpen!$C$7,Onderwerpen!$A$7,IF(C364&lt;=Onderwerpen!$C$8,Onderwerpen!$A$8,IF(C364&lt;=Onderwerpen!$C$9,Onderwerpen!$A$9,IF(C364&lt;=Onderwerpen!C$10,Onderwerpen!$A$10,IF(C364&lt;=Onderwerpen!C$11,Onderwerpen!$A$11,IF(C364&lt;=Onderwerpen!C$12,Onderwerpen!$A$12,IF(C364&lt;=Onderwerpen!C$13,Onderwerpen!$A$13,IF(C364&lt;=Onderwerpen!$C$14,Onderwerpen!$A$14,IF(C364&lt;=Onderwerpen!$C$15,Onderwerpen!$A$15,IF(C364&lt;=Onderwerpen!$C$16,Onderwerpen!$A$16,IF(C364&lt;=Onderwerpen!$C$17,Onderwerpen!$A$17,IF(C364&lt;=Onderwerpen!$C$18,Onderwerpen!$A$18,IF(C364&lt;=Onderwerpen!$C$19,Onderwerpen!$A$19,IF(C364&lt;=Onderwerpen!$C$20,Onderwerpen!$A$20,IF(C364&lt;=Onderwerpen!$C$21,Onderwerpen!$A$21,IF(C364&lt;=Onderwerpen!$C$22,Onderwerpen!$A$22,IF(C364&lt;=Onderwerpen!$C$23,Onderwerpen!$A$22,""))))))))))))))))))))</f>
        <v/>
      </c>
      <c r="C364" s="7" t="str">
        <f>IF(Onderwerpen!$B$4+1=A364,Onderwerpen!$A$5,IF(SUM(Onderwerpen!$B$4:$B$5)+2=A364,Onderwerpen!$A$6,IF(SUM(Onderwerpen!$B$4:$B$6)+3=A364,Onderwerpen!$A$7,IF(SUM(Onderwerpen!$B$4:$B$7)+4=A364,Onderwerpen!$A$8,IF(SUM(Onderwerpen!$B$4:$B$8)+5=A364,Onderwerpen!$A$9,IF(SUM(Onderwerpen!$B$4:$B$9)+6=A364,Onderwerpen!$A$10,IF(SUM(Onderwerpen!$B$4:$B$10)+7=A364,Onderwerpen!$A$11,IF(SUM(Onderwerpen!$B$4:$B$11)+8=A364,Onderwerpen!$A$12,IF(SUM(Onderwerpen!$B$4:$B$12)+9=A364,Onderwerpen!$A$13,IF(SUM(Onderwerpen!$B$4:$B$13)+10=A364,Onderwerpen!$A$14,IF(SUM(Onderwerpen!$B$4:$B$14)+11=A364,Onderwerpen!$A$15,IF(SUM(Onderwerpen!$B$4:$B$15)+12=A364,Onderwerpen!$A$16,IF(SUM(Onderwerpen!$B$4:$B$16)+13=A364,Onderwerpen!$A$17,IF(SUM(Onderwerpen!$B$4:$B$17)+14=A364,Onderwerpen!$A$18,IF(SUM(Onderwerpen!$B$4:$B$18)+15=A364,Onderwerpen!$A$19,IF(SUM(Onderwerpen!$B$4:$B$19)+16=A364,Onderwerpen!$A$20,IF(SUM(Onderwerpen!$B$4:$B$20)+17=A364,Onderwerpen!$A$21,IF(SUM(Onderwerpen!$B$4:$B$21)+18=A364,Onderwerpen!$A$22,IF(SUM(Onderwerpen!$B$4:$B$22)+19=A364,Onderwerpen!$A$23,IFERROR((IF(A364&lt;Onderwerpen!$D$4,A364,IF(AND(A364&gt;Onderwerpen!$D$4,A364&lt;Onderwerpen!$D$5),A364-1,IF(AND(A364&gt;Onderwerpen!$D$5,A364&lt;Onderwerpen!$D$6),A364-2,IF(AND(A364&gt;Onderwerpen!$D$6,A364&lt;Onderwerpen!$D$7),A364-3,IF(AND(A364&gt;Onderwerpen!$D$7,A364&lt;Onderwerpen!$D$8),A364-4,IF(AND(A364&gt;Onderwerpen!$D$8,A364&lt;Onderwerpen!$D$9),A364-5,IF(AND(A364&gt;Onderwerpen!$D$9,A364&lt;Onderwerpen!$D$10),A364-6,IF(AND(A364&gt;Onderwerpen!$D$10,A364&lt;Onderwerpen!$D$11),A364-7,IF(AND(A364&gt;Onderwerpen!$D$11,A364&lt;Onderwerpen!$D$12),A364-8,IF(AND(A364&gt;Onderwerpen!$D$12,A364&lt;Onderwerpen!$D$13),A364-9,IF(AND(A364&gt;Onderwerpen!$D$13,A364&lt;Onderwerpen!$D$14),A364-10,IF(AND(A364&gt;Onderwerpen!$D$14,A364&lt;Onderwerpen!$D$15),A364-11,IF(AND(A364&gt;Onderwerpen!$D$15,A364&lt;Onderwerpen!$D$16),A364-12,IF(AND(A364&gt;Onderwerpen!$D$16,A364&lt;Onderwerpen!$D$17),A364-13,IF(AND(A364&gt;Onderwerpen!$D$17,A364&lt;Onderwerpen!$D$18),A364-14,IF(AND(A364&gt;Onderwerpen!$D$18,A364&lt;Onderwerpen!$D$19),A364-15,IF(AND(A364&gt;Onderwerpen!$D$19,A364&lt;Onderwerpen!$D$20),A364-16,IF(AND(A364&gt;Onderwerpen!$D$20,A364&lt;Onderwerpen!$D$21),A364-17,IF(AND(A364&gt;Onderwerpen!$D$21,A364&lt;Onderwerpen!$D$22),A364-18,IF(A364&gt;Onderwerpen!$D$22,A364-19,"X"))))))))))))))))))))),""))))))))))))))))))))</f>
        <v/>
      </c>
      <c r="D364" s="83" t="str">
        <f>IF(B364="",""&amp;C364,LEFT(B364, FIND(" ",B364)-1) &amp; "."&amp;COUNTIF($B$8:B364,B364))</f>
        <v/>
      </c>
      <c r="E364" s="33"/>
      <c r="F364" s="12"/>
      <c r="G364" s="12"/>
      <c r="H364" s="12"/>
      <c r="I364" s="13"/>
      <c r="J364" s="37" t="str">
        <f t="shared" si="32"/>
        <v/>
      </c>
      <c r="L364" s="12"/>
      <c r="M364" s="12"/>
      <c r="N364" s="12"/>
      <c r="O364" s="13"/>
      <c r="P364" s="39" t="str">
        <f t="shared" si="33"/>
        <v/>
      </c>
      <c r="R364" s="12"/>
      <c r="S364" s="12"/>
      <c r="T364" s="12"/>
      <c r="U364" s="13"/>
      <c r="V364" s="38" t="str">
        <f t="shared" si="34"/>
        <v/>
      </c>
      <c r="X364" s="38"/>
      <c r="Y364" s="38"/>
      <c r="Z364" s="38"/>
      <c r="AA364" s="13"/>
      <c r="AB364" s="38" t="str">
        <f t="shared" si="35"/>
        <v/>
      </c>
      <c r="AD364" s="38"/>
      <c r="AE364" s="38"/>
      <c r="AF364" s="38"/>
      <c r="AG364" s="13"/>
      <c r="AH364" s="38" t="str">
        <f t="shared" si="36"/>
        <v/>
      </c>
    </row>
    <row r="365" spans="1:34" x14ac:dyDescent="0.25">
      <c r="A365" s="1" t="str">
        <f>IFERROR(IF(A364=Onderwerpen!$C$23+19,"",A364+1),"")</f>
        <v/>
      </c>
      <c r="B365" s="1" t="str">
        <f>IF(C365&lt;=Onderwerpen!$C$4,Onderwerpen!$A$4,IF(C365&lt;=Onderwerpen!$C$5,Onderwerpen!$A$5,IF(C365&lt;=Onderwerpen!$C$6,Onderwerpen!$A$6,IF(C365&lt;=Onderwerpen!$C$7,Onderwerpen!$A$7,IF(C365&lt;=Onderwerpen!$C$8,Onderwerpen!$A$8,IF(C365&lt;=Onderwerpen!$C$9,Onderwerpen!$A$9,IF(C365&lt;=Onderwerpen!C$10,Onderwerpen!$A$10,IF(C365&lt;=Onderwerpen!C$11,Onderwerpen!$A$11,IF(C365&lt;=Onderwerpen!C$12,Onderwerpen!$A$12,IF(C365&lt;=Onderwerpen!C$13,Onderwerpen!$A$13,IF(C365&lt;=Onderwerpen!$C$14,Onderwerpen!$A$14,IF(C365&lt;=Onderwerpen!$C$15,Onderwerpen!$A$15,IF(C365&lt;=Onderwerpen!$C$16,Onderwerpen!$A$16,IF(C365&lt;=Onderwerpen!$C$17,Onderwerpen!$A$17,IF(C365&lt;=Onderwerpen!$C$18,Onderwerpen!$A$18,IF(C365&lt;=Onderwerpen!$C$19,Onderwerpen!$A$19,IF(C365&lt;=Onderwerpen!$C$20,Onderwerpen!$A$20,IF(C365&lt;=Onderwerpen!$C$21,Onderwerpen!$A$21,IF(C365&lt;=Onderwerpen!$C$22,Onderwerpen!$A$22,IF(C365&lt;=Onderwerpen!$C$23,Onderwerpen!$A$22,""))))))))))))))))))))</f>
        <v/>
      </c>
      <c r="C365" s="7" t="str">
        <f>IF(Onderwerpen!$B$4+1=A365,Onderwerpen!$A$5,IF(SUM(Onderwerpen!$B$4:$B$5)+2=A365,Onderwerpen!$A$6,IF(SUM(Onderwerpen!$B$4:$B$6)+3=A365,Onderwerpen!$A$7,IF(SUM(Onderwerpen!$B$4:$B$7)+4=A365,Onderwerpen!$A$8,IF(SUM(Onderwerpen!$B$4:$B$8)+5=A365,Onderwerpen!$A$9,IF(SUM(Onderwerpen!$B$4:$B$9)+6=A365,Onderwerpen!$A$10,IF(SUM(Onderwerpen!$B$4:$B$10)+7=A365,Onderwerpen!$A$11,IF(SUM(Onderwerpen!$B$4:$B$11)+8=A365,Onderwerpen!$A$12,IF(SUM(Onderwerpen!$B$4:$B$12)+9=A365,Onderwerpen!$A$13,IF(SUM(Onderwerpen!$B$4:$B$13)+10=A365,Onderwerpen!$A$14,IF(SUM(Onderwerpen!$B$4:$B$14)+11=A365,Onderwerpen!$A$15,IF(SUM(Onderwerpen!$B$4:$B$15)+12=A365,Onderwerpen!$A$16,IF(SUM(Onderwerpen!$B$4:$B$16)+13=A365,Onderwerpen!$A$17,IF(SUM(Onderwerpen!$B$4:$B$17)+14=A365,Onderwerpen!$A$18,IF(SUM(Onderwerpen!$B$4:$B$18)+15=A365,Onderwerpen!$A$19,IF(SUM(Onderwerpen!$B$4:$B$19)+16=A365,Onderwerpen!$A$20,IF(SUM(Onderwerpen!$B$4:$B$20)+17=A365,Onderwerpen!$A$21,IF(SUM(Onderwerpen!$B$4:$B$21)+18=A365,Onderwerpen!$A$22,IF(SUM(Onderwerpen!$B$4:$B$22)+19=A365,Onderwerpen!$A$23,IFERROR((IF(A365&lt;Onderwerpen!$D$4,A365,IF(AND(A365&gt;Onderwerpen!$D$4,A365&lt;Onderwerpen!$D$5),A365-1,IF(AND(A365&gt;Onderwerpen!$D$5,A365&lt;Onderwerpen!$D$6),A365-2,IF(AND(A365&gt;Onderwerpen!$D$6,A365&lt;Onderwerpen!$D$7),A365-3,IF(AND(A365&gt;Onderwerpen!$D$7,A365&lt;Onderwerpen!$D$8),A365-4,IF(AND(A365&gt;Onderwerpen!$D$8,A365&lt;Onderwerpen!$D$9),A365-5,IF(AND(A365&gt;Onderwerpen!$D$9,A365&lt;Onderwerpen!$D$10),A365-6,IF(AND(A365&gt;Onderwerpen!$D$10,A365&lt;Onderwerpen!$D$11),A365-7,IF(AND(A365&gt;Onderwerpen!$D$11,A365&lt;Onderwerpen!$D$12),A365-8,IF(AND(A365&gt;Onderwerpen!$D$12,A365&lt;Onderwerpen!$D$13),A365-9,IF(AND(A365&gt;Onderwerpen!$D$13,A365&lt;Onderwerpen!$D$14),A365-10,IF(AND(A365&gt;Onderwerpen!$D$14,A365&lt;Onderwerpen!$D$15),A365-11,IF(AND(A365&gt;Onderwerpen!$D$15,A365&lt;Onderwerpen!$D$16),A365-12,IF(AND(A365&gt;Onderwerpen!$D$16,A365&lt;Onderwerpen!$D$17),A365-13,IF(AND(A365&gt;Onderwerpen!$D$17,A365&lt;Onderwerpen!$D$18),A365-14,IF(AND(A365&gt;Onderwerpen!$D$18,A365&lt;Onderwerpen!$D$19),A365-15,IF(AND(A365&gt;Onderwerpen!$D$19,A365&lt;Onderwerpen!$D$20),A365-16,IF(AND(A365&gt;Onderwerpen!$D$20,A365&lt;Onderwerpen!$D$21),A365-17,IF(AND(A365&gt;Onderwerpen!$D$21,A365&lt;Onderwerpen!$D$22),A365-18,IF(A365&gt;Onderwerpen!$D$22,A365-19,"X"))))))))))))))))))))),""))))))))))))))))))))</f>
        <v/>
      </c>
      <c r="D365" s="83" t="str">
        <f>IF(B365="",""&amp;C365,LEFT(B365, FIND(" ",B365)-1) &amp; "."&amp;COUNTIF($B$8:B365,B365))</f>
        <v/>
      </c>
      <c r="E365" s="33"/>
      <c r="F365" s="12"/>
      <c r="G365" s="12"/>
      <c r="H365" s="12"/>
      <c r="I365" s="13"/>
      <c r="J365" s="37" t="str">
        <f t="shared" si="32"/>
        <v/>
      </c>
      <c r="L365" s="12"/>
      <c r="M365" s="12"/>
      <c r="N365" s="12"/>
      <c r="O365" s="13"/>
      <c r="P365" s="39" t="str">
        <f t="shared" si="33"/>
        <v/>
      </c>
      <c r="R365" s="12"/>
      <c r="S365" s="12"/>
      <c r="T365" s="12"/>
      <c r="U365" s="13"/>
      <c r="V365" s="38" t="str">
        <f t="shared" si="34"/>
        <v/>
      </c>
      <c r="X365" s="38"/>
      <c r="Y365" s="38"/>
      <c r="Z365" s="38"/>
      <c r="AA365" s="13"/>
      <c r="AB365" s="38" t="str">
        <f t="shared" si="35"/>
        <v/>
      </c>
      <c r="AD365" s="38"/>
      <c r="AE365" s="38"/>
      <c r="AF365" s="38"/>
      <c r="AG365" s="13"/>
      <c r="AH365" s="38" t="str">
        <f t="shared" si="36"/>
        <v/>
      </c>
    </row>
    <row r="366" spans="1:34" x14ac:dyDescent="0.25">
      <c r="A366" s="1" t="str">
        <f>IFERROR(IF(A365=Onderwerpen!$C$23+19,"",A365+1),"")</f>
        <v/>
      </c>
      <c r="B366" s="1" t="str">
        <f>IF(C366&lt;=Onderwerpen!$C$4,Onderwerpen!$A$4,IF(C366&lt;=Onderwerpen!$C$5,Onderwerpen!$A$5,IF(C366&lt;=Onderwerpen!$C$6,Onderwerpen!$A$6,IF(C366&lt;=Onderwerpen!$C$7,Onderwerpen!$A$7,IF(C366&lt;=Onderwerpen!$C$8,Onderwerpen!$A$8,IF(C366&lt;=Onderwerpen!$C$9,Onderwerpen!$A$9,IF(C366&lt;=Onderwerpen!C$10,Onderwerpen!$A$10,IF(C366&lt;=Onderwerpen!C$11,Onderwerpen!$A$11,IF(C366&lt;=Onderwerpen!C$12,Onderwerpen!$A$12,IF(C366&lt;=Onderwerpen!C$13,Onderwerpen!$A$13,IF(C366&lt;=Onderwerpen!$C$14,Onderwerpen!$A$14,IF(C366&lt;=Onderwerpen!$C$15,Onderwerpen!$A$15,IF(C366&lt;=Onderwerpen!$C$16,Onderwerpen!$A$16,IF(C366&lt;=Onderwerpen!$C$17,Onderwerpen!$A$17,IF(C366&lt;=Onderwerpen!$C$18,Onderwerpen!$A$18,IF(C366&lt;=Onderwerpen!$C$19,Onderwerpen!$A$19,IF(C366&lt;=Onderwerpen!$C$20,Onderwerpen!$A$20,IF(C366&lt;=Onderwerpen!$C$21,Onderwerpen!$A$21,IF(C366&lt;=Onderwerpen!$C$22,Onderwerpen!$A$22,IF(C366&lt;=Onderwerpen!$C$23,Onderwerpen!$A$22,""))))))))))))))))))))</f>
        <v/>
      </c>
      <c r="C366" s="7" t="str">
        <f>IF(Onderwerpen!$B$4+1=A366,Onderwerpen!$A$5,IF(SUM(Onderwerpen!$B$4:$B$5)+2=A366,Onderwerpen!$A$6,IF(SUM(Onderwerpen!$B$4:$B$6)+3=A366,Onderwerpen!$A$7,IF(SUM(Onderwerpen!$B$4:$B$7)+4=A366,Onderwerpen!$A$8,IF(SUM(Onderwerpen!$B$4:$B$8)+5=A366,Onderwerpen!$A$9,IF(SUM(Onderwerpen!$B$4:$B$9)+6=A366,Onderwerpen!$A$10,IF(SUM(Onderwerpen!$B$4:$B$10)+7=A366,Onderwerpen!$A$11,IF(SUM(Onderwerpen!$B$4:$B$11)+8=A366,Onderwerpen!$A$12,IF(SUM(Onderwerpen!$B$4:$B$12)+9=A366,Onderwerpen!$A$13,IF(SUM(Onderwerpen!$B$4:$B$13)+10=A366,Onderwerpen!$A$14,IF(SUM(Onderwerpen!$B$4:$B$14)+11=A366,Onderwerpen!$A$15,IF(SUM(Onderwerpen!$B$4:$B$15)+12=A366,Onderwerpen!$A$16,IF(SUM(Onderwerpen!$B$4:$B$16)+13=A366,Onderwerpen!$A$17,IF(SUM(Onderwerpen!$B$4:$B$17)+14=A366,Onderwerpen!$A$18,IF(SUM(Onderwerpen!$B$4:$B$18)+15=A366,Onderwerpen!$A$19,IF(SUM(Onderwerpen!$B$4:$B$19)+16=A366,Onderwerpen!$A$20,IF(SUM(Onderwerpen!$B$4:$B$20)+17=A366,Onderwerpen!$A$21,IF(SUM(Onderwerpen!$B$4:$B$21)+18=A366,Onderwerpen!$A$22,IF(SUM(Onderwerpen!$B$4:$B$22)+19=A366,Onderwerpen!$A$23,IFERROR((IF(A366&lt;Onderwerpen!$D$4,A366,IF(AND(A366&gt;Onderwerpen!$D$4,A366&lt;Onderwerpen!$D$5),A366-1,IF(AND(A366&gt;Onderwerpen!$D$5,A366&lt;Onderwerpen!$D$6),A366-2,IF(AND(A366&gt;Onderwerpen!$D$6,A366&lt;Onderwerpen!$D$7),A366-3,IF(AND(A366&gt;Onderwerpen!$D$7,A366&lt;Onderwerpen!$D$8),A366-4,IF(AND(A366&gt;Onderwerpen!$D$8,A366&lt;Onderwerpen!$D$9),A366-5,IF(AND(A366&gt;Onderwerpen!$D$9,A366&lt;Onderwerpen!$D$10),A366-6,IF(AND(A366&gt;Onderwerpen!$D$10,A366&lt;Onderwerpen!$D$11),A366-7,IF(AND(A366&gt;Onderwerpen!$D$11,A366&lt;Onderwerpen!$D$12),A366-8,IF(AND(A366&gt;Onderwerpen!$D$12,A366&lt;Onderwerpen!$D$13),A366-9,IF(AND(A366&gt;Onderwerpen!$D$13,A366&lt;Onderwerpen!$D$14),A366-10,IF(AND(A366&gt;Onderwerpen!$D$14,A366&lt;Onderwerpen!$D$15),A366-11,IF(AND(A366&gt;Onderwerpen!$D$15,A366&lt;Onderwerpen!$D$16),A366-12,IF(AND(A366&gt;Onderwerpen!$D$16,A366&lt;Onderwerpen!$D$17),A366-13,IF(AND(A366&gt;Onderwerpen!$D$17,A366&lt;Onderwerpen!$D$18),A366-14,IF(AND(A366&gt;Onderwerpen!$D$18,A366&lt;Onderwerpen!$D$19),A366-15,IF(AND(A366&gt;Onderwerpen!$D$19,A366&lt;Onderwerpen!$D$20),A366-16,IF(AND(A366&gt;Onderwerpen!$D$20,A366&lt;Onderwerpen!$D$21),A366-17,IF(AND(A366&gt;Onderwerpen!$D$21,A366&lt;Onderwerpen!$D$22),A366-18,IF(A366&gt;Onderwerpen!$D$22,A366-19,"X"))))))))))))))))))))),""))))))))))))))))))))</f>
        <v/>
      </c>
      <c r="D366" s="83" t="str">
        <f>IF(B366="",""&amp;C366,LEFT(B366, FIND(" ",B366)-1) &amp; "."&amp;COUNTIF($B$8:B366,B366))</f>
        <v/>
      </c>
      <c r="E366" s="33"/>
      <c r="F366" s="12"/>
      <c r="G366" s="12"/>
      <c r="H366" s="12"/>
      <c r="I366" s="13"/>
      <c r="J366" s="37" t="str">
        <f t="shared" si="32"/>
        <v/>
      </c>
      <c r="L366" s="12"/>
      <c r="M366" s="12"/>
      <c r="N366" s="12"/>
      <c r="O366" s="13"/>
      <c r="P366" s="39" t="str">
        <f t="shared" si="33"/>
        <v/>
      </c>
      <c r="R366" s="12"/>
      <c r="S366" s="12"/>
      <c r="T366" s="12"/>
      <c r="U366" s="13"/>
      <c r="V366" s="38" t="str">
        <f t="shared" si="34"/>
        <v/>
      </c>
      <c r="X366" s="38"/>
      <c r="Y366" s="38"/>
      <c r="Z366" s="38"/>
      <c r="AA366" s="13"/>
      <c r="AB366" s="38" t="str">
        <f t="shared" si="35"/>
        <v/>
      </c>
      <c r="AD366" s="38"/>
      <c r="AE366" s="38"/>
      <c r="AF366" s="38"/>
      <c r="AG366" s="13"/>
      <c r="AH366" s="38" t="str">
        <f t="shared" si="36"/>
        <v/>
      </c>
    </row>
    <row r="367" spans="1:34" x14ac:dyDescent="0.25">
      <c r="A367" s="1" t="str">
        <f>IFERROR(IF(A366=Onderwerpen!$C$23+19,"",A366+1),"")</f>
        <v/>
      </c>
      <c r="B367" s="1" t="str">
        <f>IF(C367&lt;=Onderwerpen!$C$4,Onderwerpen!$A$4,IF(C367&lt;=Onderwerpen!$C$5,Onderwerpen!$A$5,IF(C367&lt;=Onderwerpen!$C$6,Onderwerpen!$A$6,IF(C367&lt;=Onderwerpen!$C$7,Onderwerpen!$A$7,IF(C367&lt;=Onderwerpen!$C$8,Onderwerpen!$A$8,IF(C367&lt;=Onderwerpen!$C$9,Onderwerpen!$A$9,IF(C367&lt;=Onderwerpen!C$10,Onderwerpen!$A$10,IF(C367&lt;=Onderwerpen!C$11,Onderwerpen!$A$11,IF(C367&lt;=Onderwerpen!C$12,Onderwerpen!$A$12,IF(C367&lt;=Onderwerpen!C$13,Onderwerpen!$A$13,IF(C367&lt;=Onderwerpen!$C$14,Onderwerpen!$A$14,IF(C367&lt;=Onderwerpen!$C$15,Onderwerpen!$A$15,IF(C367&lt;=Onderwerpen!$C$16,Onderwerpen!$A$16,IF(C367&lt;=Onderwerpen!$C$17,Onderwerpen!$A$17,IF(C367&lt;=Onderwerpen!$C$18,Onderwerpen!$A$18,IF(C367&lt;=Onderwerpen!$C$19,Onderwerpen!$A$19,IF(C367&lt;=Onderwerpen!$C$20,Onderwerpen!$A$20,IF(C367&lt;=Onderwerpen!$C$21,Onderwerpen!$A$21,IF(C367&lt;=Onderwerpen!$C$22,Onderwerpen!$A$22,IF(C367&lt;=Onderwerpen!$C$23,Onderwerpen!$A$22,""))))))))))))))))))))</f>
        <v/>
      </c>
      <c r="C367" s="7" t="str">
        <f>IF(Onderwerpen!$B$4+1=A367,Onderwerpen!$A$5,IF(SUM(Onderwerpen!$B$4:$B$5)+2=A367,Onderwerpen!$A$6,IF(SUM(Onderwerpen!$B$4:$B$6)+3=A367,Onderwerpen!$A$7,IF(SUM(Onderwerpen!$B$4:$B$7)+4=A367,Onderwerpen!$A$8,IF(SUM(Onderwerpen!$B$4:$B$8)+5=A367,Onderwerpen!$A$9,IF(SUM(Onderwerpen!$B$4:$B$9)+6=A367,Onderwerpen!$A$10,IF(SUM(Onderwerpen!$B$4:$B$10)+7=A367,Onderwerpen!$A$11,IF(SUM(Onderwerpen!$B$4:$B$11)+8=A367,Onderwerpen!$A$12,IF(SUM(Onderwerpen!$B$4:$B$12)+9=A367,Onderwerpen!$A$13,IF(SUM(Onderwerpen!$B$4:$B$13)+10=A367,Onderwerpen!$A$14,IF(SUM(Onderwerpen!$B$4:$B$14)+11=A367,Onderwerpen!$A$15,IF(SUM(Onderwerpen!$B$4:$B$15)+12=A367,Onderwerpen!$A$16,IF(SUM(Onderwerpen!$B$4:$B$16)+13=A367,Onderwerpen!$A$17,IF(SUM(Onderwerpen!$B$4:$B$17)+14=A367,Onderwerpen!$A$18,IF(SUM(Onderwerpen!$B$4:$B$18)+15=A367,Onderwerpen!$A$19,IF(SUM(Onderwerpen!$B$4:$B$19)+16=A367,Onderwerpen!$A$20,IF(SUM(Onderwerpen!$B$4:$B$20)+17=A367,Onderwerpen!$A$21,IF(SUM(Onderwerpen!$B$4:$B$21)+18=A367,Onderwerpen!$A$22,IF(SUM(Onderwerpen!$B$4:$B$22)+19=A367,Onderwerpen!$A$23,IFERROR((IF(A367&lt;Onderwerpen!$D$4,A367,IF(AND(A367&gt;Onderwerpen!$D$4,A367&lt;Onderwerpen!$D$5),A367-1,IF(AND(A367&gt;Onderwerpen!$D$5,A367&lt;Onderwerpen!$D$6),A367-2,IF(AND(A367&gt;Onderwerpen!$D$6,A367&lt;Onderwerpen!$D$7),A367-3,IF(AND(A367&gt;Onderwerpen!$D$7,A367&lt;Onderwerpen!$D$8),A367-4,IF(AND(A367&gt;Onderwerpen!$D$8,A367&lt;Onderwerpen!$D$9),A367-5,IF(AND(A367&gt;Onderwerpen!$D$9,A367&lt;Onderwerpen!$D$10),A367-6,IF(AND(A367&gt;Onderwerpen!$D$10,A367&lt;Onderwerpen!$D$11),A367-7,IF(AND(A367&gt;Onderwerpen!$D$11,A367&lt;Onderwerpen!$D$12),A367-8,IF(AND(A367&gt;Onderwerpen!$D$12,A367&lt;Onderwerpen!$D$13),A367-9,IF(AND(A367&gt;Onderwerpen!$D$13,A367&lt;Onderwerpen!$D$14),A367-10,IF(AND(A367&gt;Onderwerpen!$D$14,A367&lt;Onderwerpen!$D$15),A367-11,IF(AND(A367&gt;Onderwerpen!$D$15,A367&lt;Onderwerpen!$D$16),A367-12,IF(AND(A367&gt;Onderwerpen!$D$16,A367&lt;Onderwerpen!$D$17),A367-13,IF(AND(A367&gt;Onderwerpen!$D$17,A367&lt;Onderwerpen!$D$18),A367-14,IF(AND(A367&gt;Onderwerpen!$D$18,A367&lt;Onderwerpen!$D$19),A367-15,IF(AND(A367&gt;Onderwerpen!$D$19,A367&lt;Onderwerpen!$D$20),A367-16,IF(AND(A367&gt;Onderwerpen!$D$20,A367&lt;Onderwerpen!$D$21),A367-17,IF(AND(A367&gt;Onderwerpen!$D$21,A367&lt;Onderwerpen!$D$22),A367-18,IF(A367&gt;Onderwerpen!$D$22,A367-19,"X"))))))))))))))))))))),""))))))))))))))))))))</f>
        <v/>
      </c>
      <c r="D367" s="83" t="str">
        <f>IF(B367="",""&amp;C367,LEFT(B367, FIND(" ",B367)-1) &amp; "."&amp;COUNTIF($B$8:B367,B367))</f>
        <v/>
      </c>
      <c r="E367" s="33"/>
      <c r="F367" s="12"/>
      <c r="G367" s="12"/>
      <c r="H367" s="12"/>
      <c r="I367" s="13"/>
      <c r="J367" s="37" t="str">
        <f t="shared" si="32"/>
        <v/>
      </c>
      <c r="L367" s="12"/>
      <c r="M367" s="12"/>
      <c r="N367" s="12"/>
      <c r="O367" s="13"/>
      <c r="P367" s="39" t="str">
        <f t="shared" si="33"/>
        <v/>
      </c>
      <c r="R367" s="12"/>
      <c r="S367" s="12"/>
      <c r="T367" s="12"/>
      <c r="U367" s="13"/>
      <c r="V367" s="38" t="str">
        <f t="shared" si="34"/>
        <v/>
      </c>
      <c r="X367" s="38"/>
      <c r="Y367" s="38"/>
      <c r="Z367" s="38"/>
      <c r="AA367" s="13"/>
      <c r="AB367" s="38" t="str">
        <f t="shared" si="35"/>
        <v/>
      </c>
      <c r="AD367" s="38"/>
      <c r="AE367" s="38"/>
      <c r="AF367" s="38"/>
      <c r="AG367" s="13"/>
      <c r="AH367" s="38" t="str">
        <f t="shared" si="36"/>
        <v/>
      </c>
    </row>
    <row r="368" spans="1:34" x14ac:dyDescent="0.25">
      <c r="A368" s="1" t="str">
        <f>IFERROR(IF(A367=Onderwerpen!$C$23+19,"",A367+1),"")</f>
        <v/>
      </c>
      <c r="B368" s="1" t="str">
        <f>IF(C368&lt;=Onderwerpen!$C$4,Onderwerpen!$A$4,IF(C368&lt;=Onderwerpen!$C$5,Onderwerpen!$A$5,IF(C368&lt;=Onderwerpen!$C$6,Onderwerpen!$A$6,IF(C368&lt;=Onderwerpen!$C$7,Onderwerpen!$A$7,IF(C368&lt;=Onderwerpen!$C$8,Onderwerpen!$A$8,IF(C368&lt;=Onderwerpen!$C$9,Onderwerpen!$A$9,IF(C368&lt;=Onderwerpen!C$10,Onderwerpen!$A$10,IF(C368&lt;=Onderwerpen!C$11,Onderwerpen!$A$11,IF(C368&lt;=Onderwerpen!C$12,Onderwerpen!$A$12,IF(C368&lt;=Onderwerpen!C$13,Onderwerpen!$A$13,IF(C368&lt;=Onderwerpen!$C$14,Onderwerpen!$A$14,IF(C368&lt;=Onderwerpen!$C$15,Onderwerpen!$A$15,IF(C368&lt;=Onderwerpen!$C$16,Onderwerpen!$A$16,IF(C368&lt;=Onderwerpen!$C$17,Onderwerpen!$A$17,IF(C368&lt;=Onderwerpen!$C$18,Onderwerpen!$A$18,IF(C368&lt;=Onderwerpen!$C$19,Onderwerpen!$A$19,IF(C368&lt;=Onderwerpen!$C$20,Onderwerpen!$A$20,IF(C368&lt;=Onderwerpen!$C$21,Onderwerpen!$A$21,IF(C368&lt;=Onderwerpen!$C$22,Onderwerpen!$A$22,IF(C368&lt;=Onderwerpen!$C$23,Onderwerpen!$A$22,""))))))))))))))))))))</f>
        <v/>
      </c>
      <c r="C368" s="7" t="str">
        <f>IF(Onderwerpen!$B$4+1=A368,Onderwerpen!$A$5,IF(SUM(Onderwerpen!$B$4:$B$5)+2=A368,Onderwerpen!$A$6,IF(SUM(Onderwerpen!$B$4:$B$6)+3=A368,Onderwerpen!$A$7,IF(SUM(Onderwerpen!$B$4:$B$7)+4=A368,Onderwerpen!$A$8,IF(SUM(Onderwerpen!$B$4:$B$8)+5=A368,Onderwerpen!$A$9,IF(SUM(Onderwerpen!$B$4:$B$9)+6=A368,Onderwerpen!$A$10,IF(SUM(Onderwerpen!$B$4:$B$10)+7=A368,Onderwerpen!$A$11,IF(SUM(Onderwerpen!$B$4:$B$11)+8=A368,Onderwerpen!$A$12,IF(SUM(Onderwerpen!$B$4:$B$12)+9=A368,Onderwerpen!$A$13,IF(SUM(Onderwerpen!$B$4:$B$13)+10=A368,Onderwerpen!$A$14,IF(SUM(Onderwerpen!$B$4:$B$14)+11=A368,Onderwerpen!$A$15,IF(SUM(Onderwerpen!$B$4:$B$15)+12=A368,Onderwerpen!$A$16,IF(SUM(Onderwerpen!$B$4:$B$16)+13=A368,Onderwerpen!$A$17,IF(SUM(Onderwerpen!$B$4:$B$17)+14=A368,Onderwerpen!$A$18,IF(SUM(Onderwerpen!$B$4:$B$18)+15=A368,Onderwerpen!$A$19,IF(SUM(Onderwerpen!$B$4:$B$19)+16=A368,Onderwerpen!$A$20,IF(SUM(Onderwerpen!$B$4:$B$20)+17=A368,Onderwerpen!$A$21,IF(SUM(Onderwerpen!$B$4:$B$21)+18=A368,Onderwerpen!$A$22,IF(SUM(Onderwerpen!$B$4:$B$22)+19=A368,Onderwerpen!$A$23,IFERROR((IF(A368&lt;Onderwerpen!$D$4,A368,IF(AND(A368&gt;Onderwerpen!$D$4,A368&lt;Onderwerpen!$D$5),A368-1,IF(AND(A368&gt;Onderwerpen!$D$5,A368&lt;Onderwerpen!$D$6),A368-2,IF(AND(A368&gt;Onderwerpen!$D$6,A368&lt;Onderwerpen!$D$7),A368-3,IF(AND(A368&gt;Onderwerpen!$D$7,A368&lt;Onderwerpen!$D$8),A368-4,IF(AND(A368&gt;Onderwerpen!$D$8,A368&lt;Onderwerpen!$D$9),A368-5,IF(AND(A368&gt;Onderwerpen!$D$9,A368&lt;Onderwerpen!$D$10),A368-6,IF(AND(A368&gt;Onderwerpen!$D$10,A368&lt;Onderwerpen!$D$11),A368-7,IF(AND(A368&gt;Onderwerpen!$D$11,A368&lt;Onderwerpen!$D$12),A368-8,IF(AND(A368&gt;Onderwerpen!$D$12,A368&lt;Onderwerpen!$D$13),A368-9,IF(AND(A368&gt;Onderwerpen!$D$13,A368&lt;Onderwerpen!$D$14),A368-10,IF(AND(A368&gt;Onderwerpen!$D$14,A368&lt;Onderwerpen!$D$15),A368-11,IF(AND(A368&gt;Onderwerpen!$D$15,A368&lt;Onderwerpen!$D$16),A368-12,IF(AND(A368&gt;Onderwerpen!$D$16,A368&lt;Onderwerpen!$D$17),A368-13,IF(AND(A368&gt;Onderwerpen!$D$17,A368&lt;Onderwerpen!$D$18),A368-14,IF(AND(A368&gt;Onderwerpen!$D$18,A368&lt;Onderwerpen!$D$19),A368-15,IF(AND(A368&gt;Onderwerpen!$D$19,A368&lt;Onderwerpen!$D$20),A368-16,IF(AND(A368&gt;Onderwerpen!$D$20,A368&lt;Onderwerpen!$D$21),A368-17,IF(AND(A368&gt;Onderwerpen!$D$21,A368&lt;Onderwerpen!$D$22),A368-18,IF(A368&gt;Onderwerpen!$D$22,A368-19,"X"))))))))))))))))))))),""))))))))))))))))))))</f>
        <v/>
      </c>
      <c r="D368" s="83" t="str">
        <f>IF(B368="",""&amp;C368,LEFT(B368, FIND(" ",B368)-1) &amp; "."&amp;COUNTIF($B$8:B368,B368))</f>
        <v/>
      </c>
      <c r="E368" s="33"/>
      <c r="F368" s="12"/>
      <c r="G368" s="12"/>
      <c r="H368" s="12"/>
      <c r="I368" s="13"/>
      <c r="J368" s="37" t="str">
        <f t="shared" si="32"/>
        <v/>
      </c>
      <c r="L368" s="12"/>
      <c r="M368" s="12"/>
      <c r="N368" s="12"/>
      <c r="O368" s="13"/>
      <c r="P368" s="39" t="str">
        <f t="shared" si="33"/>
        <v/>
      </c>
      <c r="R368" s="12"/>
      <c r="S368" s="12"/>
      <c r="T368" s="12"/>
      <c r="U368" s="13"/>
      <c r="V368" s="38" t="str">
        <f t="shared" si="34"/>
        <v/>
      </c>
      <c r="X368" s="38"/>
      <c r="Y368" s="38"/>
      <c r="Z368" s="38"/>
      <c r="AA368" s="13"/>
      <c r="AB368" s="38" t="str">
        <f t="shared" si="35"/>
        <v/>
      </c>
      <c r="AD368" s="38"/>
      <c r="AE368" s="38"/>
      <c r="AF368" s="38"/>
      <c r="AG368" s="13"/>
      <c r="AH368" s="38" t="str">
        <f t="shared" si="36"/>
        <v/>
      </c>
    </row>
    <row r="369" spans="1:34" x14ac:dyDescent="0.25">
      <c r="A369" s="1" t="str">
        <f>IFERROR(IF(A368=Onderwerpen!$C$23+19,"",A368+1),"")</f>
        <v/>
      </c>
      <c r="B369" s="1" t="str">
        <f>IF(C369&lt;=Onderwerpen!$C$4,Onderwerpen!$A$4,IF(C369&lt;=Onderwerpen!$C$5,Onderwerpen!$A$5,IF(C369&lt;=Onderwerpen!$C$6,Onderwerpen!$A$6,IF(C369&lt;=Onderwerpen!$C$7,Onderwerpen!$A$7,IF(C369&lt;=Onderwerpen!$C$8,Onderwerpen!$A$8,IF(C369&lt;=Onderwerpen!$C$9,Onderwerpen!$A$9,IF(C369&lt;=Onderwerpen!C$10,Onderwerpen!$A$10,IF(C369&lt;=Onderwerpen!C$11,Onderwerpen!$A$11,IF(C369&lt;=Onderwerpen!C$12,Onderwerpen!$A$12,IF(C369&lt;=Onderwerpen!C$13,Onderwerpen!$A$13,IF(C369&lt;=Onderwerpen!$C$14,Onderwerpen!$A$14,IF(C369&lt;=Onderwerpen!$C$15,Onderwerpen!$A$15,IF(C369&lt;=Onderwerpen!$C$16,Onderwerpen!$A$16,IF(C369&lt;=Onderwerpen!$C$17,Onderwerpen!$A$17,IF(C369&lt;=Onderwerpen!$C$18,Onderwerpen!$A$18,IF(C369&lt;=Onderwerpen!$C$19,Onderwerpen!$A$19,IF(C369&lt;=Onderwerpen!$C$20,Onderwerpen!$A$20,IF(C369&lt;=Onderwerpen!$C$21,Onderwerpen!$A$21,IF(C369&lt;=Onderwerpen!$C$22,Onderwerpen!$A$22,IF(C369&lt;=Onderwerpen!$C$23,Onderwerpen!$A$22,""))))))))))))))))))))</f>
        <v/>
      </c>
      <c r="C369" s="7" t="str">
        <f>IF(Onderwerpen!$B$4+1=A369,Onderwerpen!$A$5,IF(SUM(Onderwerpen!$B$4:$B$5)+2=A369,Onderwerpen!$A$6,IF(SUM(Onderwerpen!$B$4:$B$6)+3=A369,Onderwerpen!$A$7,IF(SUM(Onderwerpen!$B$4:$B$7)+4=A369,Onderwerpen!$A$8,IF(SUM(Onderwerpen!$B$4:$B$8)+5=A369,Onderwerpen!$A$9,IF(SUM(Onderwerpen!$B$4:$B$9)+6=A369,Onderwerpen!$A$10,IF(SUM(Onderwerpen!$B$4:$B$10)+7=A369,Onderwerpen!$A$11,IF(SUM(Onderwerpen!$B$4:$B$11)+8=A369,Onderwerpen!$A$12,IF(SUM(Onderwerpen!$B$4:$B$12)+9=A369,Onderwerpen!$A$13,IF(SUM(Onderwerpen!$B$4:$B$13)+10=A369,Onderwerpen!$A$14,IF(SUM(Onderwerpen!$B$4:$B$14)+11=A369,Onderwerpen!$A$15,IF(SUM(Onderwerpen!$B$4:$B$15)+12=A369,Onderwerpen!$A$16,IF(SUM(Onderwerpen!$B$4:$B$16)+13=A369,Onderwerpen!$A$17,IF(SUM(Onderwerpen!$B$4:$B$17)+14=A369,Onderwerpen!$A$18,IF(SUM(Onderwerpen!$B$4:$B$18)+15=A369,Onderwerpen!$A$19,IF(SUM(Onderwerpen!$B$4:$B$19)+16=A369,Onderwerpen!$A$20,IF(SUM(Onderwerpen!$B$4:$B$20)+17=A369,Onderwerpen!$A$21,IF(SUM(Onderwerpen!$B$4:$B$21)+18=A369,Onderwerpen!$A$22,IF(SUM(Onderwerpen!$B$4:$B$22)+19=A369,Onderwerpen!$A$23,IFERROR((IF(A369&lt;Onderwerpen!$D$4,A369,IF(AND(A369&gt;Onderwerpen!$D$4,A369&lt;Onderwerpen!$D$5),A369-1,IF(AND(A369&gt;Onderwerpen!$D$5,A369&lt;Onderwerpen!$D$6),A369-2,IF(AND(A369&gt;Onderwerpen!$D$6,A369&lt;Onderwerpen!$D$7),A369-3,IF(AND(A369&gt;Onderwerpen!$D$7,A369&lt;Onderwerpen!$D$8),A369-4,IF(AND(A369&gt;Onderwerpen!$D$8,A369&lt;Onderwerpen!$D$9),A369-5,IF(AND(A369&gt;Onderwerpen!$D$9,A369&lt;Onderwerpen!$D$10),A369-6,IF(AND(A369&gt;Onderwerpen!$D$10,A369&lt;Onderwerpen!$D$11),A369-7,IF(AND(A369&gt;Onderwerpen!$D$11,A369&lt;Onderwerpen!$D$12),A369-8,IF(AND(A369&gt;Onderwerpen!$D$12,A369&lt;Onderwerpen!$D$13),A369-9,IF(AND(A369&gt;Onderwerpen!$D$13,A369&lt;Onderwerpen!$D$14),A369-10,IF(AND(A369&gt;Onderwerpen!$D$14,A369&lt;Onderwerpen!$D$15),A369-11,IF(AND(A369&gt;Onderwerpen!$D$15,A369&lt;Onderwerpen!$D$16),A369-12,IF(AND(A369&gt;Onderwerpen!$D$16,A369&lt;Onderwerpen!$D$17),A369-13,IF(AND(A369&gt;Onderwerpen!$D$17,A369&lt;Onderwerpen!$D$18),A369-14,IF(AND(A369&gt;Onderwerpen!$D$18,A369&lt;Onderwerpen!$D$19),A369-15,IF(AND(A369&gt;Onderwerpen!$D$19,A369&lt;Onderwerpen!$D$20),A369-16,IF(AND(A369&gt;Onderwerpen!$D$20,A369&lt;Onderwerpen!$D$21),A369-17,IF(AND(A369&gt;Onderwerpen!$D$21,A369&lt;Onderwerpen!$D$22),A369-18,IF(A369&gt;Onderwerpen!$D$22,A369-19,"X"))))))))))))))))))))),""))))))))))))))))))))</f>
        <v/>
      </c>
      <c r="D369" s="83" t="str">
        <f>IF(B369="",""&amp;C369,LEFT(B369, FIND(" ",B369)-1) &amp; "."&amp;COUNTIF($B$8:B369,B369))</f>
        <v/>
      </c>
      <c r="E369" s="33"/>
      <c r="F369" s="12"/>
      <c r="G369" s="12"/>
      <c r="H369" s="12"/>
      <c r="I369" s="13"/>
      <c r="J369" s="37" t="str">
        <f t="shared" si="32"/>
        <v/>
      </c>
      <c r="L369" s="12"/>
      <c r="M369" s="12"/>
      <c r="N369" s="12"/>
      <c r="O369" s="13"/>
      <c r="P369" s="39" t="str">
        <f t="shared" si="33"/>
        <v/>
      </c>
      <c r="R369" s="12"/>
      <c r="S369" s="12"/>
      <c r="T369" s="12"/>
      <c r="U369" s="13"/>
      <c r="V369" s="38" t="str">
        <f t="shared" si="34"/>
        <v/>
      </c>
      <c r="X369" s="38"/>
      <c r="Y369" s="38"/>
      <c r="Z369" s="38"/>
      <c r="AA369" s="13"/>
      <c r="AB369" s="38" t="str">
        <f t="shared" si="35"/>
        <v/>
      </c>
      <c r="AD369" s="38"/>
      <c r="AE369" s="38"/>
      <c r="AF369" s="38"/>
      <c r="AG369" s="13"/>
      <c r="AH369" s="38" t="str">
        <f t="shared" si="36"/>
        <v/>
      </c>
    </row>
    <row r="370" spans="1:34" x14ac:dyDescent="0.25">
      <c r="A370" s="1" t="str">
        <f>IFERROR(IF(A369=Onderwerpen!$C$23+19,"",A369+1),"")</f>
        <v/>
      </c>
      <c r="B370" s="1" t="str">
        <f>IF(C370&lt;=Onderwerpen!$C$4,Onderwerpen!$A$4,IF(C370&lt;=Onderwerpen!$C$5,Onderwerpen!$A$5,IF(C370&lt;=Onderwerpen!$C$6,Onderwerpen!$A$6,IF(C370&lt;=Onderwerpen!$C$7,Onderwerpen!$A$7,IF(C370&lt;=Onderwerpen!$C$8,Onderwerpen!$A$8,IF(C370&lt;=Onderwerpen!$C$9,Onderwerpen!$A$9,IF(C370&lt;=Onderwerpen!C$10,Onderwerpen!$A$10,IF(C370&lt;=Onderwerpen!C$11,Onderwerpen!$A$11,IF(C370&lt;=Onderwerpen!C$12,Onderwerpen!$A$12,IF(C370&lt;=Onderwerpen!C$13,Onderwerpen!$A$13,IF(C370&lt;=Onderwerpen!$C$14,Onderwerpen!$A$14,IF(C370&lt;=Onderwerpen!$C$15,Onderwerpen!$A$15,IF(C370&lt;=Onderwerpen!$C$16,Onderwerpen!$A$16,IF(C370&lt;=Onderwerpen!$C$17,Onderwerpen!$A$17,IF(C370&lt;=Onderwerpen!$C$18,Onderwerpen!$A$18,IF(C370&lt;=Onderwerpen!$C$19,Onderwerpen!$A$19,IF(C370&lt;=Onderwerpen!$C$20,Onderwerpen!$A$20,IF(C370&lt;=Onderwerpen!$C$21,Onderwerpen!$A$21,IF(C370&lt;=Onderwerpen!$C$22,Onderwerpen!$A$22,IF(C370&lt;=Onderwerpen!$C$23,Onderwerpen!$A$22,""))))))))))))))))))))</f>
        <v/>
      </c>
      <c r="C370" s="7" t="str">
        <f>IF(Onderwerpen!$B$4+1=A370,Onderwerpen!$A$5,IF(SUM(Onderwerpen!$B$4:$B$5)+2=A370,Onderwerpen!$A$6,IF(SUM(Onderwerpen!$B$4:$B$6)+3=A370,Onderwerpen!$A$7,IF(SUM(Onderwerpen!$B$4:$B$7)+4=A370,Onderwerpen!$A$8,IF(SUM(Onderwerpen!$B$4:$B$8)+5=A370,Onderwerpen!$A$9,IF(SUM(Onderwerpen!$B$4:$B$9)+6=A370,Onderwerpen!$A$10,IF(SUM(Onderwerpen!$B$4:$B$10)+7=A370,Onderwerpen!$A$11,IF(SUM(Onderwerpen!$B$4:$B$11)+8=A370,Onderwerpen!$A$12,IF(SUM(Onderwerpen!$B$4:$B$12)+9=A370,Onderwerpen!$A$13,IF(SUM(Onderwerpen!$B$4:$B$13)+10=A370,Onderwerpen!$A$14,IF(SUM(Onderwerpen!$B$4:$B$14)+11=A370,Onderwerpen!$A$15,IF(SUM(Onderwerpen!$B$4:$B$15)+12=A370,Onderwerpen!$A$16,IF(SUM(Onderwerpen!$B$4:$B$16)+13=A370,Onderwerpen!$A$17,IF(SUM(Onderwerpen!$B$4:$B$17)+14=A370,Onderwerpen!$A$18,IF(SUM(Onderwerpen!$B$4:$B$18)+15=A370,Onderwerpen!$A$19,IF(SUM(Onderwerpen!$B$4:$B$19)+16=A370,Onderwerpen!$A$20,IF(SUM(Onderwerpen!$B$4:$B$20)+17=A370,Onderwerpen!$A$21,IF(SUM(Onderwerpen!$B$4:$B$21)+18=A370,Onderwerpen!$A$22,IF(SUM(Onderwerpen!$B$4:$B$22)+19=A370,Onderwerpen!$A$23,IFERROR((IF(A370&lt;Onderwerpen!$D$4,A370,IF(AND(A370&gt;Onderwerpen!$D$4,A370&lt;Onderwerpen!$D$5),A370-1,IF(AND(A370&gt;Onderwerpen!$D$5,A370&lt;Onderwerpen!$D$6),A370-2,IF(AND(A370&gt;Onderwerpen!$D$6,A370&lt;Onderwerpen!$D$7),A370-3,IF(AND(A370&gt;Onderwerpen!$D$7,A370&lt;Onderwerpen!$D$8),A370-4,IF(AND(A370&gt;Onderwerpen!$D$8,A370&lt;Onderwerpen!$D$9),A370-5,IF(AND(A370&gt;Onderwerpen!$D$9,A370&lt;Onderwerpen!$D$10),A370-6,IF(AND(A370&gt;Onderwerpen!$D$10,A370&lt;Onderwerpen!$D$11),A370-7,IF(AND(A370&gt;Onderwerpen!$D$11,A370&lt;Onderwerpen!$D$12),A370-8,IF(AND(A370&gt;Onderwerpen!$D$12,A370&lt;Onderwerpen!$D$13),A370-9,IF(AND(A370&gt;Onderwerpen!$D$13,A370&lt;Onderwerpen!$D$14),A370-10,IF(AND(A370&gt;Onderwerpen!$D$14,A370&lt;Onderwerpen!$D$15),A370-11,IF(AND(A370&gt;Onderwerpen!$D$15,A370&lt;Onderwerpen!$D$16),A370-12,IF(AND(A370&gt;Onderwerpen!$D$16,A370&lt;Onderwerpen!$D$17),A370-13,IF(AND(A370&gt;Onderwerpen!$D$17,A370&lt;Onderwerpen!$D$18),A370-14,IF(AND(A370&gt;Onderwerpen!$D$18,A370&lt;Onderwerpen!$D$19),A370-15,IF(AND(A370&gt;Onderwerpen!$D$19,A370&lt;Onderwerpen!$D$20),A370-16,IF(AND(A370&gt;Onderwerpen!$D$20,A370&lt;Onderwerpen!$D$21),A370-17,IF(AND(A370&gt;Onderwerpen!$D$21,A370&lt;Onderwerpen!$D$22),A370-18,IF(A370&gt;Onderwerpen!$D$22,A370-19,"X"))))))))))))))))))))),""))))))))))))))))))))</f>
        <v/>
      </c>
      <c r="D370" s="83" t="str">
        <f>IF(B370="",""&amp;C370,LEFT(B370, FIND(" ",B370)-1) &amp; "."&amp;COUNTIF($B$8:B370,B370))</f>
        <v/>
      </c>
      <c r="E370" s="33"/>
      <c r="F370" s="12"/>
      <c r="G370" s="12"/>
      <c r="H370" s="12"/>
      <c r="I370" s="13"/>
      <c r="J370" s="37" t="str">
        <f t="shared" si="32"/>
        <v/>
      </c>
      <c r="L370" s="12"/>
      <c r="M370" s="12"/>
      <c r="N370" s="12"/>
      <c r="O370" s="13"/>
      <c r="P370" s="39" t="str">
        <f t="shared" si="33"/>
        <v/>
      </c>
      <c r="R370" s="12"/>
      <c r="S370" s="12"/>
      <c r="T370" s="12"/>
      <c r="U370" s="13"/>
      <c r="V370" s="38" t="str">
        <f t="shared" si="34"/>
        <v/>
      </c>
      <c r="X370" s="38"/>
      <c r="Y370" s="38"/>
      <c r="Z370" s="38"/>
      <c r="AA370" s="13"/>
      <c r="AB370" s="38" t="str">
        <f t="shared" si="35"/>
        <v/>
      </c>
      <c r="AD370" s="38"/>
      <c r="AE370" s="38"/>
      <c r="AF370" s="38"/>
      <c r="AG370" s="13"/>
      <c r="AH370" s="38" t="str">
        <f t="shared" si="36"/>
        <v/>
      </c>
    </row>
    <row r="371" spans="1:34" x14ac:dyDescent="0.25">
      <c r="A371" s="1" t="str">
        <f>IFERROR(IF(A370=Onderwerpen!$C$23+19,"",A370+1),"")</f>
        <v/>
      </c>
      <c r="B371" s="1" t="str">
        <f>IF(C371&lt;=Onderwerpen!$C$4,Onderwerpen!$A$4,IF(C371&lt;=Onderwerpen!$C$5,Onderwerpen!$A$5,IF(C371&lt;=Onderwerpen!$C$6,Onderwerpen!$A$6,IF(C371&lt;=Onderwerpen!$C$7,Onderwerpen!$A$7,IF(C371&lt;=Onderwerpen!$C$8,Onderwerpen!$A$8,IF(C371&lt;=Onderwerpen!$C$9,Onderwerpen!$A$9,IF(C371&lt;=Onderwerpen!C$10,Onderwerpen!$A$10,IF(C371&lt;=Onderwerpen!C$11,Onderwerpen!$A$11,IF(C371&lt;=Onderwerpen!C$12,Onderwerpen!$A$12,IF(C371&lt;=Onderwerpen!C$13,Onderwerpen!$A$13,IF(C371&lt;=Onderwerpen!$C$14,Onderwerpen!$A$14,IF(C371&lt;=Onderwerpen!$C$15,Onderwerpen!$A$15,IF(C371&lt;=Onderwerpen!$C$16,Onderwerpen!$A$16,IF(C371&lt;=Onderwerpen!$C$17,Onderwerpen!$A$17,IF(C371&lt;=Onderwerpen!$C$18,Onderwerpen!$A$18,IF(C371&lt;=Onderwerpen!$C$19,Onderwerpen!$A$19,IF(C371&lt;=Onderwerpen!$C$20,Onderwerpen!$A$20,IF(C371&lt;=Onderwerpen!$C$21,Onderwerpen!$A$21,IF(C371&lt;=Onderwerpen!$C$22,Onderwerpen!$A$22,IF(C371&lt;=Onderwerpen!$C$23,Onderwerpen!$A$22,""))))))))))))))))))))</f>
        <v/>
      </c>
      <c r="C371" s="7" t="str">
        <f>IF(Onderwerpen!$B$4+1=A371,Onderwerpen!$A$5,IF(SUM(Onderwerpen!$B$4:$B$5)+2=A371,Onderwerpen!$A$6,IF(SUM(Onderwerpen!$B$4:$B$6)+3=A371,Onderwerpen!$A$7,IF(SUM(Onderwerpen!$B$4:$B$7)+4=A371,Onderwerpen!$A$8,IF(SUM(Onderwerpen!$B$4:$B$8)+5=A371,Onderwerpen!$A$9,IF(SUM(Onderwerpen!$B$4:$B$9)+6=A371,Onderwerpen!$A$10,IF(SUM(Onderwerpen!$B$4:$B$10)+7=A371,Onderwerpen!$A$11,IF(SUM(Onderwerpen!$B$4:$B$11)+8=A371,Onderwerpen!$A$12,IF(SUM(Onderwerpen!$B$4:$B$12)+9=A371,Onderwerpen!$A$13,IF(SUM(Onderwerpen!$B$4:$B$13)+10=A371,Onderwerpen!$A$14,IF(SUM(Onderwerpen!$B$4:$B$14)+11=A371,Onderwerpen!$A$15,IF(SUM(Onderwerpen!$B$4:$B$15)+12=A371,Onderwerpen!$A$16,IF(SUM(Onderwerpen!$B$4:$B$16)+13=A371,Onderwerpen!$A$17,IF(SUM(Onderwerpen!$B$4:$B$17)+14=A371,Onderwerpen!$A$18,IF(SUM(Onderwerpen!$B$4:$B$18)+15=A371,Onderwerpen!$A$19,IF(SUM(Onderwerpen!$B$4:$B$19)+16=A371,Onderwerpen!$A$20,IF(SUM(Onderwerpen!$B$4:$B$20)+17=A371,Onderwerpen!$A$21,IF(SUM(Onderwerpen!$B$4:$B$21)+18=A371,Onderwerpen!$A$22,IF(SUM(Onderwerpen!$B$4:$B$22)+19=A371,Onderwerpen!$A$23,IFERROR((IF(A371&lt;Onderwerpen!$D$4,A371,IF(AND(A371&gt;Onderwerpen!$D$4,A371&lt;Onderwerpen!$D$5),A371-1,IF(AND(A371&gt;Onderwerpen!$D$5,A371&lt;Onderwerpen!$D$6),A371-2,IF(AND(A371&gt;Onderwerpen!$D$6,A371&lt;Onderwerpen!$D$7),A371-3,IF(AND(A371&gt;Onderwerpen!$D$7,A371&lt;Onderwerpen!$D$8),A371-4,IF(AND(A371&gt;Onderwerpen!$D$8,A371&lt;Onderwerpen!$D$9),A371-5,IF(AND(A371&gt;Onderwerpen!$D$9,A371&lt;Onderwerpen!$D$10),A371-6,IF(AND(A371&gt;Onderwerpen!$D$10,A371&lt;Onderwerpen!$D$11),A371-7,IF(AND(A371&gt;Onderwerpen!$D$11,A371&lt;Onderwerpen!$D$12),A371-8,IF(AND(A371&gt;Onderwerpen!$D$12,A371&lt;Onderwerpen!$D$13),A371-9,IF(AND(A371&gt;Onderwerpen!$D$13,A371&lt;Onderwerpen!$D$14),A371-10,IF(AND(A371&gt;Onderwerpen!$D$14,A371&lt;Onderwerpen!$D$15),A371-11,IF(AND(A371&gt;Onderwerpen!$D$15,A371&lt;Onderwerpen!$D$16),A371-12,IF(AND(A371&gt;Onderwerpen!$D$16,A371&lt;Onderwerpen!$D$17),A371-13,IF(AND(A371&gt;Onderwerpen!$D$17,A371&lt;Onderwerpen!$D$18),A371-14,IF(AND(A371&gt;Onderwerpen!$D$18,A371&lt;Onderwerpen!$D$19),A371-15,IF(AND(A371&gt;Onderwerpen!$D$19,A371&lt;Onderwerpen!$D$20),A371-16,IF(AND(A371&gt;Onderwerpen!$D$20,A371&lt;Onderwerpen!$D$21),A371-17,IF(AND(A371&gt;Onderwerpen!$D$21,A371&lt;Onderwerpen!$D$22),A371-18,IF(A371&gt;Onderwerpen!$D$22,A371-19,"X"))))))))))))))))))))),""))))))))))))))))))))</f>
        <v/>
      </c>
      <c r="D371" s="83" t="str">
        <f>IF(B371="",""&amp;C371,LEFT(B371, FIND(" ",B371)-1) &amp; "."&amp;COUNTIF($B$8:B371,B371))</f>
        <v/>
      </c>
      <c r="E371" s="33"/>
      <c r="F371" s="12"/>
      <c r="G371" s="12"/>
      <c r="H371" s="12"/>
      <c r="I371" s="13"/>
      <c r="J371" s="37" t="str">
        <f t="shared" si="32"/>
        <v/>
      </c>
      <c r="L371" s="12"/>
      <c r="M371" s="12"/>
      <c r="N371" s="12"/>
      <c r="O371" s="13"/>
      <c r="P371" s="39" t="str">
        <f t="shared" si="33"/>
        <v/>
      </c>
      <c r="R371" s="12"/>
      <c r="S371" s="12"/>
      <c r="T371" s="12"/>
      <c r="U371" s="13"/>
      <c r="V371" s="38" t="str">
        <f t="shared" si="34"/>
        <v/>
      </c>
      <c r="X371" s="38"/>
      <c r="Y371" s="38"/>
      <c r="Z371" s="38"/>
      <c r="AA371" s="13"/>
      <c r="AB371" s="38" t="str">
        <f t="shared" si="35"/>
        <v/>
      </c>
      <c r="AD371" s="38"/>
      <c r="AE371" s="38"/>
      <c r="AF371" s="38"/>
      <c r="AG371" s="13"/>
      <c r="AH371" s="38" t="str">
        <f t="shared" si="36"/>
        <v/>
      </c>
    </row>
    <row r="372" spans="1:34" x14ac:dyDescent="0.25">
      <c r="A372" s="1" t="str">
        <f>IFERROR(IF(A371=Onderwerpen!$C$23+19,"",A371+1),"")</f>
        <v/>
      </c>
      <c r="B372" s="1" t="str">
        <f>IF(C372&lt;=Onderwerpen!$C$4,Onderwerpen!$A$4,IF(C372&lt;=Onderwerpen!$C$5,Onderwerpen!$A$5,IF(C372&lt;=Onderwerpen!$C$6,Onderwerpen!$A$6,IF(C372&lt;=Onderwerpen!$C$7,Onderwerpen!$A$7,IF(C372&lt;=Onderwerpen!$C$8,Onderwerpen!$A$8,IF(C372&lt;=Onderwerpen!$C$9,Onderwerpen!$A$9,IF(C372&lt;=Onderwerpen!C$10,Onderwerpen!$A$10,IF(C372&lt;=Onderwerpen!C$11,Onderwerpen!$A$11,IF(C372&lt;=Onderwerpen!C$12,Onderwerpen!$A$12,IF(C372&lt;=Onderwerpen!C$13,Onderwerpen!$A$13,IF(C372&lt;=Onderwerpen!$C$14,Onderwerpen!$A$14,IF(C372&lt;=Onderwerpen!$C$15,Onderwerpen!$A$15,IF(C372&lt;=Onderwerpen!$C$16,Onderwerpen!$A$16,IF(C372&lt;=Onderwerpen!$C$17,Onderwerpen!$A$17,IF(C372&lt;=Onderwerpen!$C$18,Onderwerpen!$A$18,IF(C372&lt;=Onderwerpen!$C$19,Onderwerpen!$A$19,IF(C372&lt;=Onderwerpen!$C$20,Onderwerpen!$A$20,IF(C372&lt;=Onderwerpen!$C$21,Onderwerpen!$A$21,IF(C372&lt;=Onderwerpen!$C$22,Onderwerpen!$A$22,IF(C372&lt;=Onderwerpen!$C$23,Onderwerpen!$A$22,""))))))))))))))))))))</f>
        <v/>
      </c>
      <c r="C372" s="7" t="str">
        <f>IF(Onderwerpen!$B$4+1=A372,Onderwerpen!$A$5,IF(SUM(Onderwerpen!$B$4:$B$5)+2=A372,Onderwerpen!$A$6,IF(SUM(Onderwerpen!$B$4:$B$6)+3=A372,Onderwerpen!$A$7,IF(SUM(Onderwerpen!$B$4:$B$7)+4=A372,Onderwerpen!$A$8,IF(SUM(Onderwerpen!$B$4:$B$8)+5=A372,Onderwerpen!$A$9,IF(SUM(Onderwerpen!$B$4:$B$9)+6=A372,Onderwerpen!$A$10,IF(SUM(Onderwerpen!$B$4:$B$10)+7=A372,Onderwerpen!$A$11,IF(SUM(Onderwerpen!$B$4:$B$11)+8=A372,Onderwerpen!$A$12,IF(SUM(Onderwerpen!$B$4:$B$12)+9=A372,Onderwerpen!$A$13,IF(SUM(Onderwerpen!$B$4:$B$13)+10=A372,Onderwerpen!$A$14,IF(SUM(Onderwerpen!$B$4:$B$14)+11=A372,Onderwerpen!$A$15,IF(SUM(Onderwerpen!$B$4:$B$15)+12=A372,Onderwerpen!$A$16,IF(SUM(Onderwerpen!$B$4:$B$16)+13=A372,Onderwerpen!$A$17,IF(SUM(Onderwerpen!$B$4:$B$17)+14=A372,Onderwerpen!$A$18,IF(SUM(Onderwerpen!$B$4:$B$18)+15=A372,Onderwerpen!$A$19,IF(SUM(Onderwerpen!$B$4:$B$19)+16=A372,Onderwerpen!$A$20,IF(SUM(Onderwerpen!$B$4:$B$20)+17=A372,Onderwerpen!$A$21,IF(SUM(Onderwerpen!$B$4:$B$21)+18=A372,Onderwerpen!$A$22,IF(SUM(Onderwerpen!$B$4:$B$22)+19=A372,Onderwerpen!$A$23,IFERROR((IF(A372&lt;Onderwerpen!$D$4,A372,IF(AND(A372&gt;Onderwerpen!$D$4,A372&lt;Onderwerpen!$D$5),A372-1,IF(AND(A372&gt;Onderwerpen!$D$5,A372&lt;Onderwerpen!$D$6),A372-2,IF(AND(A372&gt;Onderwerpen!$D$6,A372&lt;Onderwerpen!$D$7),A372-3,IF(AND(A372&gt;Onderwerpen!$D$7,A372&lt;Onderwerpen!$D$8),A372-4,IF(AND(A372&gt;Onderwerpen!$D$8,A372&lt;Onderwerpen!$D$9),A372-5,IF(AND(A372&gt;Onderwerpen!$D$9,A372&lt;Onderwerpen!$D$10),A372-6,IF(AND(A372&gt;Onderwerpen!$D$10,A372&lt;Onderwerpen!$D$11),A372-7,IF(AND(A372&gt;Onderwerpen!$D$11,A372&lt;Onderwerpen!$D$12),A372-8,IF(AND(A372&gt;Onderwerpen!$D$12,A372&lt;Onderwerpen!$D$13),A372-9,IF(AND(A372&gt;Onderwerpen!$D$13,A372&lt;Onderwerpen!$D$14),A372-10,IF(AND(A372&gt;Onderwerpen!$D$14,A372&lt;Onderwerpen!$D$15),A372-11,IF(AND(A372&gt;Onderwerpen!$D$15,A372&lt;Onderwerpen!$D$16),A372-12,IF(AND(A372&gt;Onderwerpen!$D$16,A372&lt;Onderwerpen!$D$17),A372-13,IF(AND(A372&gt;Onderwerpen!$D$17,A372&lt;Onderwerpen!$D$18),A372-14,IF(AND(A372&gt;Onderwerpen!$D$18,A372&lt;Onderwerpen!$D$19),A372-15,IF(AND(A372&gt;Onderwerpen!$D$19,A372&lt;Onderwerpen!$D$20),A372-16,IF(AND(A372&gt;Onderwerpen!$D$20,A372&lt;Onderwerpen!$D$21),A372-17,IF(AND(A372&gt;Onderwerpen!$D$21,A372&lt;Onderwerpen!$D$22),A372-18,IF(A372&gt;Onderwerpen!$D$22,A372-19,"X"))))))))))))))))))))),""))))))))))))))))))))</f>
        <v/>
      </c>
      <c r="D372" s="83" t="str">
        <f>IF(B372="",""&amp;C372,LEFT(B372, FIND(" ",B372)-1) &amp; "."&amp;COUNTIF($B$8:B372,B372))</f>
        <v/>
      </c>
      <c r="E372" s="33"/>
      <c r="F372" s="12"/>
      <c r="G372" s="12"/>
      <c r="H372" s="12"/>
      <c r="I372" s="13"/>
      <c r="J372" s="37" t="str">
        <f t="shared" si="32"/>
        <v/>
      </c>
      <c r="L372" s="12"/>
      <c r="M372" s="12"/>
      <c r="N372" s="12"/>
      <c r="O372" s="13"/>
      <c r="P372" s="39" t="str">
        <f t="shared" si="33"/>
        <v/>
      </c>
      <c r="R372" s="12"/>
      <c r="S372" s="12"/>
      <c r="T372" s="12"/>
      <c r="U372" s="13"/>
      <c r="V372" s="38" t="str">
        <f t="shared" si="34"/>
        <v/>
      </c>
      <c r="X372" s="38"/>
      <c r="Y372" s="38"/>
      <c r="Z372" s="38"/>
      <c r="AA372" s="13"/>
      <c r="AB372" s="38" t="str">
        <f t="shared" si="35"/>
        <v/>
      </c>
      <c r="AD372" s="38"/>
      <c r="AE372" s="38"/>
      <c r="AF372" s="38"/>
      <c r="AG372" s="13"/>
      <c r="AH372" s="38" t="str">
        <f t="shared" si="36"/>
        <v/>
      </c>
    </row>
    <row r="373" spans="1:34" x14ac:dyDescent="0.25">
      <c r="A373" s="1" t="str">
        <f>IFERROR(IF(A372=Onderwerpen!$C$23+19,"",A372+1),"")</f>
        <v/>
      </c>
      <c r="B373" s="1" t="str">
        <f>IF(C373&lt;=Onderwerpen!$C$4,Onderwerpen!$A$4,IF(C373&lt;=Onderwerpen!$C$5,Onderwerpen!$A$5,IF(C373&lt;=Onderwerpen!$C$6,Onderwerpen!$A$6,IF(C373&lt;=Onderwerpen!$C$7,Onderwerpen!$A$7,IF(C373&lt;=Onderwerpen!$C$8,Onderwerpen!$A$8,IF(C373&lt;=Onderwerpen!$C$9,Onderwerpen!$A$9,IF(C373&lt;=Onderwerpen!C$10,Onderwerpen!$A$10,IF(C373&lt;=Onderwerpen!C$11,Onderwerpen!$A$11,IF(C373&lt;=Onderwerpen!C$12,Onderwerpen!$A$12,IF(C373&lt;=Onderwerpen!C$13,Onderwerpen!$A$13,IF(C373&lt;=Onderwerpen!$C$14,Onderwerpen!$A$14,IF(C373&lt;=Onderwerpen!$C$15,Onderwerpen!$A$15,IF(C373&lt;=Onderwerpen!$C$16,Onderwerpen!$A$16,IF(C373&lt;=Onderwerpen!$C$17,Onderwerpen!$A$17,IF(C373&lt;=Onderwerpen!$C$18,Onderwerpen!$A$18,IF(C373&lt;=Onderwerpen!$C$19,Onderwerpen!$A$19,IF(C373&lt;=Onderwerpen!$C$20,Onderwerpen!$A$20,IF(C373&lt;=Onderwerpen!$C$21,Onderwerpen!$A$21,IF(C373&lt;=Onderwerpen!$C$22,Onderwerpen!$A$22,IF(C373&lt;=Onderwerpen!$C$23,Onderwerpen!$A$22,""))))))))))))))))))))</f>
        <v/>
      </c>
      <c r="C373" s="7" t="str">
        <f>IF(Onderwerpen!$B$4+1=A373,Onderwerpen!$A$5,IF(SUM(Onderwerpen!$B$4:$B$5)+2=A373,Onderwerpen!$A$6,IF(SUM(Onderwerpen!$B$4:$B$6)+3=A373,Onderwerpen!$A$7,IF(SUM(Onderwerpen!$B$4:$B$7)+4=A373,Onderwerpen!$A$8,IF(SUM(Onderwerpen!$B$4:$B$8)+5=A373,Onderwerpen!$A$9,IF(SUM(Onderwerpen!$B$4:$B$9)+6=A373,Onderwerpen!$A$10,IF(SUM(Onderwerpen!$B$4:$B$10)+7=A373,Onderwerpen!$A$11,IF(SUM(Onderwerpen!$B$4:$B$11)+8=A373,Onderwerpen!$A$12,IF(SUM(Onderwerpen!$B$4:$B$12)+9=A373,Onderwerpen!$A$13,IF(SUM(Onderwerpen!$B$4:$B$13)+10=A373,Onderwerpen!$A$14,IF(SUM(Onderwerpen!$B$4:$B$14)+11=A373,Onderwerpen!$A$15,IF(SUM(Onderwerpen!$B$4:$B$15)+12=A373,Onderwerpen!$A$16,IF(SUM(Onderwerpen!$B$4:$B$16)+13=A373,Onderwerpen!$A$17,IF(SUM(Onderwerpen!$B$4:$B$17)+14=A373,Onderwerpen!$A$18,IF(SUM(Onderwerpen!$B$4:$B$18)+15=A373,Onderwerpen!$A$19,IF(SUM(Onderwerpen!$B$4:$B$19)+16=A373,Onderwerpen!$A$20,IF(SUM(Onderwerpen!$B$4:$B$20)+17=A373,Onderwerpen!$A$21,IF(SUM(Onderwerpen!$B$4:$B$21)+18=A373,Onderwerpen!$A$22,IF(SUM(Onderwerpen!$B$4:$B$22)+19=A373,Onderwerpen!$A$23,IFERROR((IF(A373&lt;Onderwerpen!$D$4,A373,IF(AND(A373&gt;Onderwerpen!$D$4,A373&lt;Onderwerpen!$D$5),A373-1,IF(AND(A373&gt;Onderwerpen!$D$5,A373&lt;Onderwerpen!$D$6),A373-2,IF(AND(A373&gt;Onderwerpen!$D$6,A373&lt;Onderwerpen!$D$7),A373-3,IF(AND(A373&gt;Onderwerpen!$D$7,A373&lt;Onderwerpen!$D$8),A373-4,IF(AND(A373&gt;Onderwerpen!$D$8,A373&lt;Onderwerpen!$D$9),A373-5,IF(AND(A373&gt;Onderwerpen!$D$9,A373&lt;Onderwerpen!$D$10),A373-6,IF(AND(A373&gt;Onderwerpen!$D$10,A373&lt;Onderwerpen!$D$11),A373-7,IF(AND(A373&gt;Onderwerpen!$D$11,A373&lt;Onderwerpen!$D$12),A373-8,IF(AND(A373&gt;Onderwerpen!$D$12,A373&lt;Onderwerpen!$D$13),A373-9,IF(AND(A373&gt;Onderwerpen!$D$13,A373&lt;Onderwerpen!$D$14),A373-10,IF(AND(A373&gt;Onderwerpen!$D$14,A373&lt;Onderwerpen!$D$15),A373-11,IF(AND(A373&gt;Onderwerpen!$D$15,A373&lt;Onderwerpen!$D$16),A373-12,IF(AND(A373&gt;Onderwerpen!$D$16,A373&lt;Onderwerpen!$D$17),A373-13,IF(AND(A373&gt;Onderwerpen!$D$17,A373&lt;Onderwerpen!$D$18),A373-14,IF(AND(A373&gt;Onderwerpen!$D$18,A373&lt;Onderwerpen!$D$19),A373-15,IF(AND(A373&gt;Onderwerpen!$D$19,A373&lt;Onderwerpen!$D$20),A373-16,IF(AND(A373&gt;Onderwerpen!$D$20,A373&lt;Onderwerpen!$D$21),A373-17,IF(AND(A373&gt;Onderwerpen!$D$21,A373&lt;Onderwerpen!$D$22),A373-18,IF(A373&gt;Onderwerpen!$D$22,A373-19,"X"))))))))))))))))))))),""))))))))))))))))))))</f>
        <v/>
      </c>
      <c r="D373" s="83" t="str">
        <f>IF(B373="",""&amp;C373,LEFT(B373, FIND(" ",B373)-1) &amp; "."&amp;COUNTIF($B$8:B373,B373))</f>
        <v/>
      </c>
      <c r="E373" s="33"/>
      <c r="F373" s="12"/>
      <c r="G373" s="12"/>
      <c r="H373" s="12"/>
      <c r="I373" s="13"/>
      <c r="J373" s="37" t="str">
        <f t="shared" si="32"/>
        <v/>
      </c>
      <c r="L373" s="12"/>
      <c r="M373" s="12"/>
      <c r="N373" s="12"/>
      <c r="O373" s="13"/>
      <c r="P373" s="39" t="str">
        <f t="shared" si="33"/>
        <v/>
      </c>
      <c r="R373" s="12"/>
      <c r="S373" s="12"/>
      <c r="T373" s="12"/>
      <c r="U373" s="13"/>
      <c r="V373" s="38" t="str">
        <f t="shared" si="34"/>
        <v/>
      </c>
      <c r="X373" s="38"/>
      <c r="Y373" s="38"/>
      <c r="Z373" s="38"/>
      <c r="AA373" s="13"/>
      <c r="AB373" s="38" t="str">
        <f t="shared" si="35"/>
        <v/>
      </c>
      <c r="AD373" s="38"/>
      <c r="AE373" s="38"/>
      <c r="AF373" s="38"/>
      <c r="AG373" s="13"/>
      <c r="AH373" s="38" t="str">
        <f t="shared" si="36"/>
        <v/>
      </c>
    </row>
    <row r="374" spans="1:34" x14ac:dyDescent="0.25">
      <c r="A374" s="1" t="str">
        <f>IFERROR(IF(A373=Onderwerpen!$C$23+19,"",A373+1),"")</f>
        <v/>
      </c>
      <c r="B374" s="1" t="str">
        <f>IF(C374&lt;=Onderwerpen!$C$4,Onderwerpen!$A$4,IF(C374&lt;=Onderwerpen!$C$5,Onderwerpen!$A$5,IF(C374&lt;=Onderwerpen!$C$6,Onderwerpen!$A$6,IF(C374&lt;=Onderwerpen!$C$7,Onderwerpen!$A$7,IF(C374&lt;=Onderwerpen!$C$8,Onderwerpen!$A$8,IF(C374&lt;=Onderwerpen!$C$9,Onderwerpen!$A$9,IF(C374&lt;=Onderwerpen!C$10,Onderwerpen!$A$10,IF(C374&lt;=Onderwerpen!C$11,Onderwerpen!$A$11,IF(C374&lt;=Onderwerpen!C$12,Onderwerpen!$A$12,IF(C374&lt;=Onderwerpen!C$13,Onderwerpen!$A$13,IF(C374&lt;=Onderwerpen!$C$14,Onderwerpen!$A$14,IF(C374&lt;=Onderwerpen!$C$15,Onderwerpen!$A$15,IF(C374&lt;=Onderwerpen!$C$16,Onderwerpen!$A$16,IF(C374&lt;=Onderwerpen!$C$17,Onderwerpen!$A$17,IF(C374&lt;=Onderwerpen!$C$18,Onderwerpen!$A$18,IF(C374&lt;=Onderwerpen!$C$19,Onderwerpen!$A$19,IF(C374&lt;=Onderwerpen!$C$20,Onderwerpen!$A$20,IF(C374&lt;=Onderwerpen!$C$21,Onderwerpen!$A$21,IF(C374&lt;=Onderwerpen!$C$22,Onderwerpen!$A$22,IF(C374&lt;=Onderwerpen!$C$23,Onderwerpen!$A$22,""))))))))))))))))))))</f>
        <v/>
      </c>
      <c r="C374" s="7" t="str">
        <f>IF(Onderwerpen!$B$4+1=A374,Onderwerpen!$A$5,IF(SUM(Onderwerpen!$B$4:$B$5)+2=A374,Onderwerpen!$A$6,IF(SUM(Onderwerpen!$B$4:$B$6)+3=A374,Onderwerpen!$A$7,IF(SUM(Onderwerpen!$B$4:$B$7)+4=A374,Onderwerpen!$A$8,IF(SUM(Onderwerpen!$B$4:$B$8)+5=A374,Onderwerpen!$A$9,IF(SUM(Onderwerpen!$B$4:$B$9)+6=A374,Onderwerpen!$A$10,IF(SUM(Onderwerpen!$B$4:$B$10)+7=A374,Onderwerpen!$A$11,IF(SUM(Onderwerpen!$B$4:$B$11)+8=A374,Onderwerpen!$A$12,IF(SUM(Onderwerpen!$B$4:$B$12)+9=A374,Onderwerpen!$A$13,IF(SUM(Onderwerpen!$B$4:$B$13)+10=A374,Onderwerpen!$A$14,IF(SUM(Onderwerpen!$B$4:$B$14)+11=A374,Onderwerpen!$A$15,IF(SUM(Onderwerpen!$B$4:$B$15)+12=A374,Onderwerpen!$A$16,IF(SUM(Onderwerpen!$B$4:$B$16)+13=A374,Onderwerpen!$A$17,IF(SUM(Onderwerpen!$B$4:$B$17)+14=A374,Onderwerpen!$A$18,IF(SUM(Onderwerpen!$B$4:$B$18)+15=A374,Onderwerpen!$A$19,IF(SUM(Onderwerpen!$B$4:$B$19)+16=A374,Onderwerpen!$A$20,IF(SUM(Onderwerpen!$B$4:$B$20)+17=A374,Onderwerpen!$A$21,IF(SUM(Onderwerpen!$B$4:$B$21)+18=A374,Onderwerpen!$A$22,IF(SUM(Onderwerpen!$B$4:$B$22)+19=A374,Onderwerpen!$A$23,IFERROR((IF(A374&lt;Onderwerpen!$D$4,A374,IF(AND(A374&gt;Onderwerpen!$D$4,A374&lt;Onderwerpen!$D$5),A374-1,IF(AND(A374&gt;Onderwerpen!$D$5,A374&lt;Onderwerpen!$D$6),A374-2,IF(AND(A374&gt;Onderwerpen!$D$6,A374&lt;Onderwerpen!$D$7),A374-3,IF(AND(A374&gt;Onderwerpen!$D$7,A374&lt;Onderwerpen!$D$8),A374-4,IF(AND(A374&gt;Onderwerpen!$D$8,A374&lt;Onderwerpen!$D$9),A374-5,IF(AND(A374&gt;Onderwerpen!$D$9,A374&lt;Onderwerpen!$D$10),A374-6,IF(AND(A374&gt;Onderwerpen!$D$10,A374&lt;Onderwerpen!$D$11),A374-7,IF(AND(A374&gt;Onderwerpen!$D$11,A374&lt;Onderwerpen!$D$12),A374-8,IF(AND(A374&gt;Onderwerpen!$D$12,A374&lt;Onderwerpen!$D$13),A374-9,IF(AND(A374&gt;Onderwerpen!$D$13,A374&lt;Onderwerpen!$D$14),A374-10,IF(AND(A374&gt;Onderwerpen!$D$14,A374&lt;Onderwerpen!$D$15),A374-11,IF(AND(A374&gt;Onderwerpen!$D$15,A374&lt;Onderwerpen!$D$16),A374-12,IF(AND(A374&gt;Onderwerpen!$D$16,A374&lt;Onderwerpen!$D$17),A374-13,IF(AND(A374&gt;Onderwerpen!$D$17,A374&lt;Onderwerpen!$D$18),A374-14,IF(AND(A374&gt;Onderwerpen!$D$18,A374&lt;Onderwerpen!$D$19),A374-15,IF(AND(A374&gt;Onderwerpen!$D$19,A374&lt;Onderwerpen!$D$20),A374-16,IF(AND(A374&gt;Onderwerpen!$D$20,A374&lt;Onderwerpen!$D$21),A374-17,IF(AND(A374&gt;Onderwerpen!$D$21,A374&lt;Onderwerpen!$D$22),A374-18,IF(A374&gt;Onderwerpen!$D$22,A374-19,"X"))))))))))))))))))))),""))))))))))))))))))))</f>
        <v/>
      </c>
      <c r="D374" s="83" t="str">
        <f>IF(B374="",""&amp;C374,LEFT(B374, FIND(" ",B374)-1) &amp; "."&amp;COUNTIF($B$8:B374,B374))</f>
        <v/>
      </c>
      <c r="E374" s="33"/>
      <c r="F374" s="12"/>
      <c r="G374" s="12"/>
      <c r="H374" s="12"/>
      <c r="I374" s="13"/>
      <c r="J374" s="37" t="str">
        <f t="shared" ref="J374:J437" si="37">IF(G374="x",D374,"")</f>
        <v/>
      </c>
      <c r="L374" s="12"/>
      <c r="M374" s="12"/>
      <c r="N374" s="12"/>
      <c r="O374" s="13"/>
      <c r="P374" s="39" t="str">
        <f t="shared" ref="P374:P437" si="38">IF(M374="x",D374,"")</f>
        <v/>
      </c>
      <c r="R374" s="12"/>
      <c r="S374" s="12"/>
      <c r="T374" s="12"/>
      <c r="U374" s="13"/>
      <c r="V374" s="38" t="str">
        <f t="shared" ref="V374:V437" si="39">IF(S374="x",D374,"")</f>
        <v/>
      </c>
      <c r="X374" s="38"/>
      <c r="Y374" s="38"/>
      <c r="Z374" s="38"/>
      <c r="AA374" s="13"/>
      <c r="AB374" s="38" t="str">
        <f t="shared" ref="AB374:AB437" si="40">IF(Y374="x",D374,"")</f>
        <v/>
      </c>
      <c r="AD374" s="38"/>
      <c r="AE374" s="38"/>
      <c r="AF374" s="38"/>
      <c r="AG374" s="13"/>
      <c r="AH374" s="38" t="str">
        <f t="shared" ref="AH374:AH437" si="41">IF(AE374="x",D374,"")</f>
        <v/>
      </c>
    </row>
    <row r="375" spans="1:34" x14ac:dyDescent="0.25">
      <c r="A375" s="1" t="str">
        <f>IFERROR(IF(A374=Onderwerpen!$C$23+19,"",A374+1),"")</f>
        <v/>
      </c>
      <c r="B375" s="1" t="str">
        <f>IF(C375&lt;=Onderwerpen!$C$4,Onderwerpen!$A$4,IF(C375&lt;=Onderwerpen!$C$5,Onderwerpen!$A$5,IF(C375&lt;=Onderwerpen!$C$6,Onderwerpen!$A$6,IF(C375&lt;=Onderwerpen!$C$7,Onderwerpen!$A$7,IF(C375&lt;=Onderwerpen!$C$8,Onderwerpen!$A$8,IF(C375&lt;=Onderwerpen!$C$9,Onderwerpen!$A$9,IF(C375&lt;=Onderwerpen!C$10,Onderwerpen!$A$10,IF(C375&lt;=Onderwerpen!C$11,Onderwerpen!$A$11,IF(C375&lt;=Onderwerpen!C$12,Onderwerpen!$A$12,IF(C375&lt;=Onderwerpen!C$13,Onderwerpen!$A$13,IF(C375&lt;=Onderwerpen!$C$14,Onderwerpen!$A$14,IF(C375&lt;=Onderwerpen!$C$15,Onderwerpen!$A$15,IF(C375&lt;=Onderwerpen!$C$16,Onderwerpen!$A$16,IF(C375&lt;=Onderwerpen!$C$17,Onderwerpen!$A$17,IF(C375&lt;=Onderwerpen!$C$18,Onderwerpen!$A$18,IF(C375&lt;=Onderwerpen!$C$19,Onderwerpen!$A$19,IF(C375&lt;=Onderwerpen!$C$20,Onderwerpen!$A$20,IF(C375&lt;=Onderwerpen!$C$21,Onderwerpen!$A$21,IF(C375&lt;=Onderwerpen!$C$22,Onderwerpen!$A$22,IF(C375&lt;=Onderwerpen!$C$23,Onderwerpen!$A$22,""))))))))))))))))))))</f>
        <v/>
      </c>
      <c r="C375" s="7" t="str">
        <f>IF(Onderwerpen!$B$4+1=A375,Onderwerpen!$A$5,IF(SUM(Onderwerpen!$B$4:$B$5)+2=A375,Onderwerpen!$A$6,IF(SUM(Onderwerpen!$B$4:$B$6)+3=A375,Onderwerpen!$A$7,IF(SUM(Onderwerpen!$B$4:$B$7)+4=A375,Onderwerpen!$A$8,IF(SUM(Onderwerpen!$B$4:$B$8)+5=A375,Onderwerpen!$A$9,IF(SUM(Onderwerpen!$B$4:$B$9)+6=A375,Onderwerpen!$A$10,IF(SUM(Onderwerpen!$B$4:$B$10)+7=A375,Onderwerpen!$A$11,IF(SUM(Onderwerpen!$B$4:$B$11)+8=A375,Onderwerpen!$A$12,IF(SUM(Onderwerpen!$B$4:$B$12)+9=A375,Onderwerpen!$A$13,IF(SUM(Onderwerpen!$B$4:$B$13)+10=A375,Onderwerpen!$A$14,IF(SUM(Onderwerpen!$B$4:$B$14)+11=A375,Onderwerpen!$A$15,IF(SUM(Onderwerpen!$B$4:$B$15)+12=A375,Onderwerpen!$A$16,IF(SUM(Onderwerpen!$B$4:$B$16)+13=A375,Onderwerpen!$A$17,IF(SUM(Onderwerpen!$B$4:$B$17)+14=A375,Onderwerpen!$A$18,IF(SUM(Onderwerpen!$B$4:$B$18)+15=A375,Onderwerpen!$A$19,IF(SUM(Onderwerpen!$B$4:$B$19)+16=A375,Onderwerpen!$A$20,IF(SUM(Onderwerpen!$B$4:$B$20)+17=A375,Onderwerpen!$A$21,IF(SUM(Onderwerpen!$B$4:$B$21)+18=A375,Onderwerpen!$A$22,IF(SUM(Onderwerpen!$B$4:$B$22)+19=A375,Onderwerpen!$A$23,IFERROR((IF(A375&lt;Onderwerpen!$D$4,A375,IF(AND(A375&gt;Onderwerpen!$D$4,A375&lt;Onderwerpen!$D$5),A375-1,IF(AND(A375&gt;Onderwerpen!$D$5,A375&lt;Onderwerpen!$D$6),A375-2,IF(AND(A375&gt;Onderwerpen!$D$6,A375&lt;Onderwerpen!$D$7),A375-3,IF(AND(A375&gt;Onderwerpen!$D$7,A375&lt;Onderwerpen!$D$8),A375-4,IF(AND(A375&gt;Onderwerpen!$D$8,A375&lt;Onderwerpen!$D$9),A375-5,IF(AND(A375&gt;Onderwerpen!$D$9,A375&lt;Onderwerpen!$D$10),A375-6,IF(AND(A375&gt;Onderwerpen!$D$10,A375&lt;Onderwerpen!$D$11),A375-7,IF(AND(A375&gt;Onderwerpen!$D$11,A375&lt;Onderwerpen!$D$12),A375-8,IF(AND(A375&gt;Onderwerpen!$D$12,A375&lt;Onderwerpen!$D$13),A375-9,IF(AND(A375&gt;Onderwerpen!$D$13,A375&lt;Onderwerpen!$D$14),A375-10,IF(AND(A375&gt;Onderwerpen!$D$14,A375&lt;Onderwerpen!$D$15),A375-11,IF(AND(A375&gt;Onderwerpen!$D$15,A375&lt;Onderwerpen!$D$16),A375-12,IF(AND(A375&gt;Onderwerpen!$D$16,A375&lt;Onderwerpen!$D$17),A375-13,IF(AND(A375&gt;Onderwerpen!$D$17,A375&lt;Onderwerpen!$D$18),A375-14,IF(AND(A375&gt;Onderwerpen!$D$18,A375&lt;Onderwerpen!$D$19),A375-15,IF(AND(A375&gt;Onderwerpen!$D$19,A375&lt;Onderwerpen!$D$20),A375-16,IF(AND(A375&gt;Onderwerpen!$D$20,A375&lt;Onderwerpen!$D$21),A375-17,IF(AND(A375&gt;Onderwerpen!$D$21,A375&lt;Onderwerpen!$D$22),A375-18,IF(A375&gt;Onderwerpen!$D$22,A375-19,"X"))))))))))))))))))))),""))))))))))))))))))))</f>
        <v/>
      </c>
      <c r="D375" s="83" t="str">
        <f>IF(B375="",""&amp;C375,LEFT(B375, FIND(" ",B375)-1) &amp; "."&amp;COUNTIF($B$8:B375,B375))</f>
        <v/>
      </c>
      <c r="E375" s="33"/>
      <c r="F375" s="12"/>
      <c r="G375" s="12"/>
      <c r="H375" s="12"/>
      <c r="I375" s="13"/>
      <c r="J375" s="37" t="str">
        <f t="shared" si="37"/>
        <v/>
      </c>
      <c r="L375" s="12"/>
      <c r="M375" s="12"/>
      <c r="N375" s="12"/>
      <c r="O375" s="13"/>
      <c r="P375" s="39" t="str">
        <f t="shared" si="38"/>
        <v/>
      </c>
      <c r="R375" s="12"/>
      <c r="S375" s="12"/>
      <c r="T375" s="12"/>
      <c r="U375" s="13"/>
      <c r="V375" s="38" t="str">
        <f t="shared" si="39"/>
        <v/>
      </c>
      <c r="X375" s="38"/>
      <c r="Y375" s="38"/>
      <c r="Z375" s="38"/>
      <c r="AA375" s="13"/>
      <c r="AB375" s="38" t="str">
        <f t="shared" si="40"/>
        <v/>
      </c>
      <c r="AD375" s="38"/>
      <c r="AE375" s="38"/>
      <c r="AF375" s="38"/>
      <c r="AG375" s="13"/>
      <c r="AH375" s="38" t="str">
        <f t="shared" si="41"/>
        <v/>
      </c>
    </row>
    <row r="376" spans="1:34" x14ac:dyDescent="0.25">
      <c r="A376" s="1" t="str">
        <f>IFERROR(IF(A375=Onderwerpen!$C$23+19,"",A375+1),"")</f>
        <v/>
      </c>
      <c r="B376" s="1" t="str">
        <f>IF(C376&lt;=Onderwerpen!$C$4,Onderwerpen!$A$4,IF(C376&lt;=Onderwerpen!$C$5,Onderwerpen!$A$5,IF(C376&lt;=Onderwerpen!$C$6,Onderwerpen!$A$6,IF(C376&lt;=Onderwerpen!$C$7,Onderwerpen!$A$7,IF(C376&lt;=Onderwerpen!$C$8,Onderwerpen!$A$8,IF(C376&lt;=Onderwerpen!$C$9,Onderwerpen!$A$9,IF(C376&lt;=Onderwerpen!C$10,Onderwerpen!$A$10,IF(C376&lt;=Onderwerpen!C$11,Onderwerpen!$A$11,IF(C376&lt;=Onderwerpen!C$12,Onderwerpen!$A$12,IF(C376&lt;=Onderwerpen!C$13,Onderwerpen!$A$13,IF(C376&lt;=Onderwerpen!$C$14,Onderwerpen!$A$14,IF(C376&lt;=Onderwerpen!$C$15,Onderwerpen!$A$15,IF(C376&lt;=Onderwerpen!$C$16,Onderwerpen!$A$16,IF(C376&lt;=Onderwerpen!$C$17,Onderwerpen!$A$17,IF(C376&lt;=Onderwerpen!$C$18,Onderwerpen!$A$18,IF(C376&lt;=Onderwerpen!$C$19,Onderwerpen!$A$19,IF(C376&lt;=Onderwerpen!$C$20,Onderwerpen!$A$20,IF(C376&lt;=Onderwerpen!$C$21,Onderwerpen!$A$21,IF(C376&lt;=Onderwerpen!$C$22,Onderwerpen!$A$22,IF(C376&lt;=Onderwerpen!$C$23,Onderwerpen!$A$22,""))))))))))))))))))))</f>
        <v/>
      </c>
      <c r="C376" s="7" t="str">
        <f>IF(Onderwerpen!$B$4+1=A376,Onderwerpen!$A$5,IF(SUM(Onderwerpen!$B$4:$B$5)+2=A376,Onderwerpen!$A$6,IF(SUM(Onderwerpen!$B$4:$B$6)+3=A376,Onderwerpen!$A$7,IF(SUM(Onderwerpen!$B$4:$B$7)+4=A376,Onderwerpen!$A$8,IF(SUM(Onderwerpen!$B$4:$B$8)+5=A376,Onderwerpen!$A$9,IF(SUM(Onderwerpen!$B$4:$B$9)+6=A376,Onderwerpen!$A$10,IF(SUM(Onderwerpen!$B$4:$B$10)+7=A376,Onderwerpen!$A$11,IF(SUM(Onderwerpen!$B$4:$B$11)+8=A376,Onderwerpen!$A$12,IF(SUM(Onderwerpen!$B$4:$B$12)+9=A376,Onderwerpen!$A$13,IF(SUM(Onderwerpen!$B$4:$B$13)+10=A376,Onderwerpen!$A$14,IF(SUM(Onderwerpen!$B$4:$B$14)+11=A376,Onderwerpen!$A$15,IF(SUM(Onderwerpen!$B$4:$B$15)+12=A376,Onderwerpen!$A$16,IF(SUM(Onderwerpen!$B$4:$B$16)+13=A376,Onderwerpen!$A$17,IF(SUM(Onderwerpen!$B$4:$B$17)+14=A376,Onderwerpen!$A$18,IF(SUM(Onderwerpen!$B$4:$B$18)+15=A376,Onderwerpen!$A$19,IF(SUM(Onderwerpen!$B$4:$B$19)+16=A376,Onderwerpen!$A$20,IF(SUM(Onderwerpen!$B$4:$B$20)+17=A376,Onderwerpen!$A$21,IF(SUM(Onderwerpen!$B$4:$B$21)+18=A376,Onderwerpen!$A$22,IF(SUM(Onderwerpen!$B$4:$B$22)+19=A376,Onderwerpen!$A$23,IFERROR((IF(A376&lt;Onderwerpen!$D$4,A376,IF(AND(A376&gt;Onderwerpen!$D$4,A376&lt;Onderwerpen!$D$5),A376-1,IF(AND(A376&gt;Onderwerpen!$D$5,A376&lt;Onderwerpen!$D$6),A376-2,IF(AND(A376&gt;Onderwerpen!$D$6,A376&lt;Onderwerpen!$D$7),A376-3,IF(AND(A376&gt;Onderwerpen!$D$7,A376&lt;Onderwerpen!$D$8),A376-4,IF(AND(A376&gt;Onderwerpen!$D$8,A376&lt;Onderwerpen!$D$9),A376-5,IF(AND(A376&gt;Onderwerpen!$D$9,A376&lt;Onderwerpen!$D$10),A376-6,IF(AND(A376&gt;Onderwerpen!$D$10,A376&lt;Onderwerpen!$D$11),A376-7,IF(AND(A376&gt;Onderwerpen!$D$11,A376&lt;Onderwerpen!$D$12),A376-8,IF(AND(A376&gt;Onderwerpen!$D$12,A376&lt;Onderwerpen!$D$13),A376-9,IF(AND(A376&gt;Onderwerpen!$D$13,A376&lt;Onderwerpen!$D$14),A376-10,IF(AND(A376&gt;Onderwerpen!$D$14,A376&lt;Onderwerpen!$D$15),A376-11,IF(AND(A376&gt;Onderwerpen!$D$15,A376&lt;Onderwerpen!$D$16),A376-12,IF(AND(A376&gt;Onderwerpen!$D$16,A376&lt;Onderwerpen!$D$17),A376-13,IF(AND(A376&gt;Onderwerpen!$D$17,A376&lt;Onderwerpen!$D$18),A376-14,IF(AND(A376&gt;Onderwerpen!$D$18,A376&lt;Onderwerpen!$D$19),A376-15,IF(AND(A376&gt;Onderwerpen!$D$19,A376&lt;Onderwerpen!$D$20),A376-16,IF(AND(A376&gt;Onderwerpen!$D$20,A376&lt;Onderwerpen!$D$21),A376-17,IF(AND(A376&gt;Onderwerpen!$D$21,A376&lt;Onderwerpen!$D$22),A376-18,IF(A376&gt;Onderwerpen!$D$22,A376-19,"X"))))))))))))))))))))),""))))))))))))))))))))</f>
        <v/>
      </c>
      <c r="D376" s="83" t="str">
        <f>IF(B376="",""&amp;C376,LEFT(B376, FIND(" ",B376)-1) &amp; "."&amp;COUNTIF($B$8:B376,B376))</f>
        <v/>
      </c>
      <c r="E376" s="33"/>
      <c r="F376" s="12"/>
      <c r="G376" s="12"/>
      <c r="H376" s="12"/>
      <c r="I376" s="13"/>
      <c r="J376" s="37" t="str">
        <f t="shared" si="37"/>
        <v/>
      </c>
      <c r="L376" s="12"/>
      <c r="M376" s="12"/>
      <c r="N376" s="12"/>
      <c r="O376" s="13"/>
      <c r="P376" s="39" t="str">
        <f t="shared" si="38"/>
        <v/>
      </c>
      <c r="R376" s="12"/>
      <c r="S376" s="12"/>
      <c r="T376" s="12"/>
      <c r="U376" s="13"/>
      <c r="V376" s="38" t="str">
        <f t="shared" si="39"/>
        <v/>
      </c>
      <c r="X376" s="38"/>
      <c r="Y376" s="38"/>
      <c r="Z376" s="38"/>
      <c r="AA376" s="13"/>
      <c r="AB376" s="38" t="str">
        <f t="shared" si="40"/>
        <v/>
      </c>
      <c r="AD376" s="38"/>
      <c r="AE376" s="38"/>
      <c r="AF376" s="38"/>
      <c r="AG376" s="13"/>
      <c r="AH376" s="38" t="str">
        <f t="shared" si="41"/>
        <v/>
      </c>
    </row>
    <row r="377" spans="1:34" x14ac:dyDescent="0.25">
      <c r="A377" s="1" t="str">
        <f>IFERROR(IF(A376=Onderwerpen!$C$23+19,"",A376+1),"")</f>
        <v/>
      </c>
      <c r="B377" s="1" t="str">
        <f>IF(C377&lt;=Onderwerpen!$C$4,Onderwerpen!$A$4,IF(C377&lt;=Onderwerpen!$C$5,Onderwerpen!$A$5,IF(C377&lt;=Onderwerpen!$C$6,Onderwerpen!$A$6,IF(C377&lt;=Onderwerpen!$C$7,Onderwerpen!$A$7,IF(C377&lt;=Onderwerpen!$C$8,Onderwerpen!$A$8,IF(C377&lt;=Onderwerpen!$C$9,Onderwerpen!$A$9,IF(C377&lt;=Onderwerpen!C$10,Onderwerpen!$A$10,IF(C377&lt;=Onderwerpen!C$11,Onderwerpen!$A$11,IF(C377&lt;=Onderwerpen!C$12,Onderwerpen!$A$12,IF(C377&lt;=Onderwerpen!C$13,Onderwerpen!$A$13,IF(C377&lt;=Onderwerpen!$C$14,Onderwerpen!$A$14,IF(C377&lt;=Onderwerpen!$C$15,Onderwerpen!$A$15,IF(C377&lt;=Onderwerpen!$C$16,Onderwerpen!$A$16,IF(C377&lt;=Onderwerpen!$C$17,Onderwerpen!$A$17,IF(C377&lt;=Onderwerpen!$C$18,Onderwerpen!$A$18,IF(C377&lt;=Onderwerpen!$C$19,Onderwerpen!$A$19,IF(C377&lt;=Onderwerpen!$C$20,Onderwerpen!$A$20,IF(C377&lt;=Onderwerpen!$C$21,Onderwerpen!$A$21,IF(C377&lt;=Onderwerpen!$C$22,Onderwerpen!$A$22,IF(C377&lt;=Onderwerpen!$C$23,Onderwerpen!$A$22,""))))))))))))))))))))</f>
        <v/>
      </c>
      <c r="C377" s="7" t="str">
        <f>IF(Onderwerpen!$B$4+1=A377,Onderwerpen!$A$5,IF(SUM(Onderwerpen!$B$4:$B$5)+2=A377,Onderwerpen!$A$6,IF(SUM(Onderwerpen!$B$4:$B$6)+3=A377,Onderwerpen!$A$7,IF(SUM(Onderwerpen!$B$4:$B$7)+4=A377,Onderwerpen!$A$8,IF(SUM(Onderwerpen!$B$4:$B$8)+5=A377,Onderwerpen!$A$9,IF(SUM(Onderwerpen!$B$4:$B$9)+6=A377,Onderwerpen!$A$10,IF(SUM(Onderwerpen!$B$4:$B$10)+7=A377,Onderwerpen!$A$11,IF(SUM(Onderwerpen!$B$4:$B$11)+8=A377,Onderwerpen!$A$12,IF(SUM(Onderwerpen!$B$4:$B$12)+9=A377,Onderwerpen!$A$13,IF(SUM(Onderwerpen!$B$4:$B$13)+10=A377,Onderwerpen!$A$14,IF(SUM(Onderwerpen!$B$4:$B$14)+11=A377,Onderwerpen!$A$15,IF(SUM(Onderwerpen!$B$4:$B$15)+12=A377,Onderwerpen!$A$16,IF(SUM(Onderwerpen!$B$4:$B$16)+13=A377,Onderwerpen!$A$17,IF(SUM(Onderwerpen!$B$4:$B$17)+14=A377,Onderwerpen!$A$18,IF(SUM(Onderwerpen!$B$4:$B$18)+15=A377,Onderwerpen!$A$19,IF(SUM(Onderwerpen!$B$4:$B$19)+16=A377,Onderwerpen!$A$20,IF(SUM(Onderwerpen!$B$4:$B$20)+17=A377,Onderwerpen!$A$21,IF(SUM(Onderwerpen!$B$4:$B$21)+18=A377,Onderwerpen!$A$22,IF(SUM(Onderwerpen!$B$4:$B$22)+19=A377,Onderwerpen!$A$23,IFERROR((IF(A377&lt;Onderwerpen!$D$4,A377,IF(AND(A377&gt;Onderwerpen!$D$4,A377&lt;Onderwerpen!$D$5),A377-1,IF(AND(A377&gt;Onderwerpen!$D$5,A377&lt;Onderwerpen!$D$6),A377-2,IF(AND(A377&gt;Onderwerpen!$D$6,A377&lt;Onderwerpen!$D$7),A377-3,IF(AND(A377&gt;Onderwerpen!$D$7,A377&lt;Onderwerpen!$D$8),A377-4,IF(AND(A377&gt;Onderwerpen!$D$8,A377&lt;Onderwerpen!$D$9),A377-5,IF(AND(A377&gt;Onderwerpen!$D$9,A377&lt;Onderwerpen!$D$10),A377-6,IF(AND(A377&gt;Onderwerpen!$D$10,A377&lt;Onderwerpen!$D$11),A377-7,IF(AND(A377&gt;Onderwerpen!$D$11,A377&lt;Onderwerpen!$D$12),A377-8,IF(AND(A377&gt;Onderwerpen!$D$12,A377&lt;Onderwerpen!$D$13),A377-9,IF(AND(A377&gt;Onderwerpen!$D$13,A377&lt;Onderwerpen!$D$14),A377-10,IF(AND(A377&gt;Onderwerpen!$D$14,A377&lt;Onderwerpen!$D$15),A377-11,IF(AND(A377&gt;Onderwerpen!$D$15,A377&lt;Onderwerpen!$D$16),A377-12,IF(AND(A377&gt;Onderwerpen!$D$16,A377&lt;Onderwerpen!$D$17),A377-13,IF(AND(A377&gt;Onderwerpen!$D$17,A377&lt;Onderwerpen!$D$18),A377-14,IF(AND(A377&gt;Onderwerpen!$D$18,A377&lt;Onderwerpen!$D$19),A377-15,IF(AND(A377&gt;Onderwerpen!$D$19,A377&lt;Onderwerpen!$D$20),A377-16,IF(AND(A377&gt;Onderwerpen!$D$20,A377&lt;Onderwerpen!$D$21),A377-17,IF(AND(A377&gt;Onderwerpen!$D$21,A377&lt;Onderwerpen!$D$22),A377-18,IF(A377&gt;Onderwerpen!$D$22,A377-19,"X"))))))))))))))))))))),""))))))))))))))))))))</f>
        <v/>
      </c>
      <c r="D377" s="83" t="str">
        <f>IF(B377="",""&amp;C377,LEFT(B377, FIND(" ",B377)-1) &amp; "."&amp;COUNTIF($B$8:B377,B377))</f>
        <v/>
      </c>
      <c r="E377" s="33"/>
      <c r="F377" s="12"/>
      <c r="G377" s="12"/>
      <c r="H377" s="12"/>
      <c r="I377" s="13"/>
      <c r="J377" s="37" t="str">
        <f t="shared" si="37"/>
        <v/>
      </c>
      <c r="L377" s="12"/>
      <c r="M377" s="12"/>
      <c r="N377" s="12"/>
      <c r="O377" s="13"/>
      <c r="P377" s="39" t="str">
        <f t="shared" si="38"/>
        <v/>
      </c>
      <c r="R377" s="12"/>
      <c r="S377" s="12"/>
      <c r="T377" s="12"/>
      <c r="U377" s="13"/>
      <c r="V377" s="38" t="str">
        <f t="shared" si="39"/>
        <v/>
      </c>
      <c r="X377" s="38"/>
      <c r="Y377" s="38"/>
      <c r="Z377" s="38"/>
      <c r="AA377" s="13"/>
      <c r="AB377" s="38" t="str">
        <f t="shared" si="40"/>
        <v/>
      </c>
      <c r="AD377" s="38"/>
      <c r="AE377" s="38"/>
      <c r="AF377" s="38"/>
      <c r="AG377" s="13"/>
      <c r="AH377" s="38" t="str">
        <f t="shared" si="41"/>
        <v/>
      </c>
    </row>
    <row r="378" spans="1:34" x14ac:dyDescent="0.25">
      <c r="A378" s="1" t="str">
        <f>IFERROR(IF(A377=Onderwerpen!$C$23+19,"",A377+1),"")</f>
        <v/>
      </c>
      <c r="B378" s="1" t="str">
        <f>IF(C378&lt;=Onderwerpen!$C$4,Onderwerpen!$A$4,IF(C378&lt;=Onderwerpen!$C$5,Onderwerpen!$A$5,IF(C378&lt;=Onderwerpen!$C$6,Onderwerpen!$A$6,IF(C378&lt;=Onderwerpen!$C$7,Onderwerpen!$A$7,IF(C378&lt;=Onderwerpen!$C$8,Onderwerpen!$A$8,IF(C378&lt;=Onderwerpen!$C$9,Onderwerpen!$A$9,IF(C378&lt;=Onderwerpen!C$10,Onderwerpen!$A$10,IF(C378&lt;=Onderwerpen!C$11,Onderwerpen!$A$11,IF(C378&lt;=Onderwerpen!C$12,Onderwerpen!$A$12,IF(C378&lt;=Onderwerpen!C$13,Onderwerpen!$A$13,IF(C378&lt;=Onderwerpen!$C$14,Onderwerpen!$A$14,IF(C378&lt;=Onderwerpen!$C$15,Onderwerpen!$A$15,IF(C378&lt;=Onderwerpen!$C$16,Onderwerpen!$A$16,IF(C378&lt;=Onderwerpen!$C$17,Onderwerpen!$A$17,IF(C378&lt;=Onderwerpen!$C$18,Onderwerpen!$A$18,IF(C378&lt;=Onderwerpen!$C$19,Onderwerpen!$A$19,IF(C378&lt;=Onderwerpen!$C$20,Onderwerpen!$A$20,IF(C378&lt;=Onderwerpen!$C$21,Onderwerpen!$A$21,IF(C378&lt;=Onderwerpen!$C$22,Onderwerpen!$A$22,IF(C378&lt;=Onderwerpen!$C$23,Onderwerpen!$A$22,""))))))))))))))))))))</f>
        <v/>
      </c>
      <c r="C378" s="7" t="str">
        <f>IF(Onderwerpen!$B$4+1=A378,Onderwerpen!$A$5,IF(SUM(Onderwerpen!$B$4:$B$5)+2=A378,Onderwerpen!$A$6,IF(SUM(Onderwerpen!$B$4:$B$6)+3=A378,Onderwerpen!$A$7,IF(SUM(Onderwerpen!$B$4:$B$7)+4=A378,Onderwerpen!$A$8,IF(SUM(Onderwerpen!$B$4:$B$8)+5=A378,Onderwerpen!$A$9,IF(SUM(Onderwerpen!$B$4:$B$9)+6=A378,Onderwerpen!$A$10,IF(SUM(Onderwerpen!$B$4:$B$10)+7=A378,Onderwerpen!$A$11,IF(SUM(Onderwerpen!$B$4:$B$11)+8=A378,Onderwerpen!$A$12,IF(SUM(Onderwerpen!$B$4:$B$12)+9=A378,Onderwerpen!$A$13,IF(SUM(Onderwerpen!$B$4:$B$13)+10=A378,Onderwerpen!$A$14,IF(SUM(Onderwerpen!$B$4:$B$14)+11=A378,Onderwerpen!$A$15,IF(SUM(Onderwerpen!$B$4:$B$15)+12=A378,Onderwerpen!$A$16,IF(SUM(Onderwerpen!$B$4:$B$16)+13=A378,Onderwerpen!$A$17,IF(SUM(Onderwerpen!$B$4:$B$17)+14=A378,Onderwerpen!$A$18,IF(SUM(Onderwerpen!$B$4:$B$18)+15=A378,Onderwerpen!$A$19,IF(SUM(Onderwerpen!$B$4:$B$19)+16=A378,Onderwerpen!$A$20,IF(SUM(Onderwerpen!$B$4:$B$20)+17=A378,Onderwerpen!$A$21,IF(SUM(Onderwerpen!$B$4:$B$21)+18=A378,Onderwerpen!$A$22,IF(SUM(Onderwerpen!$B$4:$B$22)+19=A378,Onderwerpen!$A$23,IFERROR((IF(A378&lt;Onderwerpen!$D$4,A378,IF(AND(A378&gt;Onderwerpen!$D$4,A378&lt;Onderwerpen!$D$5),A378-1,IF(AND(A378&gt;Onderwerpen!$D$5,A378&lt;Onderwerpen!$D$6),A378-2,IF(AND(A378&gt;Onderwerpen!$D$6,A378&lt;Onderwerpen!$D$7),A378-3,IF(AND(A378&gt;Onderwerpen!$D$7,A378&lt;Onderwerpen!$D$8),A378-4,IF(AND(A378&gt;Onderwerpen!$D$8,A378&lt;Onderwerpen!$D$9),A378-5,IF(AND(A378&gt;Onderwerpen!$D$9,A378&lt;Onderwerpen!$D$10),A378-6,IF(AND(A378&gt;Onderwerpen!$D$10,A378&lt;Onderwerpen!$D$11),A378-7,IF(AND(A378&gt;Onderwerpen!$D$11,A378&lt;Onderwerpen!$D$12),A378-8,IF(AND(A378&gt;Onderwerpen!$D$12,A378&lt;Onderwerpen!$D$13),A378-9,IF(AND(A378&gt;Onderwerpen!$D$13,A378&lt;Onderwerpen!$D$14),A378-10,IF(AND(A378&gt;Onderwerpen!$D$14,A378&lt;Onderwerpen!$D$15),A378-11,IF(AND(A378&gt;Onderwerpen!$D$15,A378&lt;Onderwerpen!$D$16),A378-12,IF(AND(A378&gt;Onderwerpen!$D$16,A378&lt;Onderwerpen!$D$17),A378-13,IF(AND(A378&gt;Onderwerpen!$D$17,A378&lt;Onderwerpen!$D$18),A378-14,IF(AND(A378&gt;Onderwerpen!$D$18,A378&lt;Onderwerpen!$D$19),A378-15,IF(AND(A378&gt;Onderwerpen!$D$19,A378&lt;Onderwerpen!$D$20),A378-16,IF(AND(A378&gt;Onderwerpen!$D$20,A378&lt;Onderwerpen!$D$21),A378-17,IF(AND(A378&gt;Onderwerpen!$D$21,A378&lt;Onderwerpen!$D$22),A378-18,IF(A378&gt;Onderwerpen!$D$22,A378-19,"X"))))))))))))))))))))),""))))))))))))))))))))</f>
        <v/>
      </c>
      <c r="D378" s="83" t="str">
        <f>IF(B378="",""&amp;C378,LEFT(B378, FIND(" ",B378)-1) &amp; "."&amp;COUNTIF($B$8:B378,B378))</f>
        <v/>
      </c>
      <c r="E378" s="33"/>
      <c r="F378" s="12"/>
      <c r="G378" s="12"/>
      <c r="H378" s="12"/>
      <c r="I378" s="13"/>
      <c r="J378" s="37" t="str">
        <f t="shared" si="37"/>
        <v/>
      </c>
      <c r="L378" s="12"/>
      <c r="M378" s="12"/>
      <c r="N378" s="12"/>
      <c r="O378" s="13"/>
      <c r="P378" s="39" t="str">
        <f t="shared" si="38"/>
        <v/>
      </c>
      <c r="R378" s="12"/>
      <c r="S378" s="12"/>
      <c r="T378" s="12"/>
      <c r="U378" s="13"/>
      <c r="V378" s="38" t="str">
        <f t="shared" si="39"/>
        <v/>
      </c>
      <c r="X378" s="38"/>
      <c r="Y378" s="38"/>
      <c r="Z378" s="38"/>
      <c r="AA378" s="13"/>
      <c r="AB378" s="38" t="str">
        <f t="shared" si="40"/>
        <v/>
      </c>
      <c r="AD378" s="38"/>
      <c r="AE378" s="38"/>
      <c r="AF378" s="38"/>
      <c r="AG378" s="13"/>
      <c r="AH378" s="38" t="str">
        <f t="shared" si="41"/>
        <v/>
      </c>
    </row>
    <row r="379" spans="1:34" x14ac:dyDescent="0.25">
      <c r="A379" s="1" t="str">
        <f>IFERROR(IF(A378=Onderwerpen!$C$23+19,"",A378+1),"")</f>
        <v/>
      </c>
      <c r="B379" s="1" t="str">
        <f>IF(C379&lt;=Onderwerpen!$C$4,Onderwerpen!$A$4,IF(C379&lt;=Onderwerpen!$C$5,Onderwerpen!$A$5,IF(C379&lt;=Onderwerpen!$C$6,Onderwerpen!$A$6,IF(C379&lt;=Onderwerpen!$C$7,Onderwerpen!$A$7,IF(C379&lt;=Onderwerpen!$C$8,Onderwerpen!$A$8,IF(C379&lt;=Onderwerpen!$C$9,Onderwerpen!$A$9,IF(C379&lt;=Onderwerpen!C$10,Onderwerpen!$A$10,IF(C379&lt;=Onderwerpen!C$11,Onderwerpen!$A$11,IF(C379&lt;=Onderwerpen!C$12,Onderwerpen!$A$12,IF(C379&lt;=Onderwerpen!C$13,Onderwerpen!$A$13,IF(C379&lt;=Onderwerpen!$C$14,Onderwerpen!$A$14,IF(C379&lt;=Onderwerpen!$C$15,Onderwerpen!$A$15,IF(C379&lt;=Onderwerpen!$C$16,Onderwerpen!$A$16,IF(C379&lt;=Onderwerpen!$C$17,Onderwerpen!$A$17,IF(C379&lt;=Onderwerpen!$C$18,Onderwerpen!$A$18,IF(C379&lt;=Onderwerpen!$C$19,Onderwerpen!$A$19,IF(C379&lt;=Onderwerpen!$C$20,Onderwerpen!$A$20,IF(C379&lt;=Onderwerpen!$C$21,Onderwerpen!$A$21,IF(C379&lt;=Onderwerpen!$C$22,Onderwerpen!$A$22,IF(C379&lt;=Onderwerpen!$C$23,Onderwerpen!$A$22,""))))))))))))))))))))</f>
        <v/>
      </c>
      <c r="C379" s="7" t="str">
        <f>IF(Onderwerpen!$B$4+1=A379,Onderwerpen!$A$5,IF(SUM(Onderwerpen!$B$4:$B$5)+2=A379,Onderwerpen!$A$6,IF(SUM(Onderwerpen!$B$4:$B$6)+3=A379,Onderwerpen!$A$7,IF(SUM(Onderwerpen!$B$4:$B$7)+4=A379,Onderwerpen!$A$8,IF(SUM(Onderwerpen!$B$4:$B$8)+5=A379,Onderwerpen!$A$9,IF(SUM(Onderwerpen!$B$4:$B$9)+6=A379,Onderwerpen!$A$10,IF(SUM(Onderwerpen!$B$4:$B$10)+7=A379,Onderwerpen!$A$11,IF(SUM(Onderwerpen!$B$4:$B$11)+8=A379,Onderwerpen!$A$12,IF(SUM(Onderwerpen!$B$4:$B$12)+9=A379,Onderwerpen!$A$13,IF(SUM(Onderwerpen!$B$4:$B$13)+10=A379,Onderwerpen!$A$14,IF(SUM(Onderwerpen!$B$4:$B$14)+11=A379,Onderwerpen!$A$15,IF(SUM(Onderwerpen!$B$4:$B$15)+12=A379,Onderwerpen!$A$16,IF(SUM(Onderwerpen!$B$4:$B$16)+13=A379,Onderwerpen!$A$17,IF(SUM(Onderwerpen!$B$4:$B$17)+14=A379,Onderwerpen!$A$18,IF(SUM(Onderwerpen!$B$4:$B$18)+15=A379,Onderwerpen!$A$19,IF(SUM(Onderwerpen!$B$4:$B$19)+16=A379,Onderwerpen!$A$20,IF(SUM(Onderwerpen!$B$4:$B$20)+17=A379,Onderwerpen!$A$21,IF(SUM(Onderwerpen!$B$4:$B$21)+18=A379,Onderwerpen!$A$22,IF(SUM(Onderwerpen!$B$4:$B$22)+19=A379,Onderwerpen!$A$23,IFERROR((IF(A379&lt;Onderwerpen!$D$4,A379,IF(AND(A379&gt;Onderwerpen!$D$4,A379&lt;Onderwerpen!$D$5),A379-1,IF(AND(A379&gt;Onderwerpen!$D$5,A379&lt;Onderwerpen!$D$6),A379-2,IF(AND(A379&gt;Onderwerpen!$D$6,A379&lt;Onderwerpen!$D$7),A379-3,IF(AND(A379&gt;Onderwerpen!$D$7,A379&lt;Onderwerpen!$D$8),A379-4,IF(AND(A379&gt;Onderwerpen!$D$8,A379&lt;Onderwerpen!$D$9),A379-5,IF(AND(A379&gt;Onderwerpen!$D$9,A379&lt;Onderwerpen!$D$10),A379-6,IF(AND(A379&gt;Onderwerpen!$D$10,A379&lt;Onderwerpen!$D$11),A379-7,IF(AND(A379&gt;Onderwerpen!$D$11,A379&lt;Onderwerpen!$D$12),A379-8,IF(AND(A379&gt;Onderwerpen!$D$12,A379&lt;Onderwerpen!$D$13),A379-9,IF(AND(A379&gt;Onderwerpen!$D$13,A379&lt;Onderwerpen!$D$14),A379-10,IF(AND(A379&gt;Onderwerpen!$D$14,A379&lt;Onderwerpen!$D$15),A379-11,IF(AND(A379&gt;Onderwerpen!$D$15,A379&lt;Onderwerpen!$D$16),A379-12,IF(AND(A379&gt;Onderwerpen!$D$16,A379&lt;Onderwerpen!$D$17),A379-13,IF(AND(A379&gt;Onderwerpen!$D$17,A379&lt;Onderwerpen!$D$18),A379-14,IF(AND(A379&gt;Onderwerpen!$D$18,A379&lt;Onderwerpen!$D$19),A379-15,IF(AND(A379&gt;Onderwerpen!$D$19,A379&lt;Onderwerpen!$D$20),A379-16,IF(AND(A379&gt;Onderwerpen!$D$20,A379&lt;Onderwerpen!$D$21),A379-17,IF(AND(A379&gt;Onderwerpen!$D$21,A379&lt;Onderwerpen!$D$22),A379-18,IF(A379&gt;Onderwerpen!$D$22,A379-19,"X"))))))))))))))))))))),""))))))))))))))))))))</f>
        <v/>
      </c>
      <c r="D379" s="83" t="str">
        <f>IF(B379="",""&amp;C379,LEFT(B379, FIND(" ",B379)-1) &amp; "."&amp;COUNTIF($B$8:B379,B379))</f>
        <v/>
      </c>
      <c r="E379" s="33"/>
      <c r="F379" s="12"/>
      <c r="G379" s="12"/>
      <c r="H379" s="12"/>
      <c r="I379" s="13"/>
      <c r="J379" s="37" t="str">
        <f t="shared" si="37"/>
        <v/>
      </c>
      <c r="L379" s="12"/>
      <c r="M379" s="12"/>
      <c r="N379" s="12"/>
      <c r="O379" s="13"/>
      <c r="P379" s="39" t="str">
        <f t="shared" si="38"/>
        <v/>
      </c>
      <c r="R379" s="12"/>
      <c r="S379" s="12"/>
      <c r="T379" s="12"/>
      <c r="U379" s="13"/>
      <c r="V379" s="38" t="str">
        <f t="shared" si="39"/>
        <v/>
      </c>
      <c r="X379" s="38"/>
      <c r="Y379" s="38"/>
      <c r="Z379" s="38"/>
      <c r="AA379" s="13"/>
      <c r="AB379" s="38" t="str">
        <f t="shared" si="40"/>
        <v/>
      </c>
      <c r="AD379" s="38"/>
      <c r="AE379" s="38"/>
      <c r="AF379" s="38"/>
      <c r="AG379" s="13"/>
      <c r="AH379" s="38" t="str">
        <f t="shared" si="41"/>
        <v/>
      </c>
    </row>
    <row r="380" spans="1:34" x14ac:dyDescent="0.25">
      <c r="A380" s="1" t="str">
        <f>IFERROR(IF(A379=Onderwerpen!$C$23+19,"",A379+1),"")</f>
        <v/>
      </c>
      <c r="B380" s="1" t="str">
        <f>IF(C380&lt;=Onderwerpen!$C$4,Onderwerpen!$A$4,IF(C380&lt;=Onderwerpen!$C$5,Onderwerpen!$A$5,IF(C380&lt;=Onderwerpen!$C$6,Onderwerpen!$A$6,IF(C380&lt;=Onderwerpen!$C$7,Onderwerpen!$A$7,IF(C380&lt;=Onderwerpen!$C$8,Onderwerpen!$A$8,IF(C380&lt;=Onderwerpen!$C$9,Onderwerpen!$A$9,IF(C380&lt;=Onderwerpen!C$10,Onderwerpen!$A$10,IF(C380&lt;=Onderwerpen!C$11,Onderwerpen!$A$11,IF(C380&lt;=Onderwerpen!C$12,Onderwerpen!$A$12,IF(C380&lt;=Onderwerpen!C$13,Onderwerpen!$A$13,IF(C380&lt;=Onderwerpen!$C$14,Onderwerpen!$A$14,IF(C380&lt;=Onderwerpen!$C$15,Onderwerpen!$A$15,IF(C380&lt;=Onderwerpen!$C$16,Onderwerpen!$A$16,IF(C380&lt;=Onderwerpen!$C$17,Onderwerpen!$A$17,IF(C380&lt;=Onderwerpen!$C$18,Onderwerpen!$A$18,IF(C380&lt;=Onderwerpen!$C$19,Onderwerpen!$A$19,IF(C380&lt;=Onderwerpen!$C$20,Onderwerpen!$A$20,IF(C380&lt;=Onderwerpen!$C$21,Onderwerpen!$A$21,IF(C380&lt;=Onderwerpen!$C$22,Onderwerpen!$A$22,IF(C380&lt;=Onderwerpen!$C$23,Onderwerpen!$A$22,""))))))))))))))))))))</f>
        <v/>
      </c>
      <c r="C380" s="7" t="str">
        <f>IF(Onderwerpen!$B$4+1=A380,Onderwerpen!$A$5,IF(SUM(Onderwerpen!$B$4:$B$5)+2=A380,Onderwerpen!$A$6,IF(SUM(Onderwerpen!$B$4:$B$6)+3=A380,Onderwerpen!$A$7,IF(SUM(Onderwerpen!$B$4:$B$7)+4=A380,Onderwerpen!$A$8,IF(SUM(Onderwerpen!$B$4:$B$8)+5=A380,Onderwerpen!$A$9,IF(SUM(Onderwerpen!$B$4:$B$9)+6=A380,Onderwerpen!$A$10,IF(SUM(Onderwerpen!$B$4:$B$10)+7=A380,Onderwerpen!$A$11,IF(SUM(Onderwerpen!$B$4:$B$11)+8=A380,Onderwerpen!$A$12,IF(SUM(Onderwerpen!$B$4:$B$12)+9=A380,Onderwerpen!$A$13,IF(SUM(Onderwerpen!$B$4:$B$13)+10=A380,Onderwerpen!$A$14,IF(SUM(Onderwerpen!$B$4:$B$14)+11=A380,Onderwerpen!$A$15,IF(SUM(Onderwerpen!$B$4:$B$15)+12=A380,Onderwerpen!$A$16,IF(SUM(Onderwerpen!$B$4:$B$16)+13=A380,Onderwerpen!$A$17,IF(SUM(Onderwerpen!$B$4:$B$17)+14=A380,Onderwerpen!$A$18,IF(SUM(Onderwerpen!$B$4:$B$18)+15=A380,Onderwerpen!$A$19,IF(SUM(Onderwerpen!$B$4:$B$19)+16=A380,Onderwerpen!$A$20,IF(SUM(Onderwerpen!$B$4:$B$20)+17=A380,Onderwerpen!$A$21,IF(SUM(Onderwerpen!$B$4:$B$21)+18=A380,Onderwerpen!$A$22,IF(SUM(Onderwerpen!$B$4:$B$22)+19=A380,Onderwerpen!$A$23,IFERROR((IF(A380&lt;Onderwerpen!$D$4,A380,IF(AND(A380&gt;Onderwerpen!$D$4,A380&lt;Onderwerpen!$D$5),A380-1,IF(AND(A380&gt;Onderwerpen!$D$5,A380&lt;Onderwerpen!$D$6),A380-2,IF(AND(A380&gt;Onderwerpen!$D$6,A380&lt;Onderwerpen!$D$7),A380-3,IF(AND(A380&gt;Onderwerpen!$D$7,A380&lt;Onderwerpen!$D$8),A380-4,IF(AND(A380&gt;Onderwerpen!$D$8,A380&lt;Onderwerpen!$D$9),A380-5,IF(AND(A380&gt;Onderwerpen!$D$9,A380&lt;Onderwerpen!$D$10),A380-6,IF(AND(A380&gt;Onderwerpen!$D$10,A380&lt;Onderwerpen!$D$11),A380-7,IF(AND(A380&gt;Onderwerpen!$D$11,A380&lt;Onderwerpen!$D$12),A380-8,IF(AND(A380&gt;Onderwerpen!$D$12,A380&lt;Onderwerpen!$D$13),A380-9,IF(AND(A380&gt;Onderwerpen!$D$13,A380&lt;Onderwerpen!$D$14),A380-10,IF(AND(A380&gt;Onderwerpen!$D$14,A380&lt;Onderwerpen!$D$15),A380-11,IF(AND(A380&gt;Onderwerpen!$D$15,A380&lt;Onderwerpen!$D$16),A380-12,IF(AND(A380&gt;Onderwerpen!$D$16,A380&lt;Onderwerpen!$D$17),A380-13,IF(AND(A380&gt;Onderwerpen!$D$17,A380&lt;Onderwerpen!$D$18),A380-14,IF(AND(A380&gt;Onderwerpen!$D$18,A380&lt;Onderwerpen!$D$19),A380-15,IF(AND(A380&gt;Onderwerpen!$D$19,A380&lt;Onderwerpen!$D$20),A380-16,IF(AND(A380&gt;Onderwerpen!$D$20,A380&lt;Onderwerpen!$D$21),A380-17,IF(AND(A380&gt;Onderwerpen!$D$21,A380&lt;Onderwerpen!$D$22),A380-18,IF(A380&gt;Onderwerpen!$D$22,A380-19,"X"))))))))))))))))))))),""))))))))))))))))))))</f>
        <v/>
      </c>
      <c r="D380" s="83" t="str">
        <f>IF(B380="",""&amp;C380,LEFT(B380, FIND(" ",B380)-1) &amp; "."&amp;COUNTIF($B$8:B380,B380))</f>
        <v/>
      </c>
      <c r="E380" s="33"/>
      <c r="F380" s="12"/>
      <c r="G380" s="12"/>
      <c r="H380" s="12"/>
      <c r="I380" s="13"/>
      <c r="J380" s="37" t="str">
        <f t="shared" si="37"/>
        <v/>
      </c>
      <c r="L380" s="12"/>
      <c r="M380" s="12"/>
      <c r="N380" s="12"/>
      <c r="O380" s="13"/>
      <c r="P380" s="39" t="str">
        <f t="shared" si="38"/>
        <v/>
      </c>
      <c r="R380" s="12"/>
      <c r="S380" s="12"/>
      <c r="T380" s="12"/>
      <c r="U380" s="13"/>
      <c r="V380" s="38" t="str">
        <f t="shared" si="39"/>
        <v/>
      </c>
      <c r="X380" s="38"/>
      <c r="Y380" s="38"/>
      <c r="Z380" s="38"/>
      <c r="AA380" s="13"/>
      <c r="AB380" s="38" t="str">
        <f t="shared" si="40"/>
        <v/>
      </c>
      <c r="AD380" s="38"/>
      <c r="AE380" s="38"/>
      <c r="AF380" s="38"/>
      <c r="AG380" s="13"/>
      <c r="AH380" s="38" t="str">
        <f t="shared" si="41"/>
        <v/>
      </c>
    </row>
    <row r="381" spans="1:34" x14ac:dyDescent="0.25">
      <c r="A381" s="1" t="str">
        <f>IFERROR(IF(A380=Onderwerpen!$C$23+19,"",A380+1),"")</f>
        <v/>
      </c>
      <c r="B381" s="1" t="str">
        <f>IF(C381&lt;=Onderwerpen!$C$4,Onderwerpen!$A$4,IF(C381&lt;=Onderwerpen!$C$5,Onderwerpen!$A$5,IF(C381&lt;=Onderwerpen!$C$6,Onderwerpen!$A$6,IF(C381&lt;=Onderwerpen!$C$7,Onderwerpen!$A$7,IF(C381&lt;=Onderwerpen!$C$8,Onderwerpen!$A$8,IF(C381&lt;=Onderwerpen!$C$9,Onderwerpen!$A$9,IF(C381&lt;=Onderwerpen!C$10,Onderwerpen!$A$10,IF(C381&lt;=Onderwerpen!C$11,Onderwerpen!$A$11,IF(C381&lt;=Onderwerpen!C$12,Onderwerpen!$A$12,IF(C381&lt;=Onderwerpen!C$13,Onderwerpen!$A$13,IF(C381&lt;=Onderwerpen!$C$14,Onderwerpen!$A$14,IF(C381&lt;=Onderwerpen!$C$15,Onderwerpen!$A$15,IF(C381&lt;=Onderwerpen!$C$16,Onderwerpen!$A$16,IF(C381&lt;=Onderwerpen!$C$17,Onderwerpen!$A$17,IF(C381&lt;=Onderwerpen!$C$18,Onderwerpen!$A$18,IF(C381&lt;=Onderwerpen!$C$19,Onderwerpen!$A$19,IF(C381&lt;=Onderwerpen!$C$20,Onderwerpen!$A$20,IF(C381&lt;=Onderwerpen!$C$21,Onderwerpen!$A$21,IF(C381&lt;=Onderwerpen!$C$22,Onderwerpen!$A$22,IF(C381&lt;=Onderwerpen!$C$23,Onderwerpen!$A$22,""))))))))))))))))))))</f>
        <v/>
      </c>
      <c r="C381" s="7" t="str">
        <f>IF(Onderwerpen!$B$4+1=A381,Onderwerpen!$A$5,IF(SUM(Onderwerpen!$B$4:$B$5)+2=A381,Onderwerpen!$A$6,IF(SUM(Onderwerpen!$B$4:$B$6)+3=A381,Onderwerpen!$A$7,IF(SUM(Onderwerpen!$B$4:$B$7)+4=A381,Onderwerpen!$A$8,IF(SUM(Onderwerpen!$B$4:$B$8)+5=A381,Onderwerpen!$A$9,IF(SUM(Onderwerpen!$B$4:$B$9)+6=A381,Onderwerpen!$A$10,IF(SUM(Onderwerpen!$B$4:$B$10)+7=A381,Onderwerpen!$A$11,IF(SUM(Onderwerpen!$B$4:$B$11)+8=A381,Onderwerpen!$A$12,IF(SUM(Onderwerpen!$B$4:$B$12)+9=A381,Onderwerpen!$A$13,IF(SUM(Onderwerpen!$B$4:$B$13)+10=A381,Onderwerpen!$A$14,IF(SUM(Onderwerpen!$B$4:$B$14)+11=A381,Onderwerpen!$A$15,IF(SUM(Onderwerpen!$B$4:$B$15)+12=A381,Onderwerpen!$A$16,IF(SUM(Onderwerpen!$B$4:$B$16)+13=A381,Onderwerpen!$A$17,IF(SUM(Onderwerpen!$B$4:$B$17)+14=A381,Onderwerpen!$A$18,IF(SUM(Onderwerpen!$B$4:$B$18)+15=A381,Onderwerpen!$A$19,IF(SUM(Onderwerpen!$B$4:$B$19)+16=A381,Onderwerpen!$A$20,IF(SUM(Onderwerpen!$B$4:$B$20)+17=A381,Onderwerpen!$A$21,IF(SUM(Onderwerpen!$B$4:$B$21)+18=A381,Onderwerpen!$A$22,IF(SUM(Onderwerpen!$B$4:$B$22)+19=A381,Onderwerpen!$A$23,IFERROR((IF(A381&lt;Onderwerpen!$D$4,A381,IF(AND(A381&gt;Onderwerpen!$D$4,A381&lt;Onderwerpen!$D$5),A381-1,IF(AND(A381&gt;Onderwerpen!$D$5,A381&lt;Onderwerpen!$D$6),A381-2,IF(AND(A381&gt;Onderwerpen!$D$6,A381&lt;Onderwerpen!$D$7),A381-3,IF(AND(A381&gt;Onderwerpen!$D$7,A381&lt;Onderwerpen!$D$8),A381-4,IF(AND(A381&gt;Onderwerpen!$D$8,A381&lt;Onderwerpen!$D$9),A381-5,IF(AND(A381&gt;Onderwerpen!$D$9,A381&lt;Onderwerpen!$D$10),A381-6,IF(AND(A381&gt;Onderwerpen!$D$10,A381&lt;Onderwerpen!$D$11),A381-7,IF(AND(A381&gt;Onderwerpen!$D$11,A381&lt;Onderwerpen!$D$12),A381-8,IF(AND(A381&gt;Onderwerpen!$D$12,A381&lt;Onderwerpen!$D$13),A381-9,IF(AND(A381&gt;Onderwerpen!$D$13,A381&lt;Onderwerpen!$D$14),A381-10,IF(AND(A381&gt;Onderwerpen!$D$14,A381&lt;Onderwerpen!$D$15),A381-11,IF(AND(A381&gt;Onderwerpen!$D$15,A381&lt;Onderwerpen!$D$16),A381-12,IF(AND(A381&gt;Onderwerpen!$D$16,A381&lt;Onderwerpen!$D$17),A381-13,IF(AND(A381&gt;Onderwerpen!$D$17,A381&lt;Onderwerpen!$D$18),A381-14,IF(AND(A381&gt;Onderwerpen!$D$18,A381&lt;Onderwerpen!$D$19),A381-15,IF(AND(A381&gt;Onderwerpen!$D$19,A381&lt;Onderwerpen!$D$20),A381-16,IF(AND(A381&gt;Onderwerpen!$D$20,A381&lt;Onderwerpen!$D$21),A381-17,IF(AND(A381&gt;Onderwerpen!$D$21,A381&lt;Onderwerpen!$D$22),A381-18,IF(A381&gt;Onderwerpen!$D$22,A381-19,"X"))))))))))))))))))))),""))))))))))))))))))))</f>
        <v/>
      </c>
      <c r="D381" s="83" t="str">
        <f>IF(B381="",""&amp;C381,LEFT(B381, FIND(" ",B381)-1) &amp; "."&amp;COUNTIF($B$8:B381,B381))</f>
        <v/>
      </c>
      <c r="E381" s="33"/>
      <c r="F381" s="12"/>
      <c r="G381" s="12"/>
      <c r="H381" s="12"/>
      <c r="I381" s="13"/>
      <c r="J381" s="37" t="str">
        <f t="shared" si="37"/>
        <v/>
      </c>
      <c r="L381" s="12"/>
      <c r="M381" s="12"/>
      <c r="N381" s="12"/>
      <c r="O381" s="13"/>
      <c r="P381" s="39" t="str">
        <f t="shared" si="38"/>
        <v/>
      </c>
      <c r="R381" s="12"/>
      <c r="S381" s="12"/>
      <c r="T381" s="12"/>
      <c r="U381" s="13"/>
      <c r="V381" s="38" t="str">
        <f t="shared" si="39"/>
        <v/>
      </c>
      <c r="X381" s="38"/>
      <c r="Y381" s="38"/>
      <c r="Z381" s="38"/>
      <c r="AA381" s="13"/>
      <c r="AB381" s="38" t="str">
        <f t="shared" si="40"/>
        <v/>
      </c>
      <c r="AD381" s="38"/>
      <c r="AE381" s="38"/>
      <c r="AF381" s="38"/>
      <c r="AG381" s="13"/>
      <c r="AH381" s="38" t="str">
        <f t="shared" si="41"/>
        <v/>
      </c>
    </row>
    <row r="382" spans="1:34" x14ac:dyDescent="0.25">
      <c r="A382" s="1" t="str">
        <f>IFERROR(IF(A381=Onderwerpen!$C$23+19,"",A381+1),"")</f>
        <v/>
      </c>
      <c r="B382" s="1" t="str">
        <f>IF(C382&lt;=Onderwerpen!$C$4,Onderwerpen!$A$4,IF(C382&lt;=Onderwerpen!$C$5,Onderwerpen!$A$5,IF(C382&lt;=Onderwerpen!$C$6,Onderwerpen!$A$6,IF(C382&lt;=Onderwerpen!$C$7,Onderwerpen!$A$7,IF(C382&lt;=Onderwerpen!$C$8,Onderwerpen!$A$8,IF(C382&lt;=Onderwerpen!$C$9,Onderwerpen!$A$9,IF(C382&lt;=Onderwerpen!C$10,Onderwerpen!$A$10,IF(C382&lt;=Onderwerpen!C$11,Onderwerpen!$A$11,IF(C382&lt;=Onderwerpen!C$12,Onderwerpen!$A$12,IF(C382&lt;=Onderwerpen!C$13,Onderwerpen!$A$13,IF(C382&lt;=Onderwerpen!$C$14,Onderwerpen!$A$14,IF(C382&lt;=Onderwerpen!$C$15,Onderwerpen!$A$15,IF(C382&lt;=Onderwerpen!$C$16,Onderwerpen!$A$16,IF(C382&lt;=Onderwerpen!$C$17,Onderwerpen!$A$17,IF(C382&lt;=Onderwerpen!$C$18,Onderwerpen!$A$18,IF(C382&lt;=Onderwerpen!$C$19,Onderwerpen!$A$19,IF(C382&lt;=Onderwerpen!$C$20,Onderwerpen!$A$20,IF(C382&lt;=Onderwerpen!$C$21,Onderwerpen!$A$21,IF(C382&lt;=Onderwerpen!$C$22,Onderwerpen!$A$22,IF(C382&lt;=Onderwerpen!$C$23,Onderwerpen!$A$22,""))))))))))))))))))))</f>
        <v/>
      </c>
      <c r="C382" s="7" t="str">
        <f>IF(Onderwerpen!$B$4+1=A382,Onderwerpen!$A$5,IF(SUM(Onderwerpen!$B$4:$B$5)+2=A382,Onderwerpen!$A$6,IF(SUM(Onderwerpen!$B$4:$B$6)+3=A382,Onderwerpen!$A$7,IF(SUM(Onderwerpen!$B$4:$B$7)+4=A382,Onderwerpen!$A$8,IF(SUM(Onderwerpen!$B$4:$B$8)+5=A382,Onderwerpen!$A$9,IF(SUM(Onderwerpen!$B$4:$B$9)+6=A382,Onderwerpen!$A$10,IF(SUM(Onderwerpen!$B$4:$B$10)+7=A382,Onderwerpen!$A$11,IF(SUM(Onderwerpen!$B$4:$B$11)+8=A382,Onderwerpen!$A$12,IF(SUM(Onderwerpen!$B$4:$B$12)+9=A382,Onderwerpen!$A$13,IF(SUM(Onderwerpen!$B$4:$B$13)+10=A382,Onderwerpen!$A$14,IF(SUM(Onderwerpen!$B$4:$B$14)+11=A382,Onderwerpen!$A$15,IF(SUM(Onderwerpen!$B$4:$B$15)+12=A382,Onderwerpen!$A$16,IF(SUM(Onderwerpen!$B$4:$B$16)+13=A382,Onderwerpen!$A$17,IF(SUM(Onderwerpen!$B$4:$B$17)+14=A382,Onderwerpen!$A$18,IF(SUM(Onderwerpen!$B$4:$B$18)+15=A382,Onderwerpen!$A$19,IF(SUM(Onderwerpen!$B$4:$B$19)+16=A382,Onderwerpen!$A$20,IF(SUM(Onderwerpen!$B$4:$B$20)+17=A382,Onderwerpen!$A$21,IF(SUM(Onderwerpen!$B$4:$B$21)+18=A382,Onderwerpen!$A$22,IF(SUM(Onderwerpen!$B$4:$B$22)+19=A382,Onderwerpen!$A$23,IFERROR((IF(A382&lt;Onderwerpen!$D$4,A382,IF(AND(A382&gt;Onderwerpen!$D$4,A382&lt;Onderwerpen!$D$5),A382-1,IF(AND(A382&gt;Onderwerpen!$D$5,A382&lt;Onderwerpen!$D$6),A382-2,IF(AND(A382&gt;Onderwerpen!$D$6,A382&lt;Onderwerpen!$D$7),A382-3,IF(AND(A382&gt;Onderwerpen!$D$7,A382&lt;Onderwerpen!$D$8),A382-4,IF(AND(A382&gt;Onderwerpen!$D$8,A382&lt;Onderwerpen!$D$9),A382-5,IF(AND(A382&gt;Onderwerpen!$D$9,A382&lt;Onderwerpen!$D$10),A382-6,IF(AND(A382&gt;Onderwerpen!$D$10,A382&lt;Onderwerpen!$D$11),A382-7,IF(AND(A382&gt;Onderwerpen!$D$11,A382&lt;Onderwerpen!$D$12),A382-8,IF(AND(A382&gt;Onderwerpen!$D$12,A382&lt;Onderwerpen!$D$13),A382-9,IF(AND(A382&gt;Onderwerpen!$D$13,A382&lt;Onderwerpen!$D$14),A382-10,IF(AND(A382&gt;Onderwerpen!$D$14,A382&lt;Onderwerpen!$D$15),A382-11,IF(AND(A382&gt;Onderwerpen!$D$15,A382&lt;Onderwerpen!$D$16),A382-12,IF(AND(A382&gt;Onderwerpen!$D$16,A382&lt;Onderwerpen!$D$17),A382-13,IF(AND(A382&gt;Onderwerpen!$D$17,A382&lt;Onderwerpen!$D$18),A382-14,IF(AND(A382&gt;Onderwerpen!$D$18,A382&lt;Onderwerpen!$D$19),A382-15,IF(AND(A382&gt;Onderwerpen!$D$19,A382&lt;Onderwerpen!$D$20),A382-16,IF(AND(A382&gt;Onderwerpen!$D$20,A382&lt;Onderwerpen!$D$21),A382-17,IF(AND(A382&gt;Onderwerpen!$D$21,A382&lt;Onderwerpen!$D$22),A382-18,IF(A382&gt;Onderwerpen!$D$22,A382-19,"X"))))))))))))))))))))),""))))))))))))))))))))</f>
        <v/>
      </c>
      <c r="D382" s="83" t="str">
        <f>IF(B382="",""&amp;C382,LEFT(B382, FIND(" ",B382)-1) &amp; "."&amp;COUNTIF($B$8:B382,B382))</f>
        <v/>
      </c>
      <c r="E382" s="33"/>
      <c r="F382" s="12"/>
      <c r="G382" s="12"/>
      <c r="H382" s="12"/>
      <c r="I382" s="13"/>
      <c r="J382" s="37" t="str">
        <f t="shared" si="37"/>
        <v/>
      </c>
      <c r="L382" s="12"/>
      <c r="M382" s="12"/>
      <c r="N382" s="12"/>
      <c r="O382" s="13"/>
      <c r="P382" s="39" t="str">
        <f t="shared" si="38"/>
        <v/>
      </c>
      <c r="R382" s="12"/>
      <c r="S382" s="12"/>
      <c r="T382" s="12"/>
      <c r="U382" s="13"/>
      <c r="V382" s="38" t="str">
        <f t="shared" si="39"/>
        <v/>
      </c>
      <c r="X382" s="38"/>
      <c r="Y382" s="38"/>
      <c r="Z382" s="38"/>
      <c r="AA382" s="13"/>
      <c r="AB382" s="38" t="str">
        <f t="shared" si="40"/>
        <v/>
      </c>
      <c r="AD382" s="38"/>
      <c r="AE382" s="38"/>
      <c r="AF382" s="38"/>
      <c r="AG382" s="13"/>
      <c r="AH382" s="38" t="str">
        <f t="shared" si="41"/>
        <v/>
      </c>
    </row>
    <row r="383" spans="1:34" x14ac:dyDescent="0.25">
      <c r="A383" s="1" t="str">
        <f>IFERROR(IF(A382=Onderwerpen!$C$23+19,"",A382+1),"")</f>
        <v/>
      </c>
      <c r="B383" s="1" t="str">
        <f>IF(C383&lt;=Onderwerpen!$C$4,Onderwerpen!$A$4,IF(C383&lt;=Onderwerpen!$C$5,Onderwerpen!$A$5,IF(C383&lt;=Onderwerpen!$C$6,Onderwerpen!$A$6,IF(C383&lt;=Onderwerpen!$C$7,Onderwerpen!$A$7,IF(C383&lt;=Onderwerpen!$C$8,Onderwerpen!$A$8,IF(C383&lt;=Onderwerpen!$C$9,Onderwerpen!$A$9,IF(C383&lt;=Onderwerpen!C$10,Onderwerpen!$A$10,IF(C383&lt;=Onderwerpen!C$11,Onderwerpen!$A$11,IF(C383&lt;=Onderwerpen!C$12,Onderwerpen!$A$12,IF(C383&lt;=Onderwerpen!C$13,Onderwerpen!$A$13,IF(C383&lt;=Onderwerpen!$C$14,Onderwerpen!$A$14,IF(C383&lt;=Onderwerpen!$C$15,Onderwerpen!$A$15,IF(C383&lt;=Onderwerpen!$C$16,Onderwerpen!$A$16,IF(C383&lt;=Onderwerpen!$C$17,Onderwerpen!$A$17,IF(C383&lt;=Onderwerpen!$C$18,Onderwerpen!$A$18,IF(C383&lt;=Onderwerpen!$C$19,Onderwerpen!$A$19,IF(C383&lt;=Onderwerpen!$C$20,Onderwerpen!$A$20,IF(C383&lt;=Onderwerpen!$C$21,Onderwerpen!$A$21,IF(C383&lt;=Onderwerpen!$C$22,Onderwerpen!$A$22,IF(C383&lt;=Onderwerpen!$C$23,Onderwerpen!$A$22,""))))))))))))))))))))</f>
        <v/>
      </c>
      <c r="C383" s="7" t="str">
        <f>IF(Onderwerpen!$B$4+1=A383,Onderwerpen!$A$5,IF(SUM(Onderwerpen!$B$4:$B$5)+2=A383,Onderwerpen!$A$6,IF(SUM(Onderwerpen!$B$4:$B$6)+3=A383,Onderwerpen!$A$7,IF(SUM(Onderwerpen!$B$4:$B$7)+4=A383,Onderwerpen!$A$8,IF(SUM(Onderwerpen!$B$4:$B$8)+5=A383,Onderwerpen!$A$9,IF(SUM(Onderwerpen!$B$4:$B$9)+6=A383,Onderwerpen!$A$10,IF(SUM(Onderwerpen!$B$4:$B$10)+7=A383,Onderwerpen!$A$11,IF(SUM(Onderwerpen!$B$4:$B$11)+8=A383,Onderwerpen!$A$12,IF(SUM(Onderwerpen!$B$4:$B$12)+9=A383,Onderwerpen!$A$13,IF(SUM(Onderwerpen!$B$4:$B$13)+10=A383,Onderwerpen!$A$14,IF(SUM(Onderwerpen!$B$4:$B$14)+11=A383,Onderwerpen!$A$15,IF(SUM(Onderwerpen!$B$4:$B$15)+12=A383,Onderwerpen!$A$16,IF(SUM(Onderwerpen!$B$4:$B$16)+13=A383,Onderwerpen!$A$17,IF(SUM(Onderwerpen!$B$4:$B$17)+14=A383,Onderwerpen!$A$18,IF(SUM(Onderwerpen!$B$4:$B$18)+15=A383,Onderwerpen!$A$19,IF(SUM(Onderwerpen!$B$4:$B$19)+16=A383,Onderwerpen!$A$20,IF(SUM(Onderwerpen!$B$4:$B$20)+17=A383,Onderwerpen!$A$21,IF(SUM(Onderwerpen!$B$4:$B$21)+18=A383,Onderwerpen!$A$22,IF(SUM(Onderwerpen!$B$4:$B$22)+19=A383,Onderwerpen!$A$23,IFERROR((IF(A383&lt;Onderwerpen!$D$4,A383,IF(AND(A383&gt;Onderwerpen!$D$4,A383&lt;Onderwerpen!$D$5),A383-1,IF(AND(A383&gt;Onderwerpen!$D$5,A383&lt;Onderwerpen!$D$6),A383-2,IF(AND(A383&gt;Onderwerpen!$D$6,A383&lt;Onderwerpen!$D$7),A383-3,IF(AND(A383&gt;Onderwerpen!$D$7,A383&lt;Onderwerpen!$D$8),A383-4,IF(AND(A383&gt;Onderwerpen!$D$8,A383&lt;Onderwerpen!$D$9),A383-5,IF(AND(A383&gt;Onderwerpen!$D$9,A383&lt;Onderwerpen!$D$10),A383-6,IF(AND(A383&gt;Onderwerpen!$D$10,A383&lt;Onderwerpen!$D$11),A383-7,IF(AND(A383&gt;Onderwerpen!$D$11,A383&lt;Onderwerpen!$D$12),A383-8,IF(AND(A383&gt;Onderwerpen!$D$12,A383&lt;Onderwerpen!$D$13),A383-9,IF(AND(A383&gt;Onderwerpen!$D$13,A383&lt;Onderwerpen!$D$14),A383-10,IF(AND(A383&gt;Onderwerpen!$D$14,A383&lt;Onderwerpen!$D$15),A383-11,IF(AND(A383&gt;Onderwerpen!$D$15,A383&lt;Onderwerpen!$D$16),A383-12,IF(AND(A383&gt;Onderwerpen!$D$16,A383&lt;Onderwerpen!$D$17),A383-13,IF(AND(A383&gt;Onderwerpen!$D$17,A383&lt;Onderwerpen!$D$18),A383-14,IF(AND(A383&gt;Onderwerpen!$D$18,A383&lt;Onderwerpen!$D$19),A383-15,IF(AND(A383&gt;Onderwerpen!$D$19,A383&lt;Onderwerpen!$D$20),A383-16,IF(AND(A383&gt;Onderwerpen!$D$20,A383&lt;Onderwerpen!$D$21),A383-17,IF(AND(A383&gt;Onderwerpen!$D$21,A383&lt;Onderwerpen!$D$22),A383-18,IF(A383&gt;Onderwerpen!$D$22,A383-19,"X"))))))))))))))))))))),""))))))))))))))))))))</f>
        <v/>
      </c>
      <c r="D383" s="83" t="str">
        <f>IF(B383="",""&amp;C383,LEFT(B383, FIND(" ",B383)-1) &amp; "."&amp;COUNTIF($B$8:B383,B383))</f>
        <v/>
      </c>
      <c r="E383" s="33"/>
      <c r="F383" s="12"/>
      <c r="G383" s="12"/>
      <c r="H383" s="12"/>
      <c r="I383" s="13"/>
      <c r="J383" s="37" t="str">
        <f t="shared" si="37"/>
        <v/>
      </c>
      <c r="L383" s="12"/>
      <c r="M383" s="12"/>
      <c r="N383" s="12"/>
      <c r="O383" s="13"/>
      <c r="P383" s="39" t="str">
        <f t="shared" si="38"/>
        <v/>
      </c>
      <c r="R383" s="12"/>
      <c r="S383" s="12"/>
      <c r="T383" s="12"/>
      <c r="U383" s="13"/>
      <c r="V383" s="38" t="str">
        <f t="shared" si="39"/>
        <v/>
      </c>
      <c r="X383" s="38"/>
      <c r="Y383" s="38"/>
      <c r="Z383" s="38"/>
      <c r="AA383" s="13"/>
      <c r="AB383" s="38" t="str">
        <f t="shared" si="40"/>
        <v/>
      </c>
      <c r="AD383" s="38"/>
      <c r="AE383" s="38"/>
      <c r="AF383" s="38"/>
      <c r="AG383" s="13"/>
      <c r="AH383" s="38" t="str">
        <f t="shared" si="41"/>
        <v/>
      </c>
    </row>
    <row r="384" spans="1:34" x14ac:dyDescent="0.25">
      <c r="A384" s="1" t="str">
        <f>IFERROR(IF(A383=Onderwerpen!$C$23+19,"",A383+1),"")</f>
        <v/>
      </c>
      <c r="B384" s="1" t="str">
        <f>IF(C384&lt;=Onderwerpen!$C$4,Onderwerpen!$A$4,IF(C384&lt;=Onderwerpen!$C$5,Onderwerpen!$A$5,IF(C384&lt;=Onderwerpen!$C$6,Onderwerpen!$A$6,IF(C384&lt;=Onderwerpen!$C$7,Onderwerpen!$A$7,IF(C384&lt;=Onderwerpen!$C$8,Onderwerpen!$A$8,IF(C384&lt;=Onderwerpen!$C$9,Onderwerpen!$A$9,IF(C384&lt;=Onderwerpen!C$10,Onderwerpen!$A$10,IF(C384&lt;=Onderwerpen!C$11,Onderwerpen!$A$11,IF(C384&lt;=Onderwerpen!C$12,Onderwerpen!$A$12,IF(C384&lt;=Onderwerpen!C$13,Onderwerpen!$A$13,IF(C384&lt;=Onderwerpen!$C$14,Onderwerpen!$A$14,IF(C384&lt;=Onderwerpen!$C$15,Onderwerpen!$A$15,IF(C384&lt;=Onderwerpen!$C$16,Onderwerpen!$A$16,IF(C384&lt;=Onderwerpen!$C$17,Onderwerpen!$A$17,IF(C384&lt;=Onderwerpen!$C$18,Onderwerpen!$A$18,IF(C384&lt;=Onderwerpen!$C$19,Onderwerpen!$A$19,IF(C384&lt;=Onderwerpen!$C$20,Onderwerpen!$A$20,IF(C384&lt;=Onderwerpen!$C$21,Onderwerpen!$A$21,IF(C384&lt;=Onderwerpen!$C$22,Onderwerpen!$A$22,IF(C384&lt;=Onderwerpen!$C$23,Onderwerpen!$A$22,""))))))))))))))))))))</f>
        <v/>
      </c>
      <c r="C384" s="7" t="str">
        <f>IF(Onderwerpen!$B$4+1=A384,Onderwerpen!$A$5,IF(SUM(Onderwerpen!$B$4:$B$5)+2=A384,Onderwerpen!$A$6,IF(SUM(Onderwerpen!$B$4:$B$6)+3=A384,Onderwerpen!$A$7,IF(SUM(Onderwerpen!$B$4:$B$7)+4=A384,Onderwerpen!$A$8,IF(SUM(Onderwerpen!$B$4:$B$8)+5=A384,Onderwerpen!$A$9,IF(SUM(Onderwerpen!$B$4:$B$9)+6=A384,Onderwerpen!$A$10,IF(SUM(Onderwerpen!$B$4:$B$10)+7=A384,Onderwerpen!$A$11,IF(SUM(Onderwerpen!$B$4:$B$11)+8=A384,Onderwerpen!$A$12,IF(SUM(Onderwerpen!$B$4:$B$12)+9=A384,Onderwerpen!$A$13,IF(SUM(Onderwerpen!$B$4:$B$13)+10=A384,Onderwerpen!$A$14,IF(SUM(Onderwerpen!$B$4:$B$14)+11=A384,Onderwerpen!$A$15,IF(SUM(Onderwerpen!$B$4:$B$15)+12=A384,Onderwerpen!$A$16,IF(SUM(Onderwerpen!$B$4:$B$16)+13=A384,Onderwerpen!$A$17,IF(SUM(Onderwerpen!$B$4:$B$17)+14=A384,Onderwerpen!$A$18,IF(SUM(Onderwerpen!$B$4:$B$18)+15=A384,Onderwerpen!$A$19,IF(SUM(Onderwerpen!$B$4:$B$19)+16=A384,Onderwerpen!$A$20,IF(SUM(Onderwerpen!$B$4:$B$20)+17=A384,Onderwerpen!$A$21,IF(SUM(Onderwerpen!$B$4:$B$21)+18=A384,Onderwerpen!$A$22,IF(SUM(Onderwerpen!$B$4:$B$22)+19=A384,Onderwerpen!$A$23,IFERROR((IF(A384&lt;Onderwerpen!$D$4,A384,IF(AND(A384&gt;Onderwerpen!$D$4,A384&lt;Onderwerpen!$D$5),A384-1,IF(AND(A384&gt;Onderwerpen!$D$5,A384&lt;Onderwerpen!$D$6),A384-2,IF(AND(A384&gt;Onderwerpen!$D$6,A384&lt;Onderwerpen!$D$7),A384-3,IF(AND(A384&gt;Onderwerpen!$D$7,A384&lt;Onderwerpen!$D$8),A384-4,IF(AND(A384&gt;Onderwerpen!$D$8,A384&lt;Onderwerpen!$D$9),A384-5,IF(AND(A384&gt;Onderwerpen!$D$9,A384&lt;Onderwerpen!$D$10),A384-6,IF(AND(A384&gt;Onderwerpen!$D$10,A384&lt;Onderwerpen!$D$11),A384-7,IF(AND(A384&gt;Onderwerpen!$D$11,A384&lt;Onderwerpen!$D$12),A384-8,IF(AND(A384&gt;Onderwerpen!$D$12,A384&lt;Onderwerpen!$D$13),A384-9,IF(AND(A384&gt;Onderwerpen!$D$13,A384&lt;Onderwerpen!$D$14),A384-10,IF(AND(A384&gt;Onderwerpen!$D$14,A384&lt;Onderwerpen!$D$15),A384-11,IF(AND(A384&gt;Onderwerpen!$D$15,A384&lt;Onderwerpen!$D$16),A384-12,IF(AND(A384&gt;Onderwerpen!$D$16,A384&lt;Onderwerpen!$D$17),A384-13,IF(AND(A384&gt;Onderwerpen!$D$17,A384&lt;Onderwerpen!$D$18),A384-14,IF(AND(A384&gt;Onderwerpen!$D$18,A384&lt;Onderwerpen!$D$19),A384-15,IF(AND(A384&gt;Onderwerpen!$D$19,A384&lt;Onderwerpen!$D$20),A384-16,IF(AND(A384&gt;Onderwerpen!$D$20,A384&lt;Onderwerpen!$D$21),A384-17,IF(AND(A384&gt;Onderwerpen!$D$21,A384&lt;Onderwerpen!$D$22),A384-18,IF(A384&gt;Onderwerpen!$D$22,A384-19,"X"))))))))))))))))))))),""))))))))))))))))))))</f>
        <v/>
      </c>
      <c r="D384" s="83" t="str">
        <f>IF(B384="",""&amp;C384,LEFT(B384, FIND(" ",B384)-1) &amp; "."&amp;COUNTIF($B$8:B384,B384))</f>
        <v/>
      </c>
      <c r="E384" s="33"/>
      <c r="F384" s="12"/>
      <c r="G384" s="12"/>
      <c r="H384" s="12"/>
      <c r="I384" s="13"/>
      <c r="J384" s="37" t="str">
        <f t="shared" si="37"/>
        <v/>
      </c>
      <c r="L384" s="12"/>
      <c r="M384" s="12"/>
      <c r="N384" s="12"/>
      <c r="O384" s="13"/>
      <c r="P384" s="39" t="str">
        <f t="shared" si="38"/>
        <v/>
      </c>
      <c r="R384" s="12"/>
      <c r="S384" s="12"/>
      <c r="T384" s="12"/>
      <c r="U384" s="13"/>
      <c r="V384" s="38" t="str">
        <f t="shared" si="39"/>
        <v/>
      </c>
      <c r="X384" s="38"/>
      <c r="Y384" s="38"/>
      <c r="Z384" s="38"/>
      <c r="AA384" s="13"/>
      <c r="AB384" s="38" t="str">
        <f t="shared" si="40"/>
        <v/>
      </c>
      <c r="AD384" s="38"/>
      <c r="AE384" s="38"/>
      <c r="AF384" s="38"/>
      <c r="AG384" s="13"/>
      <c r="AH384" s="38" t="str">
        <f t="shared" si="41"/>
        <v/>
      </c>
    </row>
    <row r="385" spans="1:34" x14ac:dyDescent="0.25">
      <c r="A385" s="1" t="str">
        <f>IFERROR(IF(A384=Onderwerpen!$C$23+19,"",A384+1),"")</f>
        <v/>
      </c>
      <c r="B385" s="1" t="str">
        <f>IF(C385&lt;=Onderwerpen!$C$4,Onderwerpen!$A$4,IF(C385&lt;=Onderwerpen!$C$5,Onderwerpen!$A$5,IF(C385&lt;=Onderwerpen!$C$6,Onderwerpen!$A$6,IF(C385&lt;=Onderwerpen!$C$7,Onderwerpen!$A$7,IF(C385&lt;=Onderwerpen!$C$8,Onderwerpen!$A$8,IF(C385&lt;=Onderwerpen!$C$9,Onderwerpen!$A$9,IF(C385&lt;=Onderwerpen!C$10,Onderwerpen!$A$10,IF(C385&lt;=Onderwerpen!C$11,Onderwerpen!$A$11,IF(C385&lt;=Onderwerpen!C$12,Onderwerpen!$A$12,IF(C385&lt;=Onderwerpen!C$13,Onderwerpen!$A$13,IF(C385&lt;=Onderwerpen!$C$14,Onderwerpen!$A$14,IF(C385&lt;=Onderwerpen!$C$15,Onderwerpen!$A$15,IF(C385&lt;=Onderwerpen!$C$16,Onderwerpen!$A$16,IF(C385&lt;=Onderwerpen!$C$17,Onderwerpen!$A$17,IF(C385&lt;=Onderwerpen!$C$18,Onderwerpen!$A$18,IF(C385&lt;=Onderwerpen!$C$19,Onderwerpen!$A$19,IF(C385&lt;=Onderwerpen!$C$20,Onderwerpen!$A$20,IF(C385&lt;=Onderwerpen!$C$21,Onderwerpen!$A$21,IF(C385&lt;=Onderwerpen!$C$22,Onderwerpen!$A$22,IF(C385&lt;=Onderwerpen!$C$23,Onderwerpen!$A$22,""))))))))))))))))))))</f>
        <v/>
      </c>
      <c r="C385" s="7" t="str">
        <f>IF(Onderwerpen!$B$4+1=A385,Onderwerpen!$A$5,IF(SUM(Onderwerpen!$B$4:$B$5)+2=A385,Onderwerpen!$A$6,IF(SUM(Onderwerpen!$B$4:$B$6)+3=A385,Onderwerpen!$A$7,IF(SUM(Onderwerpen!$B$4:$B$7)+4=A385,Onderwerpen!$A$8,IF(SUM(Onderwerpen!$B$4:$B$8)+5=A385,Onderwerpen!$A$9,IF(SUM(Onderwerpen!$B$4:$B$9)+6=A385,Onderwerpen!$A$10,IF(SUM(Onderwerpen!$B$4:$B$10)+7=A385,Onderwerpen!$A$11,IF(SUM(Onderwerpen!$B$4:$B$11)+8=A385,Onderwerpen!$A$12,IF(SUM(Onderwerpen!$B$4:$B$12)+9=A385,Onderwerpen!$A$13,IF(SUM(Onderwerpen!$B$4:$B$13)+10=A385,Onderwerpen!$A$14,IF(SUM(Onderwerpen!$B$4:$B$14)+11=A385,Onderwerpen!$A$15,IF(SUM(Onderwerpen!$B$4:$B$15)+12=A385,Onderwerpen!$A$16,IF(SUM(Onderwerpen!$B$4:$B$16)+13=A385,Onderwerpen!$A$17,IF(SUM(Onderwerpen!$B$4:$B$17)+14=A385,Onderwerpen!$A$18,IF(SUM(Onderwerpen!$B$4:$B$18)+15=A385,Onderwerpen!$A$19,IF(SUM(Onderwerpen!$B$4:$B$19)+16=A385,Onderwerpen!$A$20,IF(SUM(Onderwerpen!$B$4:$B$20)+17=A385,Onderwerpen!$A$21,IF(SUM(Onderwerpen!$B$4:$B$21)+18=A385,Onderwerpen!$A$22,IF(SUM(Onderwerpen!$B$4:$B$22)+19=A385,Onderwerpen!$A$23,IFERROR((IF(A385&lt;Onderwerpen!$D$4,A385,IF(AND(A385&gt;Onderwerpen!$D$4,A385&lt;Onderwerpen!$D$5),A385-1,IF(AND(A385&gt;Onderwerpen!$D$5,A385&lt;Onderwerpen!$D$6),A385-2,IF(AND(A385&gt;Onderwerpen!$D$6,A385&lt;Onderwerpen!$D$7),A385-3,IF(AND(A385&gt;Onderwerpen!$D$7,A385&lt;Onderwerpen!$D$8),A385-4,IF(AND(A385&gt;Onderwerpen!$D$8,A385&lt;Onderwerpen!$D$9),A385-5,IF(AND(A385&gt;Onderwerpen!$D$9,A385&lt;Onderwerpen!$D$10),A385-6,IF(AND(A385&gt;Onderwerpen!$D$10,A385&lt;Onderwerpen!$D$11),A385-7,IF(AND(A385&gt;Onderwerpen!$D$11,A385&lt;Onderwerpen!$D$12),A385-8,IF(AND(A385&gt;Onderwerpen!$D$12,A385&lt;Onderwerpen!$D$13),A385-9,IF(AND(A385&gt;Onderwerpen!$D$13,A385&lt;Onderwerpen!$D$14),A385-10,IF(AND(A385&gt;Onderwerpen!$D$14,A385&lt;Onderwerpen!$D$15),A385-11,IF(AND(A385&gt;Onderwerpen!$D$15,A385&lt;Onderwerpen!$D$16),A385-12,IF(AND(A385&gt;Onderwerpen!$D$16,A385&lt;Onderwerpen!$D$17),A385-13,IF(AND(A385&gt;Onderwerpen!$D$17,A385&lt;Onderwerpen!$D$18),A385-14,IF(AND(A385&gt;Onderwerpen!$D$18,A385&lt;Onderwerpen!$D$19),A385-15,IF(AND(A385&gt;Onderwerpen!$D$19,A385&lt;Onderwerpen!$D$20),A385-16,IF(AND(A385&gt;Onderwerpen!$D$20,A385&lt;Onderwerpen!$D$21),A385-17,IF(AND(A385&gt;Onderwerpen!$D$21,A385&lt;Onderwerpen!$D$22),A385-18,IF(A385&gt;Onderwerpen!$D$22,A385-19,"X"))))))))))))))))))))),""))))))))))))))))))))</f>
        <v/>
      </c>
      <c r="D385" s="83" t="str">
        <f>IF(B385="",""&amp;C385,LEFT(B385, FIND(" ",B385)-1) &amp; "."&amp;COUNTIF($B$8:B385,B385))</f>
        <v/>
      </c>
      <c r="E385" s="33"/>
      <c r="F385" s="12"/>
      <c r="G385" s="12"/>
      <c r="H385" s="12"/>
      <c r="I385" s="13"/>
      <c r="J385" s="37" t="str">
        <f t="shared" si="37"/>
        <v/>
      </c>
      <c r="L385" s="12"/>
      <c r="M385" s="12"/>
      <c r="N385" s="12"/>
      <c r="O385" s="13"/>
      <c r="P385" s="39" t="str">
        <f t="shared" si="38"/>
        <v/>
      </c>
      <c r="R385" s="12"/>
      <c r="S385" s="12"/>
      <c r="T385" s="12"/>
      <c r="U385" s="13"/>
      <c r="V385" s="38" t="str">
        <f t="shared" si="39"/>
        <v/>
      </c>
      <c r="X385" s="38"/>
      <c r="Y385" s="38"/>
      <c r="Z385" s="38"/>
      <c r="AA385" s="13"/>
      <c r="AB385" s="38" t="str">
        <f t="shared" si="40"/>
        <v/>
      </c>
      <c r="AD385" s="38"/>
      <c r="AE385" s="38"/>
      <c r="AF385" s="38"/>
      <c r="AG385" s="13"/>
      <c r="AH385" s="38" t="str">
        <f t="shared" si="41"/>
        <v/>
      </c>
    </row>
    <row r="386" spans="1:34" x14ac:dyDescent="0.25">
      <c r="A386" s="1" t="str">
        <f>IFERROR(IF(A385=Onderwerpen!$C$23+19,"",A385+1),"")</f>
        <v/>
      </c>
      <c r="B386" s="1" t="str">
        <f>IF(C386&lt;=Onderwerpen!$C$4,Onderwerpen!$A$4,IF(C386&lt;=Onderwerpen!$C$5,Onderwerpen!$A$5,IF(C386&lt;=Onderwerpen!$C$6,Onderwerpen!$A$6,IF(C386&lt;=Onderwerpen!$C$7,Onderwerpen!$A$7,IF(C386&lt;=Onderwerpen!$C$8,Onderwerpen!$A$8,IF(C386&lt;=Onderwerpen!$C$9,Onderwerpen!$A$9,IF(C386&lt;=Onderwerpen!C$10,Onderwerpen!$A$10,IF(C386&lt;=Onderwerpen!C$11,Onderwerpen!$A$11,IF(C386&lt;=Onderwerpen!C$12,Onderwerpen!$A$12,IF(C386&lt;=Onderwerpen!C$13,Onderwerpen!$A$13,IF(C386&lt;=Onderwerpen!$C$14,Onderwerpen!$A$14,IF(C386&lt;=Onderwerpen!$C$15,Onderwerpen!$A$15,IF(C386&lt;=Onderwerpen!$C$16,Onderwerpen!$A$16,IF(C386&lt;=Onderwerpen!$C$17,Onderwerpen!$A$17,IF(C386&lt;=Onderwerpen!$C$18,Onderwerpen!$A$18,IF(C386&lt;=Onderwerpen!$C$19,Onderwerpen!$A$19,IF(C386&lt;=Onderwerpen!$C$20,Onderwerpen!$A$20,IF(C386&lt;=Onderwerpen!$C$21,Onderwerpen!$A$21,IF(C386&lt;=Onderwerpen!$C$22,Onderwerpen!$A$22,IF(C386&lt;=Onderwerpen!$C$23,Onderwerpen!$A$22,""))))))))))))))))))))</f>
        <v/>
      </c>
      <c r="C386" s="7" t="str">
        <f>IF(Onderwerpen!$B$4+1=A386,Onderwerpen!$A$5,IF(SUM(Onderwerpen!$B$4:$B$5)+2=A386,Onderwerpen!$A$6,IF(SUM(Onderwerpen!$B$4:$B$6)+3=A386,Onderwerpen!$A$7,IF(SUM(Onderwerpen!$B$4:$B$7)+4=A386,Onderwerpen!$A$8,IF(SUM(Onderwerpen!$B$4:$B$8)+5=A386,Onderwerpen!$A$9,IF(SUM(Onderwerpen!$B$4:$B$9)+6=A386,Onderwerpen!$A$10,IF(SUM(Onderwerpen!$B$4:$B$10)+7=A386,Onderwerpen!$A$11,IF(SUM(Onderwerpen!$B$4:$B$11)+8=A386,Onderwerpen!$A$12,IF(SUM(Onderwerpen!$B$4:$B$12)+9=A386,Onderwerpen!$A$13,IF(SUM(Onderwerpen!$B$4:$B$13)+10=A386,Onderwerpen!$A$14,IF(SUM(Onderwerpen!$B$4:$B$14)+11=A386,Onderwerpen!$A$15,IF(SUM(Onderwerpen!$B$4:$B$15)+12=A386,Onderwerpen!$A$16,IF(SUM(Onderwerpen!$B$4:$B$16)+13=A386,Onderwerpen!$A$17,IF(SUM(Onderwerpen!$B$4:$B$17)+14=A386,Onderwerpen!$A$18,IF(SUM(Onderwerpen!$B$4:$B$18)+15=A386,Onderwerpen!$A$19,IF(SUM(Onderwerpen!$B$4:$B$19)+16=A386,Onderwerpen!$A$20,IF(SUM(Onderwerpen!$B$4:$B$20)+17=A386,Onderwerpen!$A$21,IF(SUM(Onderwerpen!$B$4:$B$21)+18=A386,Onderwerpen!$A$22,IF(SUM(Onderwerpen!$B$4:$B$22)+19=A386,Onderwerpen!$A$23,IFERROR((IF(A386&lt;Onderwerpen!$D$4,A386,IF(AND(A386&gt;Onderwerpen!$D$4,A386&lt;Onderwerpen!$D$5),A386-1,IF(AND(A386&gt;Onderwerpen!$D$5,A386&lt;Onderwerpen!$D$6),A386-2,IF(AND(A386&gt;Onderwerpen!$D$6,A386&lt;Onderwerpen!$D$7),A386-3,IF(AND(A386&gt;Onderwerpen!$D$7,A386&lt;Onderwerpen!$D$8),A386-4,IF(AND(A386&gt;Onderwerpen!$D$8,A386&lt;Onderwerpen!$D$9),A386-5,IF(AND(A386&gt;Onderwerpen!$D$9,A386&lt;Onderwerpen!$D$10),A386-6,IF(AND(A386&gt;Onderwerpen!$D$10,A386&lt;Onderwerpen!$D$11),A386-7,IF(AND(A386&gt;Onderwerpen!$D$11,A386&lt;Onderwerpen!$D$12),A386-8,IF(AND(A386&gt;Onderwerpen!$D$12,A386&lt;Onderwerpen!$D$13),A386-9,IF(AND(A386&gt;Onderwerpen!$D$13,A386&lt;Onderwerpen!$D$14),A386-10,IF(AND(A386&gt;Onderwerpen!$D$14,A386&lt;Onderwerpen!$D$15),A386-11,IF(AND(A386&gt;Onderwerpen!$D$15,A386&lt;Onderwerpen!$D$16),A386-12,IF(AND(A386&gt;Onderwerpen!$D$16,A386&lt;Onderwerpen!$D$17),A386-13,IF(AND(A386&gt;Onderwerpen!$D$17,A386&lt;Onderwerpen!$D$18),A386-14,IF(AND(A386&gt;Onderwerpen!$D$18,A386&lt;Onderwerpen!$D$19),A386-15,IF(AND(A386&gt;Onderwerpen!$D$19,A386&lt;Onderwerpen!$D$20),A386-16,IF(AND(A386&gt;Onderwerpen!$D$20,A386&lt;Onderwerpen!$D$21),A386-17,IF(AND(A386&gt;Onderwerpen!$D$21,A386&lt;Onderwerpen!$D$22),A386-18,IF(A386&gt;Onderwerpen!$D$22,A386-19,"X"))))))))))))))))))))),""))))))))))))))))))))</f>
        <v/>
      </c>
      <c r="D386" s="83" t="str">
        <f>IF(B386="",""&amp;C386,LEFT(B386, FIND(" ",B386)-1) &amp; "."&amp;COUNTIF($B$8:B386,B386))</f>
        <v/>
      </c>
      <c r="E386" s="33"/>
      <c r="F386" s="12"/>
      <c r="G386" s="12"/>
      <c r="H386" s="12"/>
      <c r="I386" s="13"/>
      <c r="J386" s="37" t="str">
        <f t="shared" si="37"/>
        <v/>
      </c>
      <c r="L386" s="12"/>
      <c r="M386" s="12"/>
      <c r="N386" s="12"/>
      <c r="O386" s="13"/>
      <c r="P386" s="39" t="str">
        <f t="shared" si="38"/>
        <v/>
      </c>
      <c r="R386" s="12"/>
      <c r="S386" s="12"/>
      <c r="T386" s="12"/>
      <c r="U386" s="13"/>
      <c r="V386" s="38" t="str">
        <f t="shared" si="39"/>
        <v/>
      </c>
      <c r="X386" s="38"/>
      <c r="Y386" s="38"/>
      <c r="Z386" s="38"/>
      <c r="AA386" s="13"/>
      <c r="AB386" s="38" t="str">
        <f t="shared" si="40"/>
        <v/>
      </c>
      <c r="AD386" s="38"/>
      <c r="AE386" s="38"/>
      <c r="AF386" s="38"/>
      <c r="AG386" s="13"/>
      <c r="AH386" s="38" t="str">
        <f t="shared" si="41"/>
        <v/>
      </c>
    </row>
    <row r="387" spans="1:34" x14ac:dyDescent="0.25">
      <c r="A387" s="1" t="str">
        <f>IFERROR(IF(A386=Onderwerpen!$C$23+19,"",A386+1),"")</f>
        <v/>
      </c>
      <c r="B387" s="1" t="str">
        <f>IF(C387&lt;=Onderwerpen!$C$4,Onderwerpen!$A$4,IF(C387&lt;=Onderwerpen!$C$5,Onderwerpen!$A$5,IF(C387&lt;=Onderwerpen!$C$6,Onderwerpen!$A$6,IF(C387&lt;=Onderwerpen!$C$7,Onderwerpen!$A$7,IF(C387&lt;=Onderwerpen!$C$8,Onderwerpen!$A$8,IF(C387&lt;=Onderwerpen!$C$9,Onderwerpen!$A$9,IF(C387&lt;=Onderwerpen!C$10,Onderwerpen!$A$10,IF(C387&lt;=Onderwerpen!C$11,Onderwerpen!$A$11,IF(C387&lt;=Onderwerpen!C$12,Onderwerpen!$A$12,IF(C387&lt;=Onderwerpen!C$13,Onderwerpen!$A$13,IF(C387&lt;=Onderwerpen!$C$14,Onderwerpen!$A$14,IF(C387&lt;=Onderwerpen!$C$15,Onderwerpen!$A$15,IF(C387&lt;=Onderwerpen!$C$16,Onderwerpen!$A$16,IF(C387&lt;=Onderwerpen!$C$17,Onderwerpen!$A$17,IF(C387&lt;=Onderwerpen!$C$18,Onderwerpen!$A$18,IF(C387&lt;=Onderwerpen!$C$19,Onderwerpen!$A$19,IF(C387&lt;=Onderwerpen!$C$20,Onderwerpen!$A$20,IF(C387&lt;=Onderwerpen!$C$21,Onderwerpen!$A$21,IF(C387&lt;=Onderwerpen!$C$22,Onderwerpen!$A$22,IF(C387&lt;=Onderwerpen!$C$23,Onderwerpen!$A$22,""))))))))))))))))))))</f>
        <v/>
      </c>
      <c r="C387" s="7" t="str">
        <f>IF(Onderwerpen!$B$4+1=A387,Onderwerpen!$A$5,IF(SUM(Onderwerpen!$B$4:$B$5)+2=A387,Onderwerpen!$A$6,IF(SUM(Onderwerpen!$B$4:$B$6)+3=A387,Onderwerpen!$A$7,IF(SUM(Onderwerpen!$B$4:$B$7)+4=A387,Onderwerpen!$A$8,IF(SUM(Onderwerpen!$B$4:$B$8)+5=A387,Onderwerpen!$A$9,IF(SUM(Onderwerpen!$B$4:$B$9)+6=A387,Onderwerpen!$A$10,IF(SUM(Onderwerpen!$B$4:$B$10)+7=A387,Onderwerpen!$A$11,IF(SUM(Onderwerpen!$B$4:$B$11)+8=A387,Onderwerpen!$A$12,IF(SUM(Onderwerpen!$B$4:$B$12)+9=A387,Onderwerpen!$A$13,IF(SUM(Onderwerpen!$B$4:$B$13)+10=A387,Onderwerpen!$A$14,IF(SUM(Onderwerpen!$B$4:$B$14)+11=A387,Onderwerpen!$A$15,IF(SUM(Onderwerpen!$B$4:$B$15)+12=A387,Onderwerpen!$A$16,IF(SUM(Onderwerpen!$B$4:$B$16)+13=A387,Onderwerpen!$A$17,IF(SUM(Onderwerpen!$B$4:$B$17)+14=A387,Onderwerpen!$A$18,IF(SUM(Onderwerpen!$B$4:$B$18)+15=A387,Onderwerpen!$A$19,IF(SUM(Onderwerpen!$B$4:$B$19)+16=A387,Onderwerpen!$A$20,IF(SUM(Onderwerpen!$B$4:$B$20)+17=A387,Onderwerpen!$A$21,IF(SUM(Onderwerpen!$B$4:$B$21)+18=A387,Onderwerpen!$A$22,IF(SUM(Onderwerpen!$B$4:$B$22)+19=A387,Onderwerpen!$A$23,IFERROR((IF(A387&lt;Onderwerpen!$D$4,A387,IF(AND(A387&gt;Onderwerpen!$D$4,A387&lt;Onderwerpen!$D$5),A387-1,IF(AND(A387&gt;Onderwerpen!$D$5,A387&lt;Onderwerpen!$D$6),A387-2,IF(AND(A387&gt;Onderwerpen!$D$6,A387&lt;Onderwerpen!$D$7),A387-3,IF(AND(A387&gt;Onderwerpen!$D$7,A387&lt;Onderwerpen!$D$8),A387-4,IF(AND(A387&gt;Onderwerpen!$D$8,A387&lt;Onderwerpen!$D$9),A387-5,IF(AND(A387&gt;Onderwerpen!$D$9,A387&lt;Onderwerpen!$D$10),A387-6,IF(AND(A387&gt;Onderwerpen!$D$10,A387&lt;Onderwerpen!$D$11),A387-7,IF(AND(A387&gt;Onderwerpen!$D$11,A387&lt;Onderwerpen!$D$12),A387-8,IF(AND(A387&gt;Onderwerpen!$D$12,A387&lt;Onderwerpen!$D$13),A387-9,IF(AND(A387&gt;Onderwerpen!$D$13,A387&lt;Onderwerpen!$D$14),A387-10,IF(AND(A387&gt;Onderwerpen!$D$14,A387&lt;Onderwerpen!$D$15),A387-11,IF(AND(A387&gt;Onderwerpen!$D$15,A387&lt;Onderwerpen!$D$16),A387-12,IF(AND(A387&gt;Onderwerpen!$D$16,A387&lt;Onderwerpen!$D$17),A387-13,IF(AND(A387&gt;Onderwerpen!$D$17,A387&lt;Onderwerpen!$D$18),A387-14,IF(AND(A387&gt;Onderwerpen!$D$18,A387&lt;Onderwerpen!$D$19),A387-15,IF(AND(A387&gt;Onderwerpen!$D$19,A387&lt;Onderwerpen!$D$20),A387-16,IF(AND(A387&gt;Onderwerpen!$D$20,A387&lt;Onderwerpen!$D$21),A387-17,IF(AND(A387&gt;Onderwerpen!$D$21,A387&lt;Onderwerpen!$D$22),A387-18,IF(A387&gt;Onderwerpen!$D$22,A387-19,"X"))))))))))))))))))))),""))))))))))))))))))))</f>
        <v/>
      </c>
      <c r="D387" s="83" t="str">
        <f>IF(B387="",""&amp;C387,LEFT(B387, FIND(" ",B387)-1) &amp; "."&amp;COUNTIF($B$8:B387,B387))</f>
        <v/>
      </c>
      <c r="E387" s="33"/>
      <c r="F387" s="12"/>
      <c r="G387" s="12"/>
      <c r="H387" s="12"/>
      <c r="I387" s="13"/>
      <c r="J387" s="37" t="str">
        <f t="shared" si="37"/>
        <v/>
      </c>
      <c r="L387" s="12"/>
      <c r="M387" s="12"/>
      <c r="N387" s="12"/>
      <c r="O387" s="13"/>
      <c r="P387" s="39" t="str">
        <f t="shared" si="38"/>
        <v/>
      </c>
      <c r="R387" s="12"/>
      <c r="S387" s="12"/>
      <c r="T387" s="12"/>
      <c r="U387" s="13"/>
      <c r="V387" s="38" t="str">
        <f t="shared" si="39"/>
        <v/>
      </c>
      <c r="X387" s="38"/>
      <c r="Y387" s="38"/>
      <c r="Z387" s="38"/>
      <c r="AA387" s="13"/>
      <c r="AB387" s="38" t="str">
        <f t="shared" si="40"/>
        <v/>
      </c>
      <c r="AD387" s="38"/>
      <c r="AE387" s="38"/>
      <c r="AF387" s="38"/>
      <c r="AG387" s="13"/>
      <c r="AH387" s="38" t="str">
        <f t="shared" si="41"/>
        <v/>
      </c>
    </row>
    <row r="388" spans="1:34" x14ac:dyDescent="0.25">
      <c r="A388" s="1" t="str">
        <f>IFERROR(IF(A387=Onderwerpen!$C$23+19,"",A387+1),"")</f>
        <v/>
      </c>
      <c r="B388" s="1" t="str">
        <f>IF(C388&lt;=Onderwerpen!$C$4,Onderwerpen!$A$4,IF(C388&lt;=Onderwerpen!$C$5,Onderwerpen!$A$5,IF(C388&lt;=Onderwerpen!$C$6,Onderwerpen!$A$6,IF(C388&lt;=Onderwerpen!$C$7,Onderwerpen!$A$7,IF(C388&lt;=Onderwerpen!$C$8,Onderwerpen!$A$8,IF(C388&lt;=Onderwerpen!$C$9,Onderwerpen!$A$9,IF(C388&lt;=Onderwerpen!C$10,Onderwerpen!$A$10,IF(C388&lt;=Onderwerpen!C$11,Onderwerpen!$A$11,IF(C388&lt;=Onderwerpen!C$12,Onderwerpen!$A$12,IF(C388&lt;=Onderwerpen!C$13,Onderwerpen!$A$13,IF(C388&lt;=Onderwerpen!$C$14,Onderwerpen!$A$14,IF(C388&lt;=Onderwerpen!$C$15,Onderwerpen!$A$15,IF(C388&lt;=Onderwerpen!$C$16,Onderwerpen!$A$16,IF(C388&lt;=Onderwerpen!$C$17,Onderwerpen!$A$17,IF(C388&lt;=Onderwerpen!$C$18,Onderwerpen!$A$18,IF(C388&lt;=Onderwerpen!$C$19,Onderwerpen!$A$19,IF(C388&lt;=Onderwerpen!$C$20,Onderwerpen!$A$20,IF(C388&lt;=Onderwerpen!$C$21,Onderwerpen!$A$21,IF(C388&lt;=Onderwerpen!$C$22,Onderwerpen!$A$22,IF(C388&lt;=Onderwerpen!$C$23,Onderwerpen!$A$22,""))))))))))))))))))))</f>
        <v/>
      </c>
      <c r="C388" s="7" t="str">
        <f>IF(Onderwerpen!$B$4+1=A388,Onderwerpen!$A$5,IF(SUM(Onderwerpen!$B$4:$B$5)+2=A388,Onderwerpen!$A$6,IF(SUM(Onderwerpen!$B$4:$B$6)+3=A388,Onderwerpen!$A$7,IF(SUM(Onderwerpen!$B$4:$B$7)+4=A388,Onderwerpen!$A$8,IF(SUM(Onderwerpen!$B$4:$B$8)+5=A388,Onderwerpen!$A$9,IF(SUM(Onderwerpen!$B$4:$B$9)+6=A388,Onderwerpen!$A$10,IF(SUM(Onderwerpen!$B$4:$B$10)+7=A388,Onderwerpen!$A$11,IF(SUM(Onderwerpen!$B$4:$B$11)+8=A388,Onderwerpen!$A$12,IF(SUM(Onderwerpen!$B$4:$B$12)+9=A388,Onderwerpen!$A$13,IF(SUM(Onderwerpen!$B$4:$B$13)+10=A388,Onderwerpen!$A$14,IF(SUM(Onderwerpen!$B$4:$B$14)+11=A388,Onderwerpen!$A$15,IF(SUM(Onderwerpen!$B$4:$B$15)+12=A388,Onderwerpen!$A$16,IF(SUM(Onderwerpen!$B$4:$B$16)+13=A388,Onderwerpen!$A$17,IF(SUM(Onderwerpen!$B$4:$B$17)+14=A388,Onderwerpen!$A$18,IF(SUM(Onderwerpen!$B$4:$B$18)+15=A388,Onderwerpen!$A$19,IF(SUM(Onderwerpen!$B$4:$B$19)+16=A388,Onderwerpen!$A$20,IF(SUM(Onderwerpen!$B$4:$B$20)+17=A388,Onderwerpen!$A$21,IF(SUM(Onderwerpen!$B$4:$B$21)+18=A388,Onderwerpen!$A$22,IF(SUM(Onderwerpen!$B$4:$B$22)+19=A388,Onderwerpen!$A$23,IFERROR((IF(A388&lt;Onderwerpen!$D$4,A388,IF(AND(A388&gt;Onderwerpen!$D$4,A388&lt;Onderwerpen!$D$5),A388-1,IF(AND(A388&gt;Onderwerpen!$D$5,A388&lt;Onderwerpen!$D$6),A388-2,IF(AND(A388&gt;Onderwerpen!$D$6,A388&lt;Onderwerpen!$D$7),A388-3,IF(AND(A388&gt;Onderwerpen!$D$7,A388&lt;Onderwerpen!$D$8),A388-4,IF(AND(A388&gt;Onderwerpen!$D$8,A388&lt;Onderwerpen!$D$9),A388-5,IF(AND(A388&gt;Onderwerpen!$D$9,A388&lt;Onderwerpen!$D$10),A388-6,IF(AND(A388&gt;Onderwerpen!$D$10,A388&lt;Onderwerpen!$D$11),A388-7,IF(AND(A388&gt;Onderwerpen!$D$11,A388&lt;Onderwerpen!$D$12),A388-8,IF(AND(A388&gt;Onderwerpen!$D$12,A388&lt;Onderwerpen!$D$13),A388-9,IF(AND(A388&gt;Onderwerpen!$D$13,A388&lt;Onderwerpen!$D$14),A388-10,IF(AND(A388&gt;Onderwerpen!$D$14,A388&lt;Onderwerpen!$D$15),A388-11,IF(AND(A388&gt;Onderwerpen!$D$15,A388&lt;Onderwerpen!$D$16),A388-12,IF(AND(A388&gt;Onderwerpen!$D$16,A388&lt;Onderwerpen!$D$17),A388-13,IF(AND(A388&gt;Onderwerpen!$D$17,A388&lt;Onderwerpen!$D$18),A388-14,IF(AND(A388&gt;Onderwerpen!$D$18,A388&lt;Onderwerpen!$D$19),A388-15,IF(AND(A388&gt;Onderwerpen!$D$19,A388&lt;Onderwerpen!$D$20),A388-16,IF(AND(A388&gt;Onderwerpen!$D$20,A388&lt;Onderwerpen!$D$21),A388-17,IF(AND(A388&gt;Onderwerpen!$D$21,A388&lt;Onderwerpen!$D$22),A388-18,IF(A388&gt;Onderwerpen!$D$22,A388-19,"X"))))))))))))))))))))),""))))))))))))))))))))</f>
        <v/>
      </c>
      <c r="D388" s="83" t="str">
        <f>IF(B388="",""&amp;C388,LEFT(B388, FIND(" ",B388)-1) &amp; "."&amp;COUNTIF($B$8:B388,B388))</f>
        <v/>
      </c>
      <c r="E388" s="33"/>
      <c r="F388" s="12"/>
      <c r="G388" s="12"/>
      <c r="H388" s="12"/>
      <c r="I388" s="13"/>
      <c r="J388" s="37" t="str">
        <f t="shared" si="37"/>
        <v/>
      </c>
      <c r="L388" s="12"/>
      <c r="M388" s="12"/>
      <c r="N388" s="12"/>
      <c r="O388" s="13"/>
      <c r="P388" s="39" t="str">
        <f t="shared" si="38"/>
        <v/>
      </c>
      <c r="R388" s="12"/>
      <c r="S388" s="12"/>
      <c r="T388" s="12"/>
      <c r="U388" s="13"/>
      <c r="V388" s="38" t="str">
        <f t="shared" si="39"/>
        <v/>
      </c>
      <c r="X388" s="38"/>
      <c r="Y388" s="38"/>
      <c r="Z388" s="38"/>
      <c r="AA388" s="13"/>
      <c r="AB388" s="38" t="str">
        <f t="shared" si="40"/>
        <v/>
      </c>
      <c r="AD388" s="38"/>
      <c r="AE388" s="38"/>
      <c r="AF388" s="38"/>
      <c r="AG388" s="13"/>
      <c r="AH388" s="38" t="str">
        <f t="shared" si="41"/>
        <v/>
      </c>
    </row>
    <row r="389" spans="1:34" x14ac:dyDescent="0.25">
      <c r="A389" s="1" t="str">
        <f>IFERROR(IF(A388=Onderwerpen!$C$23+19,"",A388+1),"")</f>
        <v/>
      </c>
      <c r="B389" s="1" t="str">
        <f>IF(C389&lt;=Onderwerpen!$C$4,Onderwerpen!$A$4,IF(C389&lt;=Onderwerpen!$C$5,Onderwerpen!$A$5,IF(C389&lt;=Onderwerpen!$C$6,Onderwerpen!$A$6,IF(C389&lt;=Onderwerpen!$C$7,Onderwerpen!$A$7,IF(C389&lt;=Onderwerpen!$C$8,Onderwerpen!$A$8,IF(C389&lt;=Onderwerpen!$C$9,Onderwerpen!$A$9,IF(C389&lt;=Onderwerpen!C$10,Onderwerpen!$A$10,IF(C389&lt;=Onderwerpen!C$11,Onderwerpen!$A$11,IF(C389&lt;=Onderwerpen!C$12,Onderwerpen!$A$12,IF(C389&lt;=Onderwerpen!C$13,Onderwerpen!$A$13,IF(C389&lt;=Onderwerpen!$C$14,Onderwerpen!$A$14,IF(C389&lt;=Onderwerpen!$C$15,Onderwerpen!$A$15,IF(C389&lt;=Onderwerpen!$C$16,Onderwerpen!$A$16,IF(C389&lt;=Onderwerpen!$C$17,Onderwerpen!$A$17,IF(C389&lt;=Onderwerpen!$C$18,Onderwerpen!$A$18,IF(C389&lt;=Onderwerpen!$C$19,Onderwerpen!$A$19,IF(C389&lt;=Onderwerpen!$C$20,Onderwerpen!$A$20,IF(C389&lt;=Onderwerpen!$C$21,Onderwerpen!$A$21,IF(C389&lt;=Onderwerpen!$C$22,Onderwerpen!$A$22,IF(C389&lt;=Onderwerpen!$C$23,Onderwerpen!$A$22,""))))))))))))))))))))</f>
        <v/>
      </c>
      <c r="C389" s="7" t="str">
        <f>IF(Onderwerpen!$B$4+1=A389,Onderwerpen!$A$5,IF(SUM(Onderwerpen!$B$4:$B$5)+2=A389,Onderwerpen!$A$6,IF(SUM(Onderwerpen!$B$4:$B$6)+3=A389,Onderwerpen!$A$7,IF(SUM(Onderwerpen!$B$4:$B$7)+4=A389,Onderwerpen!$A$8,IF(SUM(Onderwerpen!$B$4:$B$8)+5=A389,Onderwerpen!$A$9,IF(SUM(Onderwerpen!$B$4:$B$9)+6=A389,Onderwerpen!$A$10,IF(SUM(Onderwerpen!$B$4:$B$10)+7=A389,Onderwerpen!$A$11,IF(SUM(Onderwerpen!$B$4:$B$11)+8=A389,Onderwerpen!$A$12,IF(SUM(Onderwerpen!$B$4:$B$12)+9=A389,Onderwerpen!$A$13,IF(SUM(Onderwerpen!$B$4:$B$13)+10=A389,Onderwerpen!$A$14,IF(SUM(Onderwerpen!$B$4:$B$14)+11=A389,Onderwerpen!$A$15,IF(SUM(Onderwerpen!$B$4:$B$15)+12=A389,Onderwerpen!$A$16,IF(SUM(Onderwerpen!$B$4:$B$16)+13=A389,Onderwerpen!$A$17,IF(SUM(Onderwerpen!$B$4:$B$17)+14=A389,Onderwerpen!$A$18,IF(SUM(Onderwerpen!$B$4:$B$18)+15=A389,Onderwerpen!$A$19,IF(SUM(Onderwerpen!$B$4:$B$19)+16=A389,Onderwerpen!$A$20,IF(SUM(Onderwerpen!$B$4:$B$20)+17=A389,Onderwerpen!$A$21,IF(SUM(Onderwerpen!$B$4:$B$21)+18=A389,Onderwerpen!$A$22,IF(SUM(Onderwerpen!$B$4:$B$22)+19=A389,Onderwerpen!$A$23,IFERROR((IF(A389&lt;Onderwerpen!$D$4,A389,IF(AND(A389&gt;Onderwerpen!$D$4,A389&lt;Onderwerpen!$D$5),A389-1,IF(AND(A389&gt;Onderwerpen!$D$5,A389&lt;Onderwerpen!$D$6),A389-2,IF(AND(A389&gt;Onderwerpen!$D$6,A389&lt;Onderwerpen!$D$7),A389-3,IF(AND(A389&gt;Onderwerpen!$D$7,A389&lt;Onderwerpen!$D$8),A389-4,IF(AND(A389&gt;Onderwerpen!$D$8,A389&lt;Onderwerpen!$D$9),A389-5,IF(AND(A389&gt;Onderwerpen!$D$9,A389&lt;Onderwerpen!$D$10),A389-6,IF(AND(A389&gt;Onderwerpen!$D$10,A389&lt;Onderwerpen!$D$11),A389-7,IF(AND(A389&gt;Onderwerpen!$D$11,A389&lt;Onderwerpen!$D$12),A389-8,IF(AND(A389&gt;Onderwerpen!$D$12,A389&lt;Onderwerpen!$D$13),A389-9,IF(AND(A389&gt;Onderwerpen!$D$13,A389&lt;Onderwerpen!$D$14),A389-10,IF(AND(A389&gt;Onderwerpen!$D$14,A389&lt;Onderwerpen!$D$15),A389-11,IF(AND(A389&gt;Onderwerpen!$D$15,A389&lt;Onderwerpen!$D$16),A389-12,IF(AND(A389&gt;Onderwerpen!$D$16,A389&lt;Onderwerpen!$D$17),A389-13,IF(AND(A389&gt;Onderwerpen!$D$17,A389&lt;Onderwerpen!$D$18),A389-14,IF(AND(A389&gt;Onderwerpen!$D$18,A389&lt;Onderwerpen!$D$19),A389-15,IF(AND(A389&gt;Onderwerpen!$D$19,A389&lt;Onderwerpen!$D$20),A389-16,IF(AND(A389&gt;Onderwerpen!$D$20,A389&lt;Onderwerpen!$D$21),A389-17,IF(AND(A389&gt;Onderwerpen!$D$21,A389&lt;Onderwerpen!$D$22),A389-18,IF(A389&gt;Onderwerpen!$D$22,A389-19,"X"))))))))))))))))))))),""))))))))))))))))))))</f>
        <v/>
      </c>
      <c r="D389" s="83" t="str">
        <f>IF(B389="",""&amp;C389,LEFT(B389, FIND(" ",B389)-1) &amp; "."&amp;COUNTIF($B$8:B389,B389))</f>
        <v/>
      </c>
      <c r="E389" s="33"/>
      <c r="F389" s="12"/>
      <c r="G389" s="12"/>
      <c r="H389" s="12"/>
      <c r="I389" s="13"/>
      <c r="J389" s="37" t="str">
        <f t="shared" si="37"/>
        <v/>
      </c>
      <c r="L389" s="12"/>
      <c r="M389" s="12"/>
      <c r="N389" s="12"/>
      <c r="O389" s="13"/>
      <c r="P389" s="39" t="str">
        <f t="shared" si="38"/>
        <v/>
      </c>
      <c r="R389" s="12"/>
      <c r="S389" s="12"/>
      <c r="T389" s="12"/>
      <c r="U389" s="13"/>
      <c r="V389" s="38" t="str">
        <f t="shared" si="39"/>
        <v/>
      </c>
      <c r="X389" s="38"/>
      <c r="Y389" s="38"/>
      <c r="Z389" s="38"/>
      <c r="AA389" s="13"/>
      <c r="AB389" s="38" t="str">
        <f t="shared" si="40"/>
        <v/>
      </c>
      <c r="AD389" s="38"/>
      <c r="AE389" s="38"/>
      <c r="AF389" s="38"/>
      <c r="AG389" s="13"/>
      <c r="AH389" s="38" t="str">
        <f t="shared" si="41"/>
        <v/>
      </c>
    </row>
    <row r="390" spans="1:34" x14ac:dyDescent="0.25">
      <c r="A390" s="1" t="str">
        <f>IFERROR(IF(A389=Onderwerpen!$C$23+19,"",A389+1),"")</f>
        <v/>
      </c>
      <c r="B390" s="1" t="str">
        <f>IF(C390&lt;=Onderwerpen!$C$4,Onderwerpen!$A$4,IF(C390&lt;=Onderwerpen!$C$5,Onderwerpen!$A$5,IF(C390&lt;=Onderwerpen!$C$6,Onderwerpen!$A$6,IF(C390&lt;=Onderwerpen!$C$7,Onderwerpen!$A$7,IF(C390&lt;=Onderwerpen!$C$8,Onderwerpen!$A$8,IF(C390&lt;=Onderwerpen!$C$9,Onderwerpen!$A$9,IF(C390&lt;=Onderwerpen!C$10,Onderwerpen!$A$10,IF(C390&lt;=Onderwerpen!C$11,Onderwerpen!$A$11,IF(C390&lt;=Onderwerpen!C$12,Onderwerpen!$A$12,IF(C390&lt;=Onderwerpen!C$13,Onderwerpen!$A$13,IF(C390&lt;=Onderwerpen!$C$14,Onderwerpen!$A$14,IF(C390&lt;=Onderwerpen!$C$15,Onderwerpen!$A$15,IF(C390&lt;=Onderwerpen!$C$16,Onderwerpen!$A$16,IF(C390&lt;=Onderwerpen!$C$17,Onderwerpen!$A$17,IF(C390&lt;=Onderwerpen!$C$18,Onderwerpen!$A$18,IF(C390&lt;=Onderwerpen!$C$19,Onderwerpen!$A$19,IF(C390&lt;=Onderwerpen!$C$20,Onderwerpen!$A$20,IF(C390&lt;=Onderwerpen!$C$21,Onderwerpen!$A$21,IF(C390&lt;=Onderwerpen!$C$22,Onderwerpen!$A$22,IF(C390&lt;=Onderwerpen!$C$23,Onderwerpen!$A$22,""))))))))))))))))))))</f>
        <v/>
      </c>
      <c r="C390" s="7" t="str">
        <f>IF(Onderwerpen!$B$4+1=A390,Onderwerpen!$A$5,IF(SUM(Onderwerpen!$B$4:$B$5)+2=A390,Onderwerpen!$A$6,IF(SUM(Onderwerpen!$B$4:$B$6)+3=A390,Onderwerpen!$A$7,IF(SUM(Onderwerpen!$B$4:$B$7)+4=A390,Onderwerpen!$A$8,IF(SUM(Onderwerpen!$B$4:$B$8)+5=A390,Onderwerpen!$A$9,IF(SUM(Onderwerpen!$B$4:$B$9)+6=A390,Onderwerpen!$A$10,IF(SUM(Onderwerpen!$B$4:$B$10)+7=A390,Onderwerpen!$A$11,IF(SUM(Onderwerpen!$B$4:$B$11)+8=A390,Onderwerpen!$A$12,IF(SUM(Onderwerpen!$B$4:$B$12)+9=A390,Onderwerpen!$A$13,IF(SUM(Onderwerpen!$B$4:$B$13)+10=A390,Onderwerpen!$A$14,IF(SUM(Onderwerpen!$B$4:$B$14)+11=A390,Onderwerpen!$A$15,IF(SUM(Onderwerpen!$B$4:$B$15)+12=A390,Onderwerpen!$A$16,IF(SUM(Onderwerpen!$B$4:$B$16)+13=A390,Onderwerpen!$A$17,IF(SUM(Onderwerpen!$B$4:$B$17)+14=A390,Onderwerpen!$A$18,IF(SUM(Onderwerpen!$B$4:$B$18)+15=A390,Onderwerpen!$A$19,IF(SUM(Onderwerpen!$B$4:$B$19)+16=A390,Onderwerpen!$A$20,IF(SUM(Onderwerpen!$B$4:$B$20)+17=A390,Onderwerpen!$A$21,IF(SUM(Onderwerpen!$B$4:$B$21)+18=A390,Onderwerpen!$A$22,IF(SUM(Onderwerpen!$B$4:$B$22)+19=A390,Onderwerpen!$A$23,IFERROR((IF(A390&lt;Onderwerpen!$D$4,A390,IF(AND(A390&gt;Onderwerpen!$D$4,A390&lt;Onderwerpen!$D$5),A390-1,IF(AND(A390&gt;Onderwerpen!$D$5,A390&lt;Onderwerpen!$D$6),A390-2,IF(AND(A390&gt;Onderwerpen!$D$6,A390&lt;Onderwerpen!$D$7),A390-3,IF(AND(A390&gt;Onderwerpen!$D$7,A390&lt;Onderwerpen!$D$8),A390-4,IF(AND(A390&gt;Onderwerpen!$D$8,A390&lt;Onderwerpen!$D$9),A390-5,IF(AND(A390&gt;Onderwerpen!$D$9,A390&lt;Onderwerpen!$D$10),A390-6,IF(AND(A390&gt;Onderwerpen!$D$10,A390&lt;Onderwerpen!$D$11),A390-7,IF(AND(A390&gt;Onderwerpen!$D$11,A390&lt;Onderwerpen!$D$12),A390-8,IF(AND(A390&gt;Onderwerpen!$D$12,A390&lt;Onderwerpen!$D$13),A390-9,IF(AND(A390&gt;Onderwerpen!$D$13,A390&lt;Onderwerpen!$D$14),A390-10,IF(AND(A390&gt;Onderwerpen!$D$14,A390&lt;Onderwerpen!$D$15),A390-11,IF(AND(A390&gt;Onderwerpen!$D$15,A390&lt;Onderwerpen!$D$16),A390-12,IF(AND(A390&gt;Onderwerpen!$D$16,A390&lt;Onderwerpen!$D$17),A390-13,IF(AND(A390&gt;Onderwerpen!$D$17,A390&lt;Onderwerpen!$D$18),A390-14,IF(AND(A390&gt;Onderwerpen!$D$18,A390&lt;Onderwerpen!$D$19),A390-15,IF(AND(A390&gt;Onderwerpen!$D$19,A390&lt;Onderwerpen!$D$20),A390-16,IF(AND(A390&gt;Onderwerpen!$D$20,A390&lt;Onderwerpen!$D$21),A390-17,IF(AND(A390&gt;Onderwerpen!$D$21,A390&lt;Onderwerpen!$D$22),A390-18,IF(A390&gt;Onderwerpen!$D$22,A390-19,"X"))))))))))))))))))))),""))))))))))))))))))))</f>
        <v/>
      </c>
      <c r="D390" s="83" t="str">
        <f>IF(B390="",""&amp;C390,LEFT(B390, FIND(" ",B390)-1) &amp; "."&amp;COUNTIF($B$8:B390,B390))</f>
        <v/>
      </c>
      <c r="E390" s="33"/>
      <c r="F390" s="12"/>
      <c r="G390" s="12"/>
      <c r="H390" s="12"/>
      <c r="I390" s="13"/>
      <c r="J390" s="37" t="str">
        <f t="shared" si="37"/>
        <v/>
      </c>
      <c r="L390" s="12"/>
      <c r="M390" s="12"/>
      <c r="N390" s="12"/>
      <c r="O390" s="13"/>
      <c r="P390" s="39" t="str">
        <f t="shared" si="38"/>
        <v/>
      </c>
      <c r="R390" s="12"/>
      <c r="S390" s="12"/>
      <c r="T390" s="12"/>
      <c r="U390" s="13"/>
      <c r="V390" s="38" t="str">
        <f t="shared" si="39"/>
        <v/>
      </c>
      <c r="X390" s="38"/>
      <c r="Y390" s="38"/>
      <c r="Z390" s="38"/>
      <c r="AA390" s="13"/>
      <c r="AB390" s="38" t="str">
        <f t="shared" si="40"/>
        <v/>
      </c>
      <c r="AD390" s="38"/>
      <c r="AE390" s="38"/>
      <c r="AF390" s="38"/>
      <c r="AG390" s="13"/>
      <c r="AH390" s="38" t="str">
        <f t="shared" si="41"/>
        <v/>
      </c>
    </row>
    <row r="391" spans="1:34" x14ac:dyDescent="0.25">
      <c r="A391" s="1" t="str">
        <f>IFERROR(IF(A390=Onderwerpen!$C$23+19,"",A390+1),"")</f>
        <v/>
      </c>
      <c r="B391" s="1" t="str">
        <f>IF(C391&lt;=Onderwerpen!$C$4,Onderwerpen!$A$4,IF(C391&lt;=Onderwerpen!$C$5,Onderwerpen!$A$5,IF(C391&lt;=Onderwerpen!$C$6,Onderwerpen!$A$6,IF(C391&lt;=Onderwerpen!$C$7,Onderwerpen!$A$7,IF(C391&lt;=Onderwerpen!$C$8,Onderwerpen!$A$8,IF(C391&lt;=Onderwerpen!$C$9,Onderwerpen!$A$9,IF(C391&lt;=Onderwerpen!C$10,Onderwerpen!$A$10,IF(C391&lt;=Onderwerpen!C$11,Onderwerpen!$A$11,IF(C391&lt;=Onderwerpen!C$12,Onderwerpen!$A$12,IF(C391&lt;=Onderwerpen!C$13,Onderwerpen!$A$13,IF(C391&lt;=Onderwerpen!$C$14,Onderwerpen!$A$14,IF(C391&lt;=Onderwerpen!$C$15,Onderwerpen!$A$15,IF(C391&lt;=Onderwerpen!$C$16,Onderwerpen!$A$16,IF(C391&lt;=Onderwerpen!$C$17,Onderwerpen!$A$17,IF(C391&lt;=Onderwerpen!$C$18,Onderwerpen!$A$18,IF(C391&lt;=Onderwerpen!$C$19,Onderwerpen!$A$19,IF(C391&lt;=Onderwerpen!$C$20,Onderwerpen!$A$20,IF(C391&lt;=Onderwerpen!$C$21,Onderwerpen!$A$21,IF(C391&lt;=Onderwerpen!$C$22,Onderwerpen!$A$22,IF(C391&lt;=Onderwerpen!$C$23,Onderwerpen!$A$22,""))))))))))))))))))))</f>
        <v/>
      </c>
      <c r="C391" s="7" t="str">
        <f>IF(Onderwerpen!$B$4+1=A391,Onderwerpen!$A$5,IF(SUM(Onderwerpen!$B$4:$B$5)+2=A391,Onderwerpen!$A$6,IF(SUM(Onderwerpen!$B$4:$B$6)+3=A391,Onderwerpen!$A$7,IF(SUM(Onderwerpen!$B$4:$B$7)+4=A391,Onderwerpen!$A$8,IF(SUM(Onderwerpen!$B$4:$B$8)+5=A391,Onderwerpen!$A$9,IF(SUM(Onderwerpen!$B$4:$B$9)+6=A391,Onderwerpen!$A$10,IF(SUM(Onderwerpen!$B$4:$B$10)+7=A391,Onderwerpen!$A$11,IF(SUM(Onderwerpen!$B$4:$B$11)+8=A391,Onderwerpen!$A$12,IF(SUM(Onderwerpen!$B$4:$B$12)+9=A391,Onderwerpen!$A$13,IF(SUM(Onderwerpen!$B$4:$B$13)+10=A391,Onderwerpen!$A$14,IF(SUM(Onderwerpen!$B$4:$B$14)+11=A391,Onderwerpen!$A$15,IF(SUM(Onderwerpen!$B$4:$B$15)+12=A391,Onderwerpen!$A$16,IF(SUM(Onderwerpen!$B$4:$B$16)+13=A391,Onderwerpen!$A$17,IF(SUM(Onderwerpen!$B$4:$B$17)+14=A391,Onderwerpen!$A$18,IF(SUM(Onderwerpen!$B$4:$B$18)+15=A391,Onderwerpen!$A$19,IF(SUM(Onderwerpen!$B$4:$B$19)+16=A391,Onderwerpen!$A$20,IF(SUM(Onderwerpen!$B$4:$B$20)+17=A391,Onderwerpen!$A$21,IF(SUM(Onderwerpen!$B$4:$B$21)+18=A391,Onderwerpen!$A$22,IF(SUM(Onderwerpen!$B$4:$B$22)+19=A391,Onderwerpen!$A$23,IFERROR((IF(A391&lt;Onderwerpen!$D$4,A391,IF(AND(A391&gt;Onderwerpen!$D$4,A391&lt;Onderwerpen!$D$5),A391-1,IF(AND(A391&gt;Onderwerpen!$D$5,A391&lt;Onderwerpen!$D$6),A391-2,IF(AND(A391&gt;Onderwerpen!$D$6,A391&lt;Onderwerpen!$D$7),A391-3,IF(AND(A391&gt;Onderwerpen!$D$7,A391&lt;Onderwerpen!$D$8),A391-4,IF(AND(A391&gt;Onderwerpen!$D$8,A391&lt;Onderwerpen!$D$9),A391-5,IF(AND(A391&gt;Onderwerpen!$D$9,A391&lt;Onderwerpen!$D$10),A391-6,IF(AND(A391&gt;Onderwerpen!$D$10,A391&lt;Onderwerpen!$D$11),A391-7,IF(AND(A391&gt;Onderwerpen!$D$11,A391&lt;Onderwerpen!$D$12),A391-8,IF(AND(A391&gt;Onderwerpen!$D$12,A391&lt;Onderwerpen!$D$13),A391-9,IF(AND(A391&gt;Onderwerpen!$D$13,A391&lt;Onderwerpen!$D$14),A391-10,IF(AND(A391&gt;Onderwerpen!$D$14,A391&lt;Onderwerpen!$D$15),A391-11,IF(AND(A391&gt;Onderwerpen!$D$15,A391&lt;Onderwerpen!$D$16),A391-12,IF(AND(A391&gt;Onderwerpen!$D$16,A391&lt;Onderwerpen!$D$17),A391-13,IF(AND(A391&gt;Onderwerpen!$D$17,A391&lt;Onderwerpen!$D$18),A391-14,IF(AND(A391&gt;Onderwerpen!$D$18,A391&lt;Onderwerpen!$D$19),A391-15,IF(AND(A391&gt;Onderwerpen!$D$19,A391&lt;Onderwerpen!$D$20),A391-16,IF(AND(A391&gt;Onderwerpen!$D$20,A391&lt;Onderwerpen!$D$21),A391-17,IF(AND(A391&gt;Onderwerpen!$D$21,A391&lt;Onderwerpen!$D$22),A391-18,IF(A391&gt;Onderwerpen!$D$22,A391-19,"X"))))))))))))))))))))),""))))))))))))))))))))</f>
        <v/>
      </c>
      <c r="D391" s="83" t="str">
        <f>IF(B391="",""&amp;C391,LEFT(B391, FIND(" ",B391)-1) &amp; "."&amp;COUNTIF($B$8:B391,B391))</f>
        <v/>
      </c>
      <c r="E391" s="33"/>
      <c r="F391" s="12"/>
      <c r="G391" s="12"/>
      <c r="H391" s="12"/>
      <c r="I391" s="13"/>
      <c r="J391" s="37" t="str">
        <f t="shared" si="37"/>
        <v/>
      </c>
      <c r="L391" s="12"/>
      <c r="M391" s="12"/>
      <c r="N391" s="12"/>
      <c r="O391" s="13"/>
      <c r="P391" s="39" t="str">
        <f t="shared" si="38"/>
        <v/>
      </c>
      <c r="R391" s="12"/>
      <c r="S391" s="12"/>
      <c r="T391" s="12"/>
      <c r="U391" s="13"/>
      <c r="V391" s="38" t="str">
        <f t="shared" si="39"/>
        <v/>
      </c>
      <c r="X391" s="38"/>
      <c r="Y391" s="38"/>
      <c r="Z391" s="38"/>
      <c r="AA391" s="13"/>
      <c r="AB391" s="38" t="str">
        <f t="shared" si="40"/>
        <v/>
      </c>
      <c r="AD391" s="38"/>
      <c r="AE391" s="38"/>
      <c r="AF391" s="38"/>
      <c r="AG391" s="13"/>
      <c r="AH391" s="38" t="str">
        <f t="shared" si="41"/>
        <v/>
      </c>
    </row>
    <row r="392" spans="1:34" x14ac:dyDescent="0.25">
      <c r="A392" s="1" t="str">
        <f>IFERROR(IF(A391=Onderwerpen!$C$23+19,"",A391+1),"")</f>
        <v/>
      </c>
      <c r="B392" s="1" t="str">
        <f>IF(C392&lt;=Onderwerpen!$C$4,Onderwerpen!$A$4,IF(C392&lt;=Onderwerpen!$C$5,Onderwerpen!$A$5,IF(C392&lt;=Onderwerpen!$C$6,Onderwerpen!$A$6,IF(C392&lt;=Onderwerpen!$C$7,Onderwerpen!$A$7,IF(C392&lt;=Onderwerpen!$C$8,Onderwerpen!$A$8,IF(C392&lt;=Onderwerpen!$C$9,Onderwerpen!$A$9,IF(C392&lt;=Onderwerpen!C$10,Onderwerpen!$A$10,IF(C392&lt;=Onderwerpen!C$11,Onderwerpen!$A$11,IF(C392&lt;=Onderwerpen!C$12,Onderwerpen!$A$12,IF(C392&lt;=Onderwerpen!C$13,Onderwerpen!$A$13,IF(C392&lt;=Onderwerpen!$C$14,Onderwerpen!$A$14,IF(C392&lt;=Onderwerpen!$C$15,Onderwerpen!$A$15,IF(C392&lt;=Onderwerpen!$C$16,Onderwerpen!$A$16,IF(C392&lt;=Onderwerpen!$C$17,Onderwerpen!$A$17,IF(C392&lt;=Onderwerpen!$C$18,Onderwerpen!$A$18,IF(C392&lt;=Onderwerpen!$C$19,Onderwerpen!$A$19,IF(C392&lt;=Onderwerpen!$C$20,Onderwerpen!$A$20,IF(C392&lt;=Onderwerpen!$C$21,Onderwerpen!$A$21,IF(C392&lt;=Onderwerpen!$C$22,Onderwerpen!$A$22,IF(C392&lt;=Onderwerpen!$C$23,Onderwerpen!$A$22,""))))))))))))))))))))</f>
        <v/>
      </c>
      <c r="C392" s="7" t="str">
        <f>IF(Onderwerpen!$B$4+1=A392,Onderwerpen!$A$5,IF(SUM(Onderwerpen!$B$4:$B$5)+2=A392,Onderwerpen!$A$6,IF(SUM(Onderwerpen!$B$4:$B$6)+3=A392,Onderwerpen!$A$7,IF(SUM(Onderwerpen!$B$4:$B$7)+4=A392,Onderwerpen!$A$8,IF(SUM(Onderwerpen!$B$4:$B$8)+5=A392,Onderwerpen!$A$9,IF(SUM(Onderwerpen!$B$4:$B$9)+6=A392,Onderwerpen!$A$10,IF(SUM(Onderwerpen!$B$4:$B$10)+7=A392,Onderwerpen!$A$11,IF(SUM(Onderwerpen!$B$4:$B$11)+8=A392,Onderwerpen!$A$12,IF(SUM(Onderwerpen!$B$4:$B$12)+9=A392,Onderwerpen!$A$13,IF(SUM(Onderwerpen!$B$4:$B$13)+10=A392,Onderwerpen!$A$14,IF(SUM(Onderwerpen!$B$4:$B$14)+11=A392,Onderwerpen!$A$15,IF(SUM(Onderwerpen!$B$4:$B$15)+12=A392,Onderwerpen!$A$16,IF(SUM(Onderwerpen!$B$4:$B$16)+13=A392,Onderwerpen!$A$17,IF(SUM(Onderwerpen!$B$4:$B$17)+14=A392,Onderwerpen!$A$18,IF(SUM(Onderwerpen!$B$4:$B$18)+15=A392,Onderwerpen!$A$19,IF(SUM(Onderwerpen!$B$4:$B$19)+16=A392,Onderwerpen!$A$20,IF(SUM(Onderwerpen!$B$4:$B$20)+17=A392,Onderwerpen!$A$21,IF(SUM(Onderwerpen!$B$4:$B$21)+18=A392,Onderwerpen!$A$22,IF(SUM(Onderwerpen!$B$4:$B$22)+19=A392,Onderwerpen!$A$23,IFERROR((IF(A392&lt;Onderwerpen!$D$4,A392,IF(AND(A392&gt;Onderwerpen!$D$4,A392&lt;Onderwerpen!$D$5),A392-1,IF(AND(A392&gt;Onderwerpen!$D$5,A392&lt;Onderwerpen!$D$6),A392-2,IF(AND(A392&gt;Onderwerpen!$D$6,A392&lt;Onderwerpen!$D$7),A392-3,IF(AND(A392&gt;Onderwerpen!$D$7,A392&lt;Onderwerpen!$D$8),A392-4,IF(AND(A392&gt;Onderwerpen!$D$8,A392&lt;Onderwerpen!$D$9),A392-5,IF(AND(A392&gt;Onderwerpen!$D$9,A392&lt;Onderwerpen!$D$10),A392-6,IF(AND(A392&gt;Onderwerpen!$D$10,A392&lt;Onderwerpen!$D$11),A392-7,IF(AND(A392&gt;Onderwerpen!$D$11,A392&lt;Onderwerpen!$D$12),A392-8,IF(AND(A392&gt;Onderwerpen!$D$12,A392&lt;Onderwerpen!$D$13),A392-9,IF(AND(A392&gt;Onderwerpen!$D$13,A392&lt;Onderwerpen!$D$14),A392-10,IF(AND(A392&gt;Onderwerpen!$D$14,A392&lt;Onderwerpen!$D$15),A392-11,IF(AND(A392&gt;Onderwerpen!$D$15,A392&lt;Onderwerpen!$D$16),A392-12,IF(AND(A392&gt;Onderwerpen!$D$16,A392&lt;Onderwerpen!$D$17),A392-13,IF(AND(A392&gt;Onderwerpen!$D$17,A392&lt;Onderwerpen!$D$18),A392-14,IF(AND(A392&gt;Onderwerpen!$D$18,A392&lt;Onderwerpen!$D$19),A392-15,IF(AND(A392&gt;Onderwerpen!$D$19,A392&lt;Onderwerpen!$D$20),A392-16,IF(AND(A392&gt;Onderwerpen!$D$20,A392&lt;Onderwerpen!$D$21),A392-17,IF(AND(A392&gt;Onderwerpen!$D$21,A392&lt;Onderwerpen!$D$22),A392-18,IF(A392&gt;Onderwerpen!$D$22,A392-19,"X"))))))))))))))))))))),""))))))))))))))))))))</f>
        <v/>
      </c>
      <c r="D392" s="83" t="str">
        <f>IF(B392="",""&amp;C392,LEFT(B392, FIND(" ",B392)-1) &amp; "."&amp;COUNTIF($B$8:B392,B392))</f>
        <v/>
      </c>
      <c r="E392" s="33"/>
      <c r="F392" s="12"/>
      <c r="G392" s="12"/>
      <c r="H392" s="12"/>
      <c r="I392" s="13"/>
      <c r="J392" s="37" t="str">
        <f t="shared" si="37"/>
        <v/>
      </c>
      <c r="L392" s="12"/>
      <c r="M392" s="12"/>
      <c r="N392" s="12"/>
      <c r="O392" s="13"/>
      <c r="P392" s="39" t="str">
        <f t="shared" si="38"/>
        <v/>
      </c>
      <c r="R392" s="12"/>
      <c r="S392" s="12"/>
      <c r="T392" s="12"/>
      <c r="U392" s="13"/>
      <c r="V392" s="38" t="str">
        <f t="shared" si="39"/>
        <v/>
      </c>
      <c r="X392" s="38"/>
      <c r="Y392" s="38"/>
      <c r="Z392" s="38"/>
      <c r="AA392" s="13"/>
      <c r="AB392" s="38" t="str">
        <f t="shared" si="40"/>
        <v/>
      </c>
      <c r="AD392" s="38"/>
      <c r="AE392" s="38"/>
      <c r="AF392" s="38"/>
      <c r="AG392" s="13"/>
      <c r="AH392" s="38" t="str">
        <f t="shared" si="41"/>
        <v/>
      </c>
    </row>
    <row r="393" spans="1:34" x14ac:dyDescent="0.25">
      <c r="A393" s="1" t="str">
        <f>IFERROR(IF(A392=Onderwerpen!$C$23+19,"",A392+1),"")</f>
        <v/>
      </c>
      <c r="B393" s="1" t="str">
        <f>IF(C393&lt;=Onderwerpen!$C$4,Onderwerpen!$A$4,IF(C393&lt;=Onderwerpen!$C$5,Onderwerpen!$A$5,IF(C393&lt;=Onderwerpen!$C$6,Onderwerpen!$A$6,IF(C393&lt;=Onderwerpen!$C$7,Onderwerpen!$A$7,IF(C393&lt;=Onderwerpen!$C$8,Onderwerpen!$A$8,IF(C393&lt;=Onderwerpen!$C$9,Onderwerpen!$A$9,IF(C393&lt;=Onderwerpen!C$10,Onderwerpen!$A$10,IF(C393&lt;=Onderwerpen!C$11,Onderwerpen!$A$11,IF(C393&lt;=Onderwerpen!C$12,Onderwerpen!$A$12,IF(C393&lt;=Onderwerpen!C$13,Onderwerpen!$A$13,IF(C393&lt;=Onderwerpen!$C$14,Onderwerpen!$A$14,IF(C393&lt;=Onderwerpen!$C$15,Onderwerpen!$A$15,IF(C393&lt;=Onderwerpen!$C$16,Onderwerpen!$A$16,IF(C393&lt;=Onderwerpen!$C$17,Onderwerpen!$A$17,IF(C393&lt;=Onderwerpen!$C$18,Onderwerpen!$A$18,IF(C393&lt;=Onderwerpen!$C$19,Onderwerpen!$A$19,IF(C393&lt;=Onderwerpen!$C$20,Onderwerpen!$A$20,IF(C393&lt;=Onderwerpen!$C$21,Onderwerpen!$A$21,IF(C393&lt;=Onderwerpen!$C$22,Onderwerpen!$A$22,IF(C393&lt;=Onderwerpen!$C$23,Onderwerpen!$A$22,""))))))))))))))))))))</f>
        <v/>
      </c>
      <c r="C393" s="7" t="str">
        <f>IF(Onderwerpen!$B$4+1=A393,Onderwerpen!$A$5,IF(SUM(Onderwerpen!$B$4:$B$5)+2=A393,Onderwerpen!$A$6,IF(SUM(Onderwerpen!$B$4:$B$6)+3=A393,Onderwerpen!$A$7,IF(SUM(Onderwerpen!$B$4:$B$7)+4=A393,Onderwerpen!$A$8,IF(SUM(Onderwerpen!$B$4:$B$8)+5=A393,Onderwerpen!$A$9,IF(SUM(Onderwerpen!$B$4:$B$9)+6=A393,Onderwerpen!$A$10,IF(SUM(Onderwerpen!$B$4:$B$10)+7=A393,Onderwerpen!$A$11,IF(SUM(Onderwerpen!$B$4:$B$11)+8=A393,Onderwerpen!$A$12,IF(SUM(Onderwerpen!$B$4:$B$12)+9=A393,Onderwerpen!$A$13,IF(SUM(Onderwerpen!$B$4:$B$13)+10=A393,Onderwerpen!$A$14,IF(SUM(Onderwerpen!$B$4:$B$14)+11=A393,Onderwerpen!$A$15,IF(SUM(Onderwerpen!$B$4:$B$15)+12=A393,Onderwerpen!$A$16,IF(SUM(Onderwerpen!$B$4:$B$16)+13=A393,Onderwerpen!$A$17,IF(SUM(Onderwerpen!$B$4:$B$17)+14=A393,Onderwerpen!$A$18,IF(SUM(Onderwerpen!$B$4:$B$18)+15=A393,Onderwerpen!$A$19,IF(SUM(Onderwerpen!$B$4:$B$19)+16=A393,Onderwerpen!$A$20,IF(SUM(Onderwerpen!$B$4:$B$20)+17=A393,Onderwerpen!$A$21,IF(SUM(Onderwerpen!$B$4:$B$21)+18=A393,Onderwerpen!$A$22,IF(SUM(Onderwerpen!$B$4:$B$22)+19=A393,Onderwerpen!$A$23,IFERROR((IF(A393&lt;Onderwerpen!$D$4,A393,IF(AND(A393&gt;Onderwerpen!$D$4,A393&lt;Onderwerpen!$D$5),A393-1,IF(AND(A393&gt;Onderwerpen!$D$5,A393&lt;Onderwerpen!$D$6),A393-2,IF(AND(A393&gt;Onderwerpen!$D$6,A393&lt;Onderwerpen!$D$7),A393-3,IF(AND(A393&gt;Onderwerpen!$D$7,A393&lt;Onderwerpen!$D$8),A393-4,IF(AND(A393&gt;Onderwerpen!$D$8,A393&lt;Onderwerpen!$D$9),A393-5,IF(AND(A393&gt;Onderwerpen!$D$9,A393&lt;Onderwerpen!$D$10),A393-6,IF(AND(A393&gt;Onderwerpen!$D$10,A393&lt;Onderwerpen!$D$11),A393-7,IF(AND(A393&gt;Onderwerpen!$D$11,A393&lt;Onderwerpen!$D$12),A393-8,IF(AND(A393&gt;Onderwerpen!$D$12,A393&lt;Onderwerpen!$D$13),A393-9,IF(AND(A393&gt;Onderwerpen!$D$13,A393&lt;Onderwerpen!$D$14),A393-10,IF(AND(A393&gt;Onderwerpen!$D$14,A393&lt;Onderwerpen!$D$15),A393-11,IF(AND(A393&gt;Onderwerpen!$D$15,A393&lt;Onderwerpen!$D$16),A393-12,IF(AND(A393&gt;Onderwerpen!$D$16,A393&lt;Onderwerpen!$D$17),A393-13,IF(AND(A393&gt;Onderwerpen!$D$17,A393&lt;Onderwerpen!$D$18),A393-14,IF(AND(A393&gt;Onderwerpen!$D$18,A393&lt;Onderwerpen!$D$19),A393-15,IF(AND(A393&gt;Onderwerpen!$D$19,A393&lt;Onderwerpen!$D$20),A393-16,IF(AND(A393&gt;Onderwerpen!$D$20,A393&lt;Onderwerpen!$D$21),A393-17,IF(AND(A393&gt;Onderwerpen!$D$21,A393&lt;Onderwerpen!$D$22),A393-18,IF(A393&gt;Onderwerpen!$D$22,A393-19,"X"))))))))))))))))))))),""))))))))))))))))))))</f>
        <v/>
      </c>
      <c r="D393" s="83" t="str">
        <f>IF(B393="",""&amp;C393,LEFT(B393, FIND(" ",B393)-1) &amp; "."&amp;COUNTIF($B$8:B393,B393))</f>
        <v/>
      </c>
      <c r="E393" s="33"/>
      <c r="F393" s="12"/>
      <c r="G393" s="12"/>
      <c r="H393" s="12"/>
      <c r="I393" s="13"/>
      <c r="J393" s="37" t="str">
        <f t="shared" si="37"/>
        <v/>
      </c>
      <c r="L393" s="12"/>
      <c r="M393" s="12"/>
      <c r="N393" s="12"/>
      <c r="O393" s="13"/>
      <c r="P393" s="39" t="str">
        <f t="shared" si="38"/>
        <v/>
      </c>
      <c r="R393" s="12"/>
      <c r="S393" s="12"/>
      <c r="T393" s="12"/>
      <c r="U393" s="13"/>
      <c r="V393" s="38" t="str">
        <f t="shared" si="39"/>
        <v/>
      </c>
      <c r="X393" s="38"/>
      <c r="Y393" s="38"/>
      <c r="Z393" s="38"/>
      <c r="AA393" s="13"/>
      <c r="AB393" s="38" t="str">
        <f t="shared" si="40"/>
        <v/>
      </c>
      <c r="AD393" s="38"/>
      <c r="AE393" s="38"/>
      <c r="AF393" s="38"/>
      <c r="AG393" s="13"/>
      <c r="AH393" s="38" t="str">
        <f t="shared" si="41"/>
        <v/>
      </c>
    </row>
    <row r="394" spans="1:34" x14ac:dyDescent="0.25">
      <c r="A394" s="1" t="str">
        <f>IFERROR(IF(A393=Onderwerpen!$C$23+19,"",A393+1),"")</f>
        <v/>
      </c>
      <c r="B394" s="1" t="str">
        <f>IF(C394&lt;=Onderwerpen!$C$4,Onderwerpen!$A$4,IF(C394&lt;=Onderwerpen!$C$5,Onderwerpen!$A$5,IF(C394&lt;=Onderwerpen!$C$6,Onderwerpen!$A$6,IF(C394&lt;=Onderwerpen!$C$7,Onderwerpen!$A$7,IF(C394&lt;=Onderwerpen!$C$8,Onderwerpen!$A$8,IF(C394&lt;=Onderwerpen!$C$9,Onderwerpen!$A$9,IF(C394&lt;=Onderwerpen!C$10,Onderwerpen!$A$10,IF(C394&lt;=Onderwerpen!C$11,Onderwerpen!$A$11,IF(C394&lt;=Onderwerpen!C$12,Onderwerpen!$A$12,IF(C394&lt;=Onderwerpen!C$13,Onderwerpen!$A$13,IF(C394&lt;=Onderwerpen!$C$14,Onderwerpen!$A$14,IF(C394&lt;=Onderwerpen!$C$15,Onderwerpen!$A$15,IF(C394&lt;=Onderwerpen!$C$16,Onderwerpen!$A$16,IF(C394&lt;=Onderwerpen!$C$17,Onderwerpen!$A$17,IF(C394&lt;=Onderwerpen!$C$18,Onderwerpen!$A$18,IF(C394&lt;=Onderwerpen!$C$19,Onderwerpen!$A$19,IF(C394&lt;=Onderwerpen!$C$20,Onderwerpen!$A$20,IF(C394&lt;=Onderwerpen!$C$21,Onderwerpen!$A$21,IF(C394&lt;=Onderwerpen!$C$22,Onderwerpen!$A$22,IF(C394&lt;=Onderwerpen!$C$23,Onderwerpen!$A$22,""))))))))))))))))))))</f>
        <v/>
      </c>
      <c r="C394" s="7" t="str">
        <f>IF(Onderwerpen!$B$4+1=A394,Onderwerpen!$A$5,IF(SUM(Onderwerpen!$B$4:$B$5)+2=A394,Onderwerpen!$A$6,IF(SUM(Onderwerpen!$B$4:$B$6)+3=A394,Onderwerpen!$A$7,IF(SUM(Onderwerpen!$B$4:$B$7)+4=A394,Onderwerpen!$A$8,IF(SUM(Onderwerpen!$B$4:$B$8)+5=A394,Onderwerpen!$A$9,IF(SUM(Onderwerpen!$B$4:$B$9)+6=A394,Onderwerpen!$A$10,IF(SUM(Onderwerpen!$B$4:$B$10)+7=A394,Onderwerpen!$A$11,IF(SUM(Onderwerpen!$B$4:$B$11)+8=A394,Onderwerpen!$A$12,IF(SUM(Onderwerpen!$B$4:$B$12)+9=A394,Onderwerpen!$A$13,IF(SUM(Onderwerpen!$B$4:$B$13)+10=A394,Onderwerpen!$A$14,IF(SUM(Onderwerpen!$B$4:$B$14)+11=A394,Onderwerpen!$A$15,IF(SUM(Onderwerpen!$B$4:$B$15)+12=A394,Onderwerpen!$A$16,IF(SUM(Onderwerpen!$B$4:$B$16)+13=A394,Onderwerpen!$A$17,IF(SUM(Onderwerpen!$B$4:$B$17)+14=A394,Onderwerpen!$A$18,IF(SUM(Onderwerpen!$B$4:$B$18)+15=A394,Onderwerpen!$A$19,IF(SUM(Onderwerpen!$B$4:$B$19)+16=A394,Onderwerpen!$A$20,IF(SUM(Onderwerpen!$B$4:$B$20)+17=A394,Onderwerpen!$A$21,IF(SUM(Onderwerpen!$B$4:$B$21)+18=A394,Onderwerpen!$A$22,IF(SUM(Onderwerpen!$B$4:$B$22)+19=A394,Onderwerpen!$A$23,IFERROR((IF(A394&lt;Onderwerpen!$D$4,A394,IF(AND(A394&gt;Onderwerpen!$D$4,A394&lt;Onderwerpen!$D$5),A394-1,IF(AND(A394&gt;Onderwerpen!$D$5,A394&lt;Onderwerpen!$D$6),A394-2,IF(AND(A394&gt;Onderwerpen!$D$6,A394&lt;Onderwerpen!$D$7),A394-3,IF(AND(A394&gt;Onderwerpen!$D$7,A394&lt;Onderwerpen!$D$8),A394-4,IF(AND(A394&gt;Onderwerpen!$D$8,A394&lt;Onderwerpen!$D$9),A394-5,IF(AND(A394&gt;Onderwerpen!$D$9,A394&lt;Onderwerpen!$D$10),A394-6,IF(AND(A394&gt;Onderwerpen!$D$10,A394&lt;Onderwerpen!$D$11),A394-7,IF(AND(A394&gt;Onderwerpen!$D$11,A394&lt;Onderwerpen!$D$12),A394-8,IF(AND(A394&gt;Onderwerpen!$D$12,A394&lt;Onderwerpen!$D$13),A394-9,IF(AND(A394&gt;Onderwerpen!$D$13,A394&lt;Onderwerpen!$D$14),A394-10,IF(AND(A394&gt;Onderwerpen!$D$14,A394&lt;Onderwerpen!$D$15),A394-11,IF(AND(A394&gt;Onderwerpen!$D$15,A394&lt;Onderwerpen!$D$16),A394-12,IF(AND(A394&gt;Onderwerpen!$D$16,A394&lt;Onderwerpen!$D$17),A394-13,IF(AND(A394&gt;Onderwerpen!$D$17,A394&lt;Onderwerpen!$D$18),A394-14,IF(AND(A394&gt;Onderwerpen!$D$18,A394&lt;Onderwerpen!$D$19),A394-15,IF(AND(A394&gt;Onderwerpen!$D$19,A394&lt;Onderwerpen!$D$20),A394-16,IF(AND(A394&gt;Onderwerpen!$D$20,A394&lt;Onderwerpen!$D$21),A394-17,IF(AND(A394&gt;Onderwerpen!$D$21,A394&lt;Onderwerpen!$D$22),A394-18,IF(A394&gt;Onderwerpen!$D$22,A394-19,"X"))))))))))))))))))))),""))))))))))))))))))))</f>
        <v/>
      </c>
      <c r="D394" s="83" t="str">
        <f>IF(B394="",""&amp;C394,LEFT(B394, FIND(" ",B394)-1) &amp; "."&amp;COUNTIF($B$8:B394,B394))</f>
        <v/>
      </c>
      <c r="E394" s="33"/>
      <c r="F394" s="12"/>
      <c r="G394" s="12"/>
      <c r="H394" s="12"/>
      <c r="I394" s="13"/>
      <c r="J394" s="37" t="str">
        <f t="shared" si="37"/>
        <v/>
      </c>
      <c r="L394" s="12"/>
      <c r="M394" s="12"/>
      <c r="N394" s="12"/>
      <c r="O394" s="13"/>
      <c r="P394" s="39" t="str">
        <f t="shared" si="38"/>
        <v/>
      </c>
      <c r="R394" s="12"/>
      <c r="S394" s="12"/>
      <c r="T394" s="12"/>
      <c r="U394" s="13"/>
      <c r="V394" s="38" t="str">
        <f t="shared" si="39"/>
        <v/>
      </c>
      <c r="X394" s="38"/>
      <c r="Y394" s="38"/>
      <c r="Z394" s="38"/>
      <c r="AA394" s="13"/>
      <c r="AB394" s="38" t="str">
        <f t="shared" si="40"/>
        <v/>
      </c>
      <c r="AD394" s="38"/>
      <c r="AE394" s="38"/>
      <c r="AF394" s="38"/>
      <c r="AG394" s="13"/>
      <c r="AH394" s="38" t="str">
        <f t="shared" si="41"/>
        <v/>
      </c>
    </row>
    <row r="395" spans="1:34" x14ac:dyDescent="0.25">
      <c r="A395" s="1" t="str">
        <f>IFERROR(IF(A394=Onderwerpen!$C$23+19,"",A394+1),"")</f>
        <v/>
      </c>
      <c r="B395" s="1" t="str">
        <f>IF(C395&lt;=Onderwerpen!$C$4,Onderwerpen!$A$4,IF(C395&lt;=Onderwerpen!$C$5,Onderwerpen!$A$5,IF(C395&lt;=Onderwerpen!$C$6,Onderwerpen!$A$6,IF(C395&lt;=Onderwerpen!$C$7,Onderwerpen!$A$7,IF(C395&lt;=Onderwerpen!$C$8,Onderwerpen!$A$8,IF(C395&lt;=Onderwerpen!$C$9,Onderwerpen!$A$9,IF(C395&lt;=Onderwerpen!C$10,Onderwerpen!$A$10,IF(C395&lt;=Onderwerpen!C$11,Onderwerpen!$A$11,IF(C395&lt;=Onderwerpen!C$12,Onderwerpen!$A$12,IF(C395&lt;=Onderwerpen!C$13,Onderwerpen!$A$13,IF(C395&lt;=Onderwerpen!$C$14,Onderwerpen!$A$14,IF(C395&lt;=Onderwerpen!$C$15,Onderwerpen!$A$15,IF(C395&lt;=Onderwerpen!$C$16,Onderwerpen!$A$16,IF(C395&lt;=Onderwerpen!$C$17,Onderwerpen!$A$17,IF(C395&lt;=Onderwerpen!$C$18,Onderwerpen!$A$18,IF(C395&lt;=Onderwerpen!$C$19,Onderwerpen!$A$19,IF(C395&lt;=Onderwerpen!$C$20,Onderwerpen!$A$20,IF(C395&lt;=Onderwerpen!$C$21,Onderwerpen!$A$21,IF(C395&lt;=Onderwerpen!$C$22,Onderwerpen!$A$22,IF(C395&lt;=Onderwerpen!$C$23,Onderwerpen!$A$22,""))))))))))))))))))))</f>
        <v/>
      </c>
      <c r="C395" s="7" t="str">
        <f>IF(Onderwerpen!$B$4+1=A395,Onderwerpen!$A$5,IF(SUM(Onderwerpen!$B$4:$B$5)+2=A395,Onderwerpen!$A$6,IF(SUM(Onderwerpen!$B$4:$B$6)+3=A395,Onderwerpen!$A$7,IF(SUM(Onderwerpen!$B$4:$B$7)+4=A395,Onderwerpen!$A$8,IF(SUM(Onderwerpen!$B$4:$B$8)+5=A395,Onderwerpen!$A$9,IF(SUM(Onderwerpen!$B$4:$B$9)+6=A395,Onderwerpen!$A$10,IF(SUM(Onderwerpen!$B$4:$B$10)+7=A395,Onderwerpen!$A$11,IF(SUM(Onderwerpen!$B$4:$B$11)+8=A395,Onderwerpen!$A$12,IF(SUM(Onderwerpen!$B$4:$B$12)+9=A395,Onderwerpen!$A$13,IF(SUM(Onderwerpen!$B$4:$B$13)+10=A395,Onderwerpen!$A$14,IF(SUM(Onderwerpen!$B$4:$B$14)+11=A395,Onderwerpen!$A$15,IF(SUM(Onderwerpen!$B$4:$B$15)+12=A395,Onderwerpen!$A$16,IF(SUM(Onderwerpen!$B$4:$B$16)+13=A395,Onderwerpen!$A$17,IF(SUM(Onderwerpen!$B$4:$B$17)+14=A395,Onderwerpen!$A$18,IF(SUM(Onderwerpen!$B$4:$B$18)+15=A395,Onderwerpen!$A$19,IF(SUM(Onderwerpen!$B$4:$B$19)+16=A395,Onderwerpen!$A$20,IF(SUM(Onderwerpen!$B$4:$B$20)+17=A395,Onderwerpen!$A$21,IF(SUM(Onderwerpen!$B$4:$B$21)+18=A395,Onderwerpen!$A$22,IF(SUM(Onderwerpen!$B$4:$B$22)+19=A395,Onderwerpen!$A$23,IFERROR((IF(A395&lt;Onderwerpen!$D$4,A395,IF(AND(A395&gt;Onderwerpen!$D$4,A395&lt;Onderwerpen!$D$5),A395-1,IF(AND(A395&gt;Onderwerpen!$D$5,A395&lt;Onderwerpen!$D$6),A395-2,IF(AND(A395&gt;Onderwerpen!$D$6,A395&lt;Onderwerpen!$D$7),A395-3,IF(AND(A395&gt;Onderwerpen!$D$7,A395&lt;Onderwerpen!$D$8),A395-4,IF(AND(A395&gt;Onderwerpen!$D$8,A395&lt;Onderwerpen!$D$9),A395-5,IF(AND(A395&gt;Onderwerpen!$D$9,A395&lt;Onderwerpen!$D$10),A395-6,IF(AND(A395&gt;Onderwerpen!$D$10,A395&lt;Onderwerpen!$D$11),A395-7,IF(AND(A395&gt;Onderwerpen!$D$11,A395&lt;Onderwerpen!$D$12),A395-8,IF(AND(A395&gt;Onderwerpen!$D$12,A395&lt;Onderwerpen!$D$13),A395-9,IF(AND(A395&gt;Onderwerpen!$D$13,A395&lt;Onderwerpen!$D$14),A395-10,IF(AND(A395&gt;Onderwerpen!$D$14,A395&lt;Onderwerpen!$D$15),A395-11,IF(AND(A395&gt;Onderwerpen!$D$15,A395&lt;Onderwerpen!$D$16),A395-12,IF(AND(A395&gt;Onderwerpen!$D$16,A395&lt;Onderwerpen!$D$17),A395-13,IF(AND(A395&gt;Onderwerpen!$D$17,A395&lt;Onderwerpen!$D$18),A395-14,IF(AND(A395&gt;Onderwerpen!$D$18,A395&lt;Onderwerpen!$D$19),A395-15,IF(AND(A395&gt;Onderwerpen!$D$19,A395&lt;Onderwerpen!$D$20),A395-16,IF(AND(A395&gt;Onderwerpen!$D$20,A395&lt;Onderwerpen!$D$21),A395-17,IF(AND(A395&gt;Onderwerpen!$D$21,A395&lt;Onderwerpen!$D$22),A395-18,IF(A395&gt;Onderwerpen!$D$22,A395-19,"X"))))))))))))))))))))),""))))))))))))))))))))</f>
        <v/>
      </c>
      <c r="D395" s="83" t="str">
        <f>IF(B395="",""&amp;C395,LEFT(B395, FIND(" ",B395)-1) &amp; "."&amp;COUNTIF($B$8:B395,B395))</f>
        <v/>
      </c>
      <c r="E395" s="33"/>
      <c r="F395" s="12"/>
      <c r="G395" s="12"/>
      <c r="H395" s="12"/>
      <c r="I395" s="13"/>
      <c r="J395" s="37" t="str">
        <f t="shared" si="37"/>
        <v/>
      </c>
      <c r="L395" s="12"/>
      <c r="M395" s="12"/>
      <c r="N395" s="12"/>
      <c r="O395" s="13"/>
      <c r="P395" s="39" t="str">
        <f t="shared" si="38"/>
        <v/>
      </c>
      <c r="R395" s="12"/>
      <c r="S395" s="12"/>
      <c r="T395" s="12"/>
      <c r="U395" s="13"/>
      <c r="V395" s="38" t="str">
        <f t="shared" si="39"/>
        <v/>
      </c>
      <c r="X395" s="38"/>
      <c r="Y395" s="38"/>
      <c r="Z395" s="38"/>
      <c r="AA395" s="13"/>
      <c r="AB395" s="38" t="str">
        <f t="shared" si="40"/>
        <v/>
      </c>
      <c r="AD395" s="38"/>
      <c r="AE395" s="38"/>
      <c r="AF395" s="38"/>
      <c r="AG395" s="13"/>
      <c r="AH395" s="38" t="str">
        <f t="shared" si="41"/>
        <v/>
      </c>
    </row>
    <row r="396" spans="1:34" x14ac:dyDescent="0.25">
      <c r="A396" s="1" t="str">
        <f>IFERROR(IF(A395=Onderwerpen!$C$23+19,"",A395+1),"")</f>
        <v/>
      </c>
      <c r="B396" s="1" t="str">
        <f>IF(C396&lt;=Onderwerpen!$C$4,Onderwerpen!$A$4,IF(C396&lt;=Onderwerpen!$C$5,Onderwerpen!$A$5,IF(C396&lt;=Onderwerpen!$C$6,Onderwerpen!$A$6,IF(C396&lt;=Onderwerpen!$C$7,Onderwerpen!$A$7,IF(C396&lt;=Onderwerpen!$C$8,Onderwerpen!$A$8,IF(C396&lt;=Onderwerpen!$C$9,Onderwerpen!$A$9,IF(C396&lt;=Onderwerpen!C$10,Onderwerpen!$A$10,IF(C396&lt;=Onderwerpen!C$11,Onderwerpen!$A$11,IF(C396&lt;=Onderwerpen!C$12,Onderwerpen!$A$12,IF(C396&lt;=Onderwerpen!C$13,Onderwerpen!$A$13,IF(C396&lt;=Onderwerpen!$C$14,Onderwerpen!$A$14,IF(C396&lt;=Onderwerpen!$C$15,Onderwerpen!$A$15,IF(C396&lt;=Onderwerpen!$C$16,Onderwerpen!$A$16,IF(C396&lt;=Onderwerpen!$C$17,Onderwerpen!$A$17,IF(C396&lt;=Onderwerpen!$C$18,Onderwerpen!$A$18,IF(C396&lt;=Onderwerpen!$C$19,Onderwerpen!$A$19,IF(C396&lt;=Onderwerpen!$C$20,Onderwerpen!$A$20,IF(C396&lt;=Onderwerpen!$C$21,Onderwerpen!$A$21,IF(C396&lt;=Onderwerpen!$C$22,Onderwerpen!$A$22,IF(C396&lt;=Onderwerpen!$C$23,Onderwerpen!$A$22,""))))))))))))))))))))</f>
        <v/>
      </c>
      <c r="C396" s="7" t="str">
        <f>IF(Onderwerpen!$B$4+1=A396,Onderwerpen!$A$5,IF(SUM(Onderwerpen!$B$4:$B$5)+2=A396,Onderwerpen!$A$6,IF(SUM(Onderwerpen!$B$4:$B$6)+3=A396,Onderwerpen!$A$7,IF(SUM(Onderwerpen!$B$4:$B$7)+4=A396,Onderwerpen!$A$8,IF(SUM(Onderwerpen!$B$4:$B$8)+5=A396,Onderwerpen!$A$9,IF(SUM(Onderwerpen!$B$4:$B$9)+6=A396,Onderwerpen!$A$10,IF(SUM(Onderwerpen!$B$4:$B$10)+7=A396,Onderwerpen!$A$11,IF(SUM(Onderwerpen!$B$4:$B$11)+8=A396,Onderwerpen!$A$12,IF(SUM(Onderwerpen!$B$4:$B$12)+9=A396,Onderwerpen!$A$13,IF(SUM(Onderwerpen!$B$4:$B$13)+10=A396,Onderwerpen!$A$14,IF(SUM(Onderwerpen!$B$4:$B$14)+11=A396,Onderwerpen!$A$15,IF(SUM(Onderwerpen!$B$4:$B$15)+12=A396,Onderwerpen!$A$16,IF(SUM(Onderwerpen!$B$4:$B$16)+13=A396,Onderwerpen!$A$17,IF(SUM(Onderwerpen!$B$4:$B$17)+14=A396,Onderwerpen!$A$18,IF(SUM(Onderwerpen!$B$4:$B$18)+15=A396,Onderwerpen!$A$19,IF(SUM(Onderwerpen!$B$4:$B$19)+16=A396,Onderwerpen!$A$20,IF(SUM(Onderwerpen!$B$4:$B$20)+17=A396,Onderwerpen!$A$21,IF(SUM(Onderwerpen!$B$4:$B$21)+18=A396,Onderwerpen!$A$22,IF(SUM(Onderwerpen!$B$4:$B$22)+19=A396,Onderwerpen!$A$23,IFERROR((IF(A396&lt;Onderwerpen!$D$4,A396,IF(AND(A396&gt;Onderwerpen!$D$4,A396&lt;Onderwerpen!$D$5),A396-1,IF(AND(A396&gt;Onderwerpen!$D$5,A396&lt;Onderwerpen!$D$6),A396-2,IF(AND(A396&gt;Onderwerpen!$D$6,A396&lt;Onderwerpen!$D$7),A396-3,IF(AND(A396&gt;Onderwerpen!$D$7,A396&lt;Onderwerpen!$D$8),A396-4,IF(AND(A396&gt;Onderwerpen!$D$8,A396&lt;Onderwerpen!$D$9),A396-5,IF(AND(A396&gt;Onderwerpen!$D$9,A396&lt;Onderwerpen!$D$10),A396-6,IF(AND(A396&gt;Onderwerpen!$D$10,A396&lt;Onderwerpen!$D$11),A396-7,IF(AND(A396&gt;Onderwerpen!$D$11,A396&lt;Onderwerpen!$D$12),A396-8,IF(AND(A396&gt;Onderwerpen!$D$12,A396&lt;Onderwerpen!$D$13),A396-9,IF(AND(A396&gt;Onderwerpen!$D$13,A396&lt;Onderwerpen!$D$14),A396-10,IF(AND(A396&gt;Onderwerpen!$D$14,A396&lt;Onderwerpen!$D$15),A396-11,IF(AND(A396&gt;Onderwerpen!$D$15,A396&lt;Onderwerpen!$D$16),A396-12,IF(AND(A396&gt;Onderwerpen!$D$16,A396&lt;Onderwerpen!$D$17),A396-13,IF(AND(A396&gt;Onderwerpen!$D$17,A396&lt;Onderwerpen!$D$18),A396-14,IF(AND(A396&gt;Onderwerpen!$D$18,A396&lt;Onderwerpen!$D$19),A396-15,IF(AND(A396&gt;Onderwerpen!$D$19,A396&lt;Onderwerpen!$D$20),A396-16,IF(AND(A396&gt;Onderwerpen!$D$20,A396&lt;Onderwerpen!$D$21),A396-17,IF(AND(A396&gt;Onderwerpen!$D$21,A396&lt;Onderwerpen!$D$22),A396-18,IF(A396&gt;Onderwerpen!$D$22,A396-19,"X"))))))))))))))))))))),""))))))))))))))))))))</f>
        <v/>
      </c>
      <c r="D396" s="83" t="str">
        <f>IF(B396="",""&amp;C396,LEFT(B396, FIND(" ",B396)-1) &amp; "."&amp;COUNTIF($B$8:B396,B396))</f>
        <v/>
      </c>
      <c r="E396" s="33"/>
      <c r="F396" s="12"/>
      <c r="G396" s="12"/>
      <c r="H396" s="12"/>
      <c r="I396" s="13"/>
      <c r="J396" s="37" t="str">
        <f t="shared" si="37"/>
        <v/>
      </c>
      <c r="L396" s="12"/>
      <c r="M396" s="12"/>
      <c r="N396" s="12"/>
      <c r="O396" s="13"/>
      <c r="P396" s="39" t="str">
        <f t="shared" si="38"/>
        <v/>
      </c>
      <c r="R396" s="12"/>
      <c r="S396" s="12"/>
      <c r="T396" s="12"/>
      <c r="U396" s="13"/>
      <c r="V396" s="38" t="str">
        <f t="shared" si="39"/>
        <v/>
      </c>
      <c r="X396" s="38"/>
      <c r="Y396" s="38"/>
      <c r="Z396" s="38"/>
      <c r="AA396" s="13"/>
      <c r="AB396" s="38" t="str">
        <f t="shared" si="40"/>
        <v/>
      </c>
      <c r="AD396" s="38"/>
      <c r="AE396" s="38"/>
      <c r="AF396" s="38"/>
      <c r="AG396" s="13"/>
      <c r="AH396" s="38" t="str">
        <f t="shared" si="41"/>
        <v/>
      </c>
    </row>
    <row r="397" spans="1:34" x14ac:dyDescent="0.25">
      <c r="A397" s="1" t="str">
        <f>IFERROR(IF(A396=Onderwerpen!$C$23+19,"",A396+1),"")</f>
        <v/>
      </c>
      <c r="B397" s="1" t="str">
        <f>IF(C397&lt;=Onderwerpen!$C$4,Onderwerpen!$A$4,IF(C397&lt;=Onderwerpen!$C$5,Onderwerpen!$A$5,IF(C397&lt;=Onderwerpen!$C$6,Onderwerpen!$A$6,IF(C397&lt;=Onderwerpen!$C$7,Onderwerpen!$A$7,IF(C397&lt;=Onderwerpen!$C$8,Onderwerpen!$A$8,IF(C397&lt;=Onderwerpen!$C$9,Onderwerpen!$A$9,IF(C397&lt;=Onderwerpen!C$10,Onderwerpen!$A$10,IF(C397&lt;=Onderwerpen!C$11,Onderwerpen!$A$11,IF(C397&lt;=Onderwerpen!C$12,Onderwerpen!$A$12,IF(C397&lt;=Onderwerpen!C$13,Onderwerpen!$A$13,IF(C397&lt;=Onderwerpen!$C$14,Onderwerpen!$A$14,IF(C397&lt;=Onderwerpen!$C$15,Onderwerpen!$A$15,IF(C397&lt;=Onderwerpen!$C$16,Onderwerpen!$A$16,IF(C397&lt;=Onderwerpen!$C$17,Onderwerpen!$A$17,IF(C397&lt;=Onderwerpen!$C$18,Onderwerpen!$A$18,IF(C397&lt;=Onderwerpen!$C$19,Onderwerpen!$A$19,IF(C397&lt;=Onderwerpen!$C$20,Onderwerpen!$A$20,IF(C397&lt;=Onderwerpen!$C$21,Onderwerpen!$A$21,IF(C397&lt;=Onderwerpen!$C$22,Onderwerpen!$A$22,IF(C397&lt;=Onderwerpen!$C$23,Onderwerpen!$A$22,""))))))))))))))))))))</f>
        <v/>
      </c>
      <c r="C397" s="7" t="str">
        <f>IF(Onderwerpen!$B$4+1=A397,Onderwerpen!$A$5,IF(SUM(Onderwerpen!$B$4:$B$5)+2=A397,Onderwerpen!$A$6,IF(SUM(Onderwerpen!$B$4:$B$6)+3=A397,Onderwerpen!$A$7,IF(SUM(Onderwerpen!$B$4:$B$7)+4=A397,Onderwerpen!$A$8,IF(SUM(Onderwerpen!$B$4:$B$8)+5=A397,Onderwerpen!$A$9,IF(SUM(Onderwerpen!$B$4:$B$9)+6=A397,Onderwerpen!$A$10,IF(SUM(Onderwerpen!$B$4:$B$10)+7=A397,Onderwerpen!$A$11,IF(SUM(Onderwerpen!$B$4:$B$11)+8=A397,Onderwerpen!$A$12,IF(SUM(Onderwerpen!$B$4:$B$12)+9=A397,Onderwerpen!$A$13,IF(SUM(Onderwerpen!$B$4:$B$13)+10=A397,Onderwerpen!$A$14,IF(SUM(Onderwerpen!$B$4:$B$14)+11=A397,Onderwerpen!$A$15,IF(SUM(Onderwerpen!$B$4:$B$15)+12=A397,Onderwerpen!$A$16,IF(SUM(Onderwerpen!$B$4:$B$16)+13=A397,Onderwerpen!$A$17,IF(SUM(Onderwerpen!$B$4:$B$17)+14=A397,Onderwerpen!$A$18,IF(SUM(Onderwerpen!$B$4:$B$18)+15=A397,Onderwerpen!$A$19,IF(SUM(Onderwerpen!$B$4:$B$19)+16=A397,Onderwerpen!$A$20,IF(SUM(Onderwerpen!$B$4:$B$20)+17=A397,Onderwerpen!$A$21,IF(SUM(Onderwerpen!$B$4:$B$21)+18=A397,Onderwerpen!$A$22,IF(SUM(Onderwerpen!$B$4:$B$22)+19=A397,Onderwerpen!$A$23,IFERROR((IF(A397&lt;Onderwerpen!$D$4,A397,IF(AND(A397&gt;Onderwerpen!$D$4,A397&lt;Onderwerpen!$D$5),A397-1,IF(AND(A397&gt;Onderwerpen!$D$5,A397&lt;Onderwerpen!$D$6),A397-2,IF(AND(A397&gt;Onderwerpen!$D$6,A397&lt;Onderwerpen!$D$7),A397-3,IF(AND(A397&gt;Onderwerpen!$D$7,A397&lt;Onderwerpen!$D$8),A397-4,IF(AND(A397&gt;Onderwerpen!$D$8,A397&lt;Onderwerpen!$D$9),A397-5,IF(AND(A397&gt;Onderwerpen!$D$9,A397&lt;Onderwerpen!$D$10),A397-6,IF(AND(A397&gt;Onderwerpen!$D$10,A397&lt;Onderwerpen!$D$11),A397-7,IF(AND(A397&gt;Onderwerpen!$D$11,A397&lt;Onderwerpen!$D$12),A397-8,IF(AND(A397&gt;Onderwerpen!$D$12,A397&lt;Onderwerpen!$D$13),A397-9,IF(AND(A397&gt;Onderwerpen!$D$13,A397&lt;Onderwerpen!$D$14),A397-10,IF(AND(A397&gt;Onderwerpen!$D$14,A397&lt;Onderwerpen!$D$15),A397-11,IF(AND(A397&gt;Onderwerpen!$D$15,A397&lt;Onderwerpen!$D$16),A397-12,IF(AND(A397&gt;Onderwerpen!$D$16,A397&lt;Onderwerpen!$D$17),A397-13,IF(AND(A397&gt;Onderwerpen!$D$17,A397&lt;Onderwerpen!$D$18),A397-14,IF(AND(A397&gt;Onderwerpen!$D$18,A397&lt;Onderwerpen!$D$19),A397-15,IF(AND(A397&gt;Onderwerpen!$D$19,A397&lt;Onderwerpen!$D$20),A397-16,IF(AND(A397&gt;Onderwerpen!$D$20,A397&lt;Onderwerpen!$D$21),A397-17,IF(AND(A397&gt;Onderwerpen!$D$21,A397&lt;Onderwerpen!$D$22),A397-18,IF(A397&gt;Onderwerpen!$D$22,A397-19,"X"))))))))))))))))))))),""))))))))))))))))))))</f>
        <v/>
      </c>
      <c r="D397" s="83" t="str">
        <f>IF(B397="",""&amp;C397,LEFT(B397, FIND(" ",B397)-1) &amp; "."&amp;COUNTIF($B$8:B397,B397))</f>
        <v/>
      </c>
      <c r="E397" s="33"/>
      <c r="F397" s="12"/>
      <c r="G397" s="12"/>
      <c r="H397" s="12"/>
      <c r="I397" s="13"/>
      <c r="J397" s="37" t="str">
        <f t="shared" si="37"/>
        <v/>
      </c>
      <c r="L397" s="12"/>
      <c r="M397" s="12"/>
      <c r="N397" s="12"/>
      <c r="O397" s="13"/>
      <c r="P397" s="39" t="str">
        <f t="shared" si="38"/>
        <v/>
      </c>
      <c r="R397" s="12"/>
      <c r="S397" s="12"/>
      <c r="T397" s="12"/>
      <c r="U397" s="13"/>
      <c r="V397" s="38" t="str">
        <f t="shared" si="39"/>
        <v/>
      </c>
      <c r="X397" s="38"/>
      <c r="Y397" s="38"/>
      <c r="Z397" s="38"/>
      <c r="AA397" s="13"/>
      <c r="AB397" s="38" t="str">
        <f t="shared" si="40"/>
        <v/>
      </c>
      <c r="AD397" s="38"/>
      <c r="AE397" s="38"/>
      <c r="AF397" s="38"/>
      <c r="AG397" s="13"/>
      <c r="AH397" s="38" t="str">
        <f t="shared" si="41"/>
        <v/>
      </c>
    </row>
    <row r="398" spans="1:34" x14ac:dyDescent="0.25">
      <c r="A398" s="1" t="str">
        <f>IFERROR(IF(A397=Onderwerpen!$C$23+19,"",A397+1),"")</f>
        <v/>
      </c>
      <c r="B398" s="1" t="str">
        <f>IF(C398&lt;=Onderwerpen!$C$4,Onderwerpen!$A$4,IF(C398&lt;=Onderwerpen!$C$5,Onderwerpen!$A$5,IF(C398&lt;=Onderwerpen!$C$6,Onderwerpen!$A$6,IF(C398&lt;=Onderwerpen!$C$7,Onderwerpen!$A$7,IF(C398&lt;=Onderwerpen!$C$8,Onderwerpen!$A$8,IF(C398&lt;=Onderwerpen!$C$9,Onderwerpen!$A$9,IF(C398&lt;=Onderwerpen!C$10,Onderwerpen!$A$10,IF(C398&lt;=Onderwerpen!C$11,Onderwerpen!$A$11,IF(C398&lt;=Onderwerpen!C$12,Onderwerpen!$A$12,IF(C398&lt;=Onderwerpen!C$13,Onderwerpen!$A$13,IF(C398&lt;=Onderwerpen!$C$14,Onderwerpen!$A$14,IF(C398&lt;=Onderwerpen!$C$15,Onderwerpen!$A$15,IF(C398&lt;=Onderwerpen!$C$16,Onderwerpen!$A$16,IF(C398&lt;=Onderwerpen!$C$17,Onderwerpen!$A$17,IF(C398&lt;=Onderwerpen!$C$18,Onderwerpen!$A$18,IF(C398&lt;=Onderwerpen!$C$19,Onderwerpen!$A$19,IF(C398&lt;=Onderwerpen!$C$20,Onderwerpen!$A$20,IF(C398&lt;=Onderwerpen!$C$21,Onderwerpen!$A$21,IF(C398&lt;=Onderwerpen!$C$22,Onderwerpen!$A$22,IF(C398&lt;=Onderwerpen!$C$23,Onderwerpen!$A$22,""))))))))))))))))))))</f>
        <v/>
      </c>
      <c r="C398" s="7" t="str">
        <f>IF(Onderwerpen!$B$4+1=A398,Onderwerpen!$A$5,IF(SUM(Onderwerpen!$B$4:$B$5)+2=A398,Onderwerpen!$A$6,IF(SUM(Onderwerpen!$B$4:$B$6)+3=A398,Onderwerpen!$A$7,IF(SUM(Onderwerpen!$B$4:$B$7)+4=A398,Onderwerpen!$A$8,IF(SUM(Onderwerpen!$B$4:$B$8)+5=A398,Onderwerpen!$A$9,IF(SUM(Onderwerpen!$B$4:$B$9)+6=A398,Onderwerpen!$A$10,IF(SUM(Onderwerpen!$B$4:$B$10)+7=A398,Onderwerpen!$A$11,IF(SUM(Onderwerpen!$B$4:$B$11)+8=A398,Onderwerpen!$A$12,IF(SUM(Onderwerpen!$B$4:$B$12)+9=A398,Onderwerpen!$A$13,IF(SUM(Onderwerpen!$B$4:$B$13)+10=A398,Onderwerpen!$A$14,IF(SUM(Onderwerpen!$B$4:$B$14)+11=A398,Onderwerpen!$A$15,IF(SUM(Onderwerpen!$B$4:$B$15)+12=A398,Onderwerpen!$A$16,IF(SUM(Onderwerpen!$B$4:$B$16)+13=A398,Onderwerpen!$A$17,IF(SUM(Onderwerpen!$B$4:$B$17)+14=A398,Onderwerpen!$A$18,IF(SUM(Onderwerpen!$B$4:$B$18)+15=A398,Onderwerpen!$A$19,IF(SUM(Onderwerpen!$B$4:$B$19)+16=A398,Onderwerpen!$A$20,IF(SUM(Onderwerpen!$B$4:$B$20)+17=A398,Onderwerpen!$A$21,IF(SUM(Onderwerpen!$B$4:$B$21)+18=A398,Onderwerpen!$A$22,IF(SUM(Onderwerpen!$B$4:$B$22)+19=A398,Onderwerpen!$A$23,IFERROR((IF(A398&lt;Onderwerpen!$D$4,A398,IF(AND(A398&gt;Onderwerpen!$D$4,A398&lt;Onderwerpen!$D$5),A398-1,IF(AND(A398&gt;Onderwerpen!$D$5,A398&lt;Onderwerpen!$D$6),A398-2,IF(AND(A398&gt;Onderwerpen!$D$6,A398&lt;Onderwerpen!$D$7),A398-3,IF(AND(A398&gt;Onderwerpen!$D$7,A398&lt;Onderwerpen!$D$8),A398-4,IF(AND(A398&gt;Onderwerpen!$D$8,A398&lt;Onderwerpen!$D$9),A398-5,IF(AND(A398&gt;Onderwerpen!$D$9,A398&lt;Onderwerpen!$D$10),A398-6,IF(AND(A398&gt;Onderwerpen!$D$10,A398&lt;Onderwerpen!$D$11),A398-7,IF(AND(A398&gt;Onderwerpen!$D$11,A398&lt;Onderwerpen!$D$12),A398-8,IF(AND(A398&gt;Onderwerpen!$D$12,A398&lt;Onderwerpen!$D$13),A398-9,IF(AND(A398&gt;Onderwerpen!$D$13,A398&lt;Onderwerpen!$D$14),A398-10,IF(AND(A398&gt;Onderwerpen!$D$14,A398&lt;Onderwerpen!$D$15),A398-11,IF(AND(A398&gt;Onderwerpen!$D$15,A398&lt;Onderwerpen!$D$16),A398-12,IF(AND(A398&gt;Onderwerpen!$D$16,A398&lt;Onderwerpen!$D$17),A398-13,IF(AND(A398&gt;Onderwerpen!$D$17,A398&lt;Onderwerpen!$D$18),A398-14,IF(AND(A398&gt;Onderwerpen!$D$18,A398&lt;Onderwerpen!$D$19),A398-15,IF(AND(A398&gt;Onderwerpen!$D$19,A398&lt;Onderwerpen!$D$20),A398-16,IF(AND(A398&gt;Onderwerpen!$D$20,A398&lt;Onderwerpen!$D$21),A398-17,IF(AND(A398&gt;Onderwerpen!$D$21,A398&lt;Onderwerpen!$D$22),A398-18,IF(A398&gt;Onderwerpen!$D$22,A398-19,"X"))))))))))))))))))))),""))))))))))))))))))))</f>
        <v/>
      </c>
      <c r="D398" s="83" t="str">
        <f>IF(B398="",""&amp;C398,LEFT(B398, FIND(" ",B398)-1) &amp; "."&amp;COUNTIF($B$8:B398,B398))</f>
        <v/>
      </c>
      <c r="E398" s="33"/>
      <c r="F398" s="12"/>
      <c r="G398" s="12"/>
      <c r="H398" s="12"/>
      <c r="I398" s="13"/>
      <c r="J398" s="37" t="str">
        <f t="shared" si="37"/>
        <v/>
      </c>
      <c r="L398" s="12"/>
      <c r="M398" s="12"/>
      <c r="N398" s="12"/>
      <c r="O398" s="13"/>
      <c r="P398" s="39" t="str">
        <f t="shared" si="38"/>
        <v/>
      </c>
      <c r="R398" s="12"/>
      <c r="S398" s="12"/>
      <c r="T398" s="12"/>
      <c r="U398" s="13"/>
      <c r="V398" s="38" t="str">
        <f t="shared" si="39"/>
        <v/>
      </c>
      <c r="X398" s="38"/>
      <c r="Y398" s="38"/>
      <c r="Z398" s="38"/>
      <c r="AA398" s="13"/>
      <c r="AB398" s="38" t="str">
        <f t="shared" si="40"/>
        <v/>
      </c>
      <c r="AD398" s="38"/>
      <c r="AE398" s="38"/>
      <c r="AF398" s="38"/>
      <c r="AG398" s="13"/>
      <c r="AH398" s="38" t="str">
        <f t="shared" si="41"/>
        <v/>
      </c>
    </row>
    <row r="399" spans="1:34" x14ac:dyDescent="0.25">
      <c r="A399" s="1" t="str">
        <f>IFERROR(IF(A398=Onderwerpen!$C$23+19,"",A398+1),"")</f>
        <v/>
      </c>
      <c r="B399" s="1" t="str">
        <f>IF(C399&lt;=Onderwerpen!$C$4,Onderwerpen!$A$4,IF(C399&lt;=Onderwerpen!$C$5,Onderwerpen!$A$5,IF(C399&lt;=Onderwerpen!$C$6,Onderwerpen!$A$6,IF(C399&lt;=Onderwerpen!$C$7,Onderwerpen!$A$7,IF(C399&lt;=Onderwerpen!$C$8,Onderwerpen!$A$8,IF(C399&lt;=Onderwerpen!$C$9,Onderwerpen!$A$9,IF(C399&lt;=Onderwerpen!C$10,Onderwerpen!$A$10,IF(C399&lt;=Onderwerpen!C$11,Onderwerpen!$A$11,IF(C399&lt;=Onderwerpen!C$12,Onderwerpen!$A$12,IF(C399&lt;=Onderwerpen!C$13,Onderwerpen!$A$13,IF(C399&lt;=Onderwerpen!$C$14,Onderwerpen!$A$14,IF(C399&lt;=Onderwerpen!$C$15,Onderwerpen!$A$15,IF(C399&lt;=Onderwerpen!$C$16,Onderwerpen!$A$16,IF(C399&lt;=Onderwerpen!$C$17,Onderwerpen!$A$17,IF(C399&lt;=Onderwerpen!$C$18,Onderwerpen!$A$18,IF(C399&lt;=Onderwerpen!$C$19,Onderwerpen!$A$19,IF(C399&lt;=Onderwerpen!$C$20,Onderwerpen!$A$20,IF(C399&lt;=Onderwerpen!$C$21,Onderwerpen!$A$21,IF(C399&lt;=Onderwerpen!$C$22,Onderwerpen!$A$22,IF(C399&lt;=Onderwerpen!$C$23,Onderwerpen!$A$22,""))))))))))))))))))))</f>
        <v/>
      </c>
      <c r="C399" s="7" t="str">
        <f>IF(Onderwerpen!$B$4+1=A399,Onderwerpen!$A$5,IF(SUM(Onderwerpen!$B$4:$B$5)+2=A399,Onderwerpen!$A$6,IF(SUM(Onderwerpen!$B$4:$B$6)+3=A399,Onderwerpen!$A$7,IF(SUM(Onderwerpen!$B$4:$B$7)+4=A399,Onderwerpen!$A$8,IF(SUM(Onderwerpen!$B$4:$B$8)+5=A399,Onderwerpen!$A$9,IF(SUM(Onderwerpen!$B$4:$B$9)+6=A399,Onderwerpen!$A$10,IF(SUM(Onderwerpen!$B$4:$B$10)+7=A399,Onderwerpen!$A$11,IF(SUM(Onderwerpen!$B$4:$B$11)+8=A399,Onderwerpen!$A$12,IF(SUM(Onderwerpen!$B$4:$B$12)+9=A399,Onderwerpen!$A$13,IF(SUM(Onderwerpen!$B$4:$B$13)+10=A399,Onderwerpen!$A$14,IF(SUM(Onderwerpen!$B$4:$B$14)+11=A399,Onderwerpen!$A$15,IF(SUM(Onderwerpen!$B$4:$B$15)+12=A399,Onderwerpen!$A$16,IF(SUM(Onderwerpen!$B$4:$B$16)+13=A399,Onderwerpen!$A$17,IF(SUM(Onderwerpen!$B$4:$B$17)+14=A399,Onderwerpen!$A$18,IF(SUM(Onderwerpen!$B$4:$B$18)+15=A399,Onderwerpen!$A$19,IF(SUM(Onderwerpen!$B$4:$B$19)+16=A399,Onderwerpen!$A$20,IF(SUM(Onderwerpen!$B$4:$B$20)+17=A399,Onderwerpen!$A$21,IF(SUM(Onderwerpen!$B$4:$B$21)+18=A399,Onderwerpen!$A$22,IF(SUM(Onderwerpen!$B$4:$B$22)+19=A399,Onderwerpen!$A$23,IFERROR((IF(A399&lt;Onderwerpen!$D$4,A399,IF(AND(A399&gt;Onderwerpen!$D$4,A399&lt;Onderwerpen!$D$5),A399-1,IF(AND(A399&gt;Onderwerpen!$D$5,A399&lt;Onderwerpen!$D$6),A399-2,IF(AND(A399&gt;Onderwerpen!$D$6,A399&lt;Onderwerpen!$D$7),A399-3,IF(AND(A399&gt;Onderwerpen!$D$7,A399&lt;Onderwerpen!$D$8),A399-4,IF(AND(A399&gt;Onderwerpen!$D$8,A399&lt;Onderwerpen!$D$9),A399-5,IF(AND(A399&gt;Onderwerpen!$D$9,A399&lt;Onderwerpen!$D$10),A399-6,IF(AND(A399&gt;Onderwerpen!$D$10,A399&lt;Onderwerpen!$D$11),A399-7,IF(AND(A399&gt;Onderwerpen!$D$11,A399&lt;Onderwerpen!$D$12),A399-8,IF(AND(A399&gt;Onderwerpen!$D$12,A399&lt;Onderwerpen!$D$13),A399-9,IF(AND(A399&gt;Onderwerpen!$D$13,A399&lt;Onderwerpen!$D$14),A399-10,IF(AND(A399&gt;Onderwerpen!$D$14,A399&lt;Onderwerpen!$D$15),A399-11,IF(AND(A399&gt;Onderwerpen!$D$15,A399&lt;Onderwerpen!$D$16),A399-12,IF(AND(A399&gt;Onderwerpen!$D$16,A399&lt;Onderwerpen!$D$17),A399-13,IF(AND(A399&gt;Onderwerpen!$D$17,A399&lt;Onderwerpen!$D$18),A399-14,IF(AND(A399&gt;Onderwerpen!$D$18,A399&lt;Onderwerpen!$D$19),A399-15,IF(AND(A399&gt;Onderwerpen!$D$19,A399&lt;Onderwerpen!$D$20),A399-16,IF(AND(A399&gt;Onderwerpen!$D$20,A399&lt;Onderwerpen!$D$21),A399-17,IF(AND(A399&gt;Onderwerpen!$D$21,A399&lt;Onderwerpen!$D$22),A399-18,IF(A399&gt;Onderwerpen!$D$22,A399-19,"X"))))))))))))))))))))),""))))))))))))))))))))</f>
        <v/>
      </c>
      <c r="D399" s="83" t="str">
        <f>IF(B399="",""&amp;C399,LEFT(B399, FIND(" ",B399)-1) &amp; "."&amp;COUNTIF($B$8:B399,B399))</f>
        <v/>
      </c>
      <c r="E399" s="33"/>
      <c r="F399" s="12"/>
      <c r="G399" s="12"/>
      <c r="H399" s="12"/>
      <c r="I399" s="13"/>
      <c r="J399" s="37" t="str">
        <f t="shared" si="37"/>
        <v/>
      </c>
      <c r="L399" s="12"/>
      <c r="M399" s="12"/>
      <c r="N399" s="12"/>
      <c r="O399" s="13"/>
      <c r="P399" s="39" t="str">
        <f t="shared" si="38"/>
        <v/>
      </c>
      <c r="R399" s="12"/>
      <c r="S399" s="12"/>
      <c r="T399" s="12"/>
      <c r="U399" s="13"/>
      <c r="V399" s="38" t="str">
        <f t="shared" si="39"/>
        <v/>
      </c>
      <c r="X399" s="38"/>
      <c r="Y399" s="38"/>
      <c r="Z399" s="38"/>
      <c r="AA399" s="13"/>
      <c r="AB399" s="38" t="str">
        <f t="shared" si="40"/>
        <v/>
      </c>
      <c r="AD399" s="38"/>
      <c r="AE399" s="38"/>
      <c r="AF399" s="38"/>
      <c r="AG399" s="13"/>
      <c r="AH399" s="38" t="str">
        <f t="shared" si="41"/>
        <v/>
      </c>
    </row>
    <row r="400" spans="1:34" x14ac:dyDescent="0.25">
      <c r="A400" s="1" t="str">
        <f>IFERROR(IF(A399=Onderwerpen!$C$23+19,"",A399+1),"")</f>
        <v/>
      </c>
      <c r="B400" s="1" t="str">
        <f>IF(C400&lt;=Onderwerpen!$C$4,Onderwerpen!$A$4,IF(C400&lt;=Onderwerpen!$C$5,Onderwerpen!$A$5,IF(C400&lt;=Onderwerpen!$C$6,Onderwerpen!$A$6,IF(C400&lt;=Onderwerpen!$C$7,Onderwerpen!$A$7,IF(C400&lt;=Onderwerpen!$C$8,Onderwerpen!$A$8,IF(C400&lt;=Onderwerpen!$C$9,Onderwerpen!$A$9,IF(C400&lt;=Onderwerpen!C$10,Onderwerpen!$A$10,IF(C400&lt;=Onderwerpen!C$11,Onderwerpen!$A$11,IF(C400&lt;=Onderwerpen!C$12,Onderwerpen!$A$12,IF(C400&lt;=Onderwerpen!C$13,Onderwerpen!$A$13,IF(C400&lt;=Onderwerpen!$C$14,Onderwerpen!$A$14,IF(C400&lt;=Onderwerpen!$C$15,Onderwerpen!$A$15,IF(C400&lt;=Onderwerpen!$C$16,Onderwerpen!$A$16,IF(C400&lt;=Onderwerpen!$C$17,Onderwerpen!$A$17,IF(C400&lt;=Onderwerpen!$C$18,Onderwerpen!$A$18,IF(C400&lt;=Onderwerpen!$C$19,Onderwerpen!$A$19,IF(C400&lt;=Onderwerpen!$C$20,Onderwerpen!$A$20,IF(C400&lt;=Onderwerpen!$C$21,Onderwerpen!$A$21,IF(C400&lt;=Onderwerpen!$C$22,Onderwerpen!$A$22,IF(C400&lt;=Onderwerpen!$C$23,Onderwerpen!$A$22,""))))))))))))))))))))</f>
        <v/>
      </c>
      <c r="C400" s="7" t="str">
        <f>IF(Onderwerpen!$B$4+1=A400,Onderwerpen!$A$5,IF(SUM(Onderwerpen!$B$4:$B$5)+2=A400,Onderwerpen!$A$6,IF(SUM(Onderwerpen!$B$4:$B$6)+3=A400,Onderwerpen!$A$7,IF(SUM(Onderwerpen!$B$4:$B$7)+4=A400,Onderwerpen!$A$8,IF(SUM(Onderwerpen!$B$4:$B$8)+5=A400,Onderwerpen!$A$9,IF(SUM(Onderwerpen!$B$4:$B$9)+6=A400,Onderwerpen!$A$10,IF(SUM(Onderwerpen!$B$4:$B$10)+7=A400,Onderwerpen!$A$11,IF(SUM(Onderwerpen!$B$4:$B$11)+8=A400,Onderwerpen!$A$12,IF(SUM(Onderwerpen!$B$4:$B$12)+9=A400,Onderwerpen!$A$13,IF(SUM(Onderwerpen!$B$4:$B$13)+10=A400,Onderwerpen!$A$14,IF(SUM(Onderwerpen!$B$4:$B$14)+11=A400,Onderwerpen!$A$15,IF(SUM(Onderwerpen!$B$4:$B$15)+12=A400,Onderwerpen!$A$16,IF(SUM(Onderwerpen!$B$4:$B$16)+13=A400,Onderwerpen!$A$17,IF(SUM(Onderwerpen!$B$4:$B$17)+14=A400,Onderwerpen!$A$18,IF(SUM(Onderwerpen!$B$4:$B$18)+15=A400,Onderwerpen!$A$19,IF(SUM(Onderwerpen!$B$4:$B$19)+16=A400,Onderwerpen!$A$20,IF(SUM(Onderwerpen!$B$4:$B$20)+17=A400,Onderwerpen!$A$21,IF(SUM(Onderwerpen!$B$4:$B$21)+18=A400,Onderwerpen!$A$22,IF(SUM(Onderwerpen!$B$4:$B$22)+19=A400,Onderwerpen!$A$23,IFERROR((IF(A400&lt;Onderwerpen!$D$4,A400,IF(AND(A400&gt;Onderwerpen!$D$4,A400&lt;Onderwerpen!$D$5),A400-1,IF(AND(A400&gt;Onderwerpen!$D$5,A400&lt;Onderwerpen!$D$6),A400-2,IF(AND(A400&gt;Onderwerpen!$D$6,A400&lt;Onderwerpen!$D$7),A400-3,IF(AND(A400&gt;Onderwerpen!$D$7,A400&lt;Onderwerpen!$D$8),A400-4,IF(AND(A400&gt;Onderwerpen!$D$8,A400&lt;Onderwerpen!$D$9),A400-5,IF(AND(A400&gt;Onderwerpen!$D$9,A400&lt;Onderwerpen!$D$10),A400-6,IF(AND(A400&gt;Onderwerpen!$D$10,A400&lt;Onderwerpen!$D$11),A400-7,IF(AND(A400&gt;Onderwerpen!$D$11,A400&lt;Onderwerpen!$D$12),A400-8,IF(AND(A400&gt;Onderwerpen!$D$12,A400&lt;Onderwerpen!$D$13),A400-9,IF(AND(A400&gt;Onderwerpen!$D$13,A400&lt;Onderwerpen!$D$14),A400-10,IF(AND(A400&gt;Onderwerpen!$D$14,A400&lt;Onderwerpen!$D$15),A400-11,IF(AND(A400&gt;Onderwerpen!$D$15,A400&lt;Onderwerpen!$D$16),A400-12,IF(AND(A400&gt;Onderwerpen!$D$16,A400&lt;Onderwerpen!$D$17),A400-13,IF(AND(A400&gt;Onderwerpen!$D$17,A400&lt;Onderwerpen!$D$18),A400-14,IF(AND(A400&gt;Onderwerpen!$D$18,A400&lt;Onderwerpen!$D$19),A400-15,IF(AND(A400&gt;Onderwerpen!$D$19,A400&lt;Onderwerpen!$D$20),A400-16,IF(AND(A400&gt;Onderwerpen!$D$20,A400&lt;Onderwerpen!$D$21),A400-17,IF(AND(A400&gt;Onderwerpen!$D$21,A400&lt;Onderwerpen!$D$22),A400-18,IF(A400&gt;Onderwerpen!$D$22,A400-19,"X"))))))))))))))))))))),""))))))))))))))))))))</f>
        <v/>
      </c>
      <c r="D400" s="83" t="str">
        <f>IF(B400="",""&amp;C400,LEFT(B400, FIND(" ",B400)-1) &amp; "."&amp;COUNTIF($B$8:B400,B400))</f>
        <v/>
      </c>
      <c r="E400" s="33"/>
      <c r="F400" s="12"/>
      <c r="G400" s="12"/>
      <c r="H400" s="12"/>
      <c r="I400" s="13"/>
      <c r="J400" s="37" t="str">
        <f t="shared" si="37"/>
        <v/>
      </c>
      <c r="L400" s="12"/>
      <c r="M400" s="12"/>
      <c r="N400" s="12"/>
      <c r="O400" s="13"/>
      <c r="P400" s="39" t="str">
        <f t="shared" si="38"/>
        <v/>
      </c>
      <c r="R400" s="12"/>
      <c r="S400" s="12"/>
      <c r="T400" s="12"/>
      <c r="U400" s="13"/>
      <c r="V400" s="38" t="str">
        <f t="shared" si="39"/>
        <v/>
      </c>
      <c r="X400" s="38"/>
      <c r="Y400" s="38"/>
      <c r="Z400" s="38"/>
      <c r="AA400" s="13"/>
      <c r="AB400" s="38" t="str">
        <f t="shared" si="40"/>
        <v/>
      </c>
      <c r="AD400" s="38"/>
      <c r="AE400" s="38"/>
      <c r="AF400" s="38"/>
      <c r="AG400" s="13"/>
      <c r="AH400" s="38" t="str">
        <f t="shared" si="41"/>
        <v/>
      </c>
    </row>
    <row r="401" spans="1:34" x14ac:dyDescent="0.25">
      <c r="A401" s="1" t="str">
        <f>IFERROR(IF(A400=Onderwerpen!$C$23+19,"",A400+1),"")</f>
        <v/>
      </c>
      <c r="B401" s="1" t="str">
        <f>IF(C401&lt;=Onderwerpen!$C$4,Onderwerpen!$A$4,IF(C401&lt;=Onderwerpen!$C$5,Onderwerpen!$A$5,IF(C401&lt;=Onderwerpen!$C$6,Onderwerpen!$A$6,IF(C401&lt;=Onderwerpen!$C$7,Onderwerpen!$A$7,IF(C401&lt;=Onderwerpen!$C$8,Onderwerpen!$A$8,IF(C401&lt;=Onderwerpen!$C$9,Onderwerpen!$A$9,IF(C401&lt;=Onderwerpen!C$10,Onderwerpen!$A$10,IF(C401&lt;=Onderwerpen!C$11,Onderwerpen!$A$11,IF(C401&lt;=Onderwerpen!C$12,Onderwerpen!$A$12,IF(C401&lt;=Onderwerpen!C$13,Onderwerpen!$A$13,IF(C401&lt;=Onderwerpen!$C$14,Onderwerpen!$A$14,IF(C401&lt;=Onderwerpen!$C$15,Onderwerpen!$A$15,IF(C401&lt;=Onderwerpen!$C$16,Onderwerpen!$A$16,IF(C401&lt;=Onderwerpen!$C$17,Onderwerpen!$A$17,IF(C401&lt;=Onderwerpen!$C$18,Onderwerpen!$A$18,IF(C401&lt;=Onderwerpen!$C$19,Onderwerpen!$A$19,IF(C401&lt;=Onderwerpen!$C$20,Onderwerpen!$A$20,IF(C401&lt;=Onderwerpen!$C$21,Onderwerpen!$A$21,IF(C401&lt;=Onderwerpen!$C$22,Onderwerpen!$A$22,IF(C401&lt;=Onderwerpen!$C$23,Onderwerpen!$A$22,""))))))))))))))))))))</f>
        <v/>
      </c>
      <c r="C401" s="7" t="str">
        <f>IF(Onderwerpen!$B$4+1=A401,Onderwerpen!$A$5,IF(SUM(Onderwerpen!$B$4:$B$5)+2=A401,Onderwerpen!$A$6,IF(SUM(Onderwerpen!$B$4:$B$6)+3=A401,Onderwerpen!$A$7,IF(SUM(Onderwerpen!$B$4:$B$7)+4=A401,Onderwerpen!$A$8,IF(SUM(Onderwerpen!$B$4:$B$8)+5=A401,Onderwerpen!$A$9,IF(SUM(Onderwerpen!$B$4:$B$9)+6=A401,Onderwerpen!$A$10,IF(SUM(Onderwerpen!$B$4:$B$10)+7=A401,Onderwerpen!$A$11,IF(SUM(Onderwerpen!$B$4:$B$11)+8=A401,Onderwerpen!$A$12,IF(SUM(Onderwerpen!$B$4:$B$12)+9=A401,Onderwerpen!$A$13,IF(SUM(Onderwerpen!$B$4:$B$13)+10=A401,Onderwerpen!$A$14,IF(SUM(Onderwerpen!$B$4:$B$14)+11=A401,Onderwerpen!$A$15,IF(SUM(Onderwerpen!$B$4:$B$15)+12=A401,Onderwerpen!$A$16,IF(SUM(Onderwerpen!$B$4:$B$16)+13=A401,Onderwerpen!$A$17,IF(SUM(Onderwerpen!$B$4:$B$17)+14=A401,Onderwerpen!$A$18,IF(SUM(Onderwerpen!$B$4:$B$18)+15=A401,Onderwerpen!$A$19,IF(SUM(Onderwerpen!$B$4:$B$19)+16=A401,Onderwerpen!$A$20,IF(SUM(Onderwerpen!$B$4:$B$20)+17=A401,Onderwerpen!$A$21,IF(SUM(Onderwerpen!$B$4:$B$21)+18=A401,Onderwerpen!$A$22,IF(SUM(Onderwerpen!$B$4:$B$22)+19=A401,Onderwerpen!$A$23,IFERROR((IF(A401&lt;Onderwerpen!$D$4,A401,IF(AND(A401&gt;Onderwerpen!$D$4,A401&lt;Onderwerpen!$D$5),A401-1,IF(AND(A401&gt;Onderwerpen!$D$5,A401&lt;Onderwerpen!$D$6),A401-2,IF(AND(A401&gt;Onderwerpen!$D$6,A401&lt;Onderwerpen!$D$7),A401-3,IF(AND(A401&gt;Onderwerpen!$D$7,A401&lt;Onderwerpen!$D$8),A401-4,IF(AND(A401&gt;Onderwerpen!$D$8,A401&lt;Onderwerpen!$D$9),A401-5,IF(AND(A401&gt;Onderwerpen!$D$9,A401&lt;Onderwerpen!$D$10),A401-6,IF(AND(A401&gt;Onderwerpen!$D$10,A401&lt;Onderwerpen!$D$11),A401-7,IF(AND(A401&gt;Onderwerpen!$D$11,A401&lt;Onderwerpen!$D$12),A401-8,IF(AND(A401&gt;Onderwerpen!$D$12,A401&lt;Onderwerpen!$D$13),A401-9,IF(AND(A401&gt;Onderwerpen!$D$13,A401&lt;Onderwerpen!$D$14),A401-10,IF(AND(A401&gt;Onderwerpen!$D$14,A401&lt;Onderwerpen!$D$15),A401-11,IF(AND(A401&gt;Onderwerpen!$D$15,A401&lt;Onderwerpen!$D$16),A401-12,IF(AND(A401&gt;Onderwerpen!$D$16,A401&lt;Onderwerpen!$D$17),A401-13,IF(AND(A401&gt;Onderwerpen!$D$17,A401&lt;Onderwerpen!$D$18),A401-14,IF(AND(A401&gt;Onderwerpen!$D$18,A401&lt;Onderwerpen!$D$19),A401-15,IF(AND(A401&gt;Onderwerpen!$D$19,A401&lt;Onderwerpen!$D$20),A401-16,IF(AND(A401&gt;Onderwerpen!$D$20,A401&lt;Onderwerpen!$D$21),A401-17,IF(AND(A401&gt;Onderwerpen!$D$21,A401&lt;Onderwerpen!$D$22),A401-18,IF(A401&gt;Onderwerpen!$D$22,A401-19,"X"))))))))))))))))))))),""))))))))))))))))))))</f>
        <v/>
      </c>
      <c r="D401" s="83" t="str">
        <f>IF(B401="",""&amp;C401,LEFT(B401, FIND(" ",B401)-1) &amp; "."&amp;COUNTIF($B$8:B401,B401))</f>
        <v/>
      </c>
      <c r="E401" s="33"/>
      <c r="F401" s="12"/>
      <c r="G401" s="12"/>
      <c r="H401" s="12"/>
      <c r="I401" s="13"/>
      <c r="J401" s="37" t="str">
        <f t="shared" si="37"/>
        <v/>
      </c>
      <c r="L401" s="12"/>
      <c r="M401" s="12"/>
      <c r="N401" s="12"/>
      <c r="O401" s="13"/>
      <c r="P401" s="39" t="str">
        <f t="shared" si="38"/>
        <v/>
      </c>
      <c r="R401" s="12"/>
      <c r="S401" s="12"/>
      <c r="T401" s="12"/>
      <c r="U401" s="13"/>
      <c r="V401" s="38" t="str">
        <f t="shared" si="39"/>
        <v/>
      </c>
      <c r="X401" s="38"/>
      <c r="Y401" s="38"/>
      <c r="Z401" s="38"/>
      <c r="AA401" s="13"/>
      <c r="AB401" s="38" t="str">
        <f t="shared" si="40"/>
        <v/>
      </c>
      <c r="AD401" s="38"/>
      <c r="AE401" s="38"/>
      <c r="AF401" s="38"/>
      <c r="AG401" s="13"/>
      <c r="AH401" s="38" t="str">
        <f t="shared" si="41"/>
        <v/>
      </c>
    </row>
    <row r="402" spans="1:34" x14ac:dyDescent="0.25">
      <c r="A402" s="1" t="str">
        <f>IFERROR(IF(A401=Onderwerpen!$C$23+19,"",A401+1),"")</f>
        <v/>
      </c>
      <c r="B402" s="1" t="str">
        <f>IF(C402&lt;=Onderwerpen!$C$4,Onderwerpen!$A$4,IF(C402&lt;=Onderwerpen!$C$5,Onderwerpen!$A$5,IF(C402&lt;=Onderwerpen!$C$6,Onderwerpen!$A$6,IF(C402&lt;=Onderwerpen!$C$7,Onderwerpen!$A$7,IF(C402&lt;=Onderwerpen!$C$8,Onderwerpen!$A$8,IF(C402&lt;=Onderwerpen!$C$9,Onderwerpen!$A$9,IF(C402&lt;=Onderwerpen!C$10,Onderwerpen!$A$10,IF(C402&lt;=Onderwerpen!C$11,Onderwerpen!$A$11,IF(C402&lt;=Onderwerpen!C$12,Onderwerpen!$A$12,IF(C402&lt;=Onderwerpen!C$13,Onderwerpen!$A$13,IF(C402&lt;=Onderwerpen!$C$14,Onderwerpen!$A$14,IF(C402&lt;=Onderwerpen!$C$15,Onderwerpen!$A$15,IF(C402&lt;=Onderwerpen!$C$16,Onderwerpen!$A$16,IF(C402&lt;=Onderwerpen!$C$17,Onderwerpen!$A$17,IF(C402&lt;=Onderwerpen!$C$18,Onderwerpen!$A$18,IF(C402&lt;=Onderwerpen!$C$19,Onderwerpen!$A$19,IF(C402&lt;=Onderwerpen!$C$20,Onderwerpen!$A$20,IF(C402&lt;=Onderwerpen!$C$21,Onderwerpen!$A$21,IF(C402&lt;=Onderwerpen!$C$22,Onderwerpen!$A$22,IF(C402&lt;=Onderwerpen!$C$23,Onderwerpen!$A$22,""))))))))))))))))))))</f>
        <v/>
      </c>
      <c r="C402" s="7" t="str">
        <f>IF(Onderwerpen!$B$4+1=A402,Onderwerpen!$A$5,IF(SUM(Onderwerpen!$B$4:$B$5)+2=A402,Onderwerpen!$A$6,IF(SUM(Onderwerpen!$B$4:$B$6)+3=A402,Onderwerpen!$A$7,IF(SUM(Onderwerpen!$B$4:$B$7)+4=A402,Onderwerpen!$A$8,IF(SUM(Onderwerpen!$B$4:$B$8)+5=A402,Onderwerpen!$A$9,IF(SUM(Onderwerpen!$B$4:$B$9)+6=A402,Onderwerpen!$A$10,IF(SUM(Onderwerpen!$B$4:$B$10)+7=A402,Onderwerpen!$A$11,IF(SUM(Onderwerpen!$B$4:$B$11)+8=A402,Onderwerpen!$A$12,IF(SUM(Onderwerpen!$B$4:$B$12)+9=A402,Onderwerpen!$A$13,IF(SUM(Onderwerpen!$B$4:$B$13)+10=A402,Onderwerpen!$A$14,IF(SUM(Onderwerpen!$B$4:$B$14)+11=A402,Onderwerpen!$A$15,IF(SUM(Onderwerpen!$B$4:$B$15)+12=A402,Onderwerpen!$A$16,IF(SUM(Onderwerpen!$B$4:$B$16)+13=A402,Onderwerpen!$A$17,IF(SUM(Onderwerpen!$B$4:$B$17)+14=A402,Onderwerpen!$A$18,IF(SUM(Onderwerpen!$B$4:$B$18)+15=A402,Onderwerpen!$A$19,IF(SUM(Onderwerpen!$B$4:$B$19)+16=A402,Onderwerpen!$A$20,IF(SUM(Onderwerpen!$B$4:$B$20)+17=A402,Onderwerpen!$A$21,IF(SUM(Onderwerpen!$B$4:$B$21)+18=A402,Onderwerpen!$A$22,IF(SUM(Onderwerpen!$B$4:$B$22)+19=A402,Onderwerpen!$A$23,IFERROR((IF(A402&lt;Onderwerpen!$D$4,A402,IF(AND(A402&gt;Onderwerpen!$D$4,A402&lt;Onderwerpen!$D$5),A402-1,IF(AND(A402&gt;Onderwerpen!$D$5,A402&lt;Onderwerpen!$D$6),A402-2,IF(AND(A402&gt;Onderwerpen!$D$6,A402&lt;Onderwerpen!$D$7),A402-3,IF(AND(A402&gt;Onderwerpen!$D$7,A402&lt;Onderwerpen!$D$8),A402-4,IF(AND(A402&gt;Onderwerpen!$D$8,A402&lt;Onderwerpen!$D$9),A402-5,IF(AND(A402&gt;Onderwerpen!$D$9,A402&lt;Onderwerpen!$D$10),A402-6,IF(AND(A402&gt;Onderwerpen!$D$10,A402&lt;Onderwerpen!$D$11),A402-7,IF(AND(A402&gt;Onderwerpen!$D$11,A402&lt;Onderwerpen!$D$12),A402-8,IF(AND(A402&gt;Onderwerpen!$D$12,A402&lt;Onderwerpen!$D$13),A402-9,IF(AND(A402&gt;Onderwerpen!$D$13,A402&lt;Onderwerpen!$D$14),A402-10,IF(AND(A402&gt;Onderwerpen!$D$14,A402&lt;Onderwerpen!$D$15),A402-11,IF(AND(A402&gt;Onderwerpen!$D$15,A402&lt;Onderwerpen!$D$16),A402-12,IF(AND(A402&gt;Onderwerpen!$D$16,A402&lt;Onderwerpen!$D$17),A402-13,IF(AND(A402&gt;Onderwerpen!$D$17,A402&lt;Onderwerpen!$D$18),A402-14,IF(AND(A402&gt;Onderwerpen!$D$18,A402&lt;Onderwerpen!$D$19),A402-15,IF(AND(A402&gt;Onderwerpen!$D$19,A402&lt;Onderwerpen!$D$20),A402-16,IF(AND(A402&gt;Onderwerpen!$D$20,A402&lt;Onderwerpen!$D$21),A402-17,IF(AND(A402&gt;Onderwerpen!$D$21,A402&lt;Onderwerpen!$D$22),A402-18,IF(A402&gt;Onderwerpen!$D$22,A402-19,"X"))))))))))))))))))))),""))))))))))))))))))))</f>
        <v/>
      </c>
      <c r="D402" s="83" t="str">
        <f>IF(B402="",""&amp;C402,LEFT(B402, FIND(" ",B402)-1) &amp; "."&amp;COUNTIF($B$8:B402,B402))</f>
        <v/>
      </c>
      <c r="E402" s="33"/>
      <c r="F402" s="12"/>
      <c r="G402" s="12"/>
      <c r="H402" s="12"/>
      <c r="I402" s="13"/>
      <c r="J402" s="37" t="str">
        <f t="shared" si="37"/>
        <v/>
      </c>
      <c r="L402" s="12"/>
      <c r="M402" s="12"/>
      <c r="N402" s="12"/>
      <c r="O402" s="13"/>
      <c r="P402" s="39" t="str">
        <f t="shared" si="38"/>
        <v/>
      </c>
      <c r="R402" s="12"/>
      <c r="S402" s="12"/>
      <c r="T402" s="12"/>
      <c r="U402" s="13"/>
      <c r="V402" s="38" t="str">
        <f t="shared" si="39"/>
        <v/>
      </c>
      <c r="X402" s="38"/>
      <c r="Y402" s="38"/>
      <c r="Z402" s="38"/>
      <c r="AA402" s="13"/>
      <c r="AB402" s="38" t="str">
        <f t="shared" si="40"/>
        <v/>
      </c>
      <c r="AD402" s="38"/>
      <c r="AE402" s="38"/>
      <c r="AF402" s="38"/>
      <c r="AG402" s="13"/>
      <c r="AH402" s="38" t="str">
        <f t="shared" si="41"/>
        <v/>
      </c>
    </row>
    <row r="403" spans="1:34" x14ac:dyDescent="0.25">
      <c r="A403" s="1" t="str">
        <f>IFERROR(IF(A402=Onderwerpen!$C$23+19,"",A402+1),"")</f>
        <v/>
      </c>
      <c r="B403" s="1" t="str">
        <f>IF(C403&lt;=Onderwerpen!$C$4,Onderwerpen!$A$4,IF(C403&lt;=Onderwerpen!$C$5,Onderwerpen!$A$5,IF(C403&lt;=Onderwerpen!$C$6,Onderwerpen!$A$6,IF(C403&lt;=Onderwerpen!$C$7,Onderwerpen!$A$7,IF(C403&lt;=Onderwerpen!$C$8,Onderwerpen!$A$8,IF(C403&lt;=Onderwerpen!$C$9,Onderwerpen!$A$9,IF(C403&lt;=Onderwerpen!C$10,Onderwerpen!$A$10,IF(C403&lt;=Onderwerpen!C$11,Onderwerpen!$A$11,IF(C403&lt;=Onderwerpen!C$12,Onderwerpen!$A$12,IF(C403&lt;=Onderwerpen!C$13,Onderwerpen!$A$13,IF(C403&lt;=Onderwerpen!$C$14,Onderwerpen!$A$14,IF(C403&lt;=Onderwerpen!$C$15,Onderwerpen!$A$15,IF(C403&lt;=Onderwerpen!$C$16,Onderwerpen!$A$16,IF(C403&lt;=Onderwerpen!$C$17,Onderwerpen!$A$17,IF(C403&lt;=Onderwerpen!$C$18,Onderwerpen!$A$18,IF(C403&lt;=Onderwerpen!$C$19,Onderwerpen!$A$19,IF(C403&lt;=Onderwerpen!$C$20,Onderwerpen!$A$20,IF(C403&lt;=Onderwerpen!$C$21,Onderwerpen!$A$21,IF(C403&lt;=Onderwerpen!$C$22,Onderwerpen!$A$22,IF(C403&lt;=Onderwerpen!$C$23,Onderwerpen!$A$22,""))))))))))))))))))))</f>
        <v/>
      </c>
      <c r="C403" s="7" t="str">
        <f>IF(Onderwerpen!$B$4+1=A403,Onderwerpen!$A$5,IF(SUM(Onderwerpen!$B$4:$B$5)+2=A403,Onderwerpen!$A$6,IF(SUM(Onderwerpen!$B$4:$B$6)+3=A403,Onderwerpen!$A$7,IF(SUM(Onderwerpen!$B$4:$B$7)+4=A403,Onderwerpen!$A$8,IF(SUM(Onderwerpen!$B$4:$B$8)+5=A403,Onderwerpen!$A$9,IF(SUM(Onderwerpen!$B$4:$B$9)+6=A403,Onderwerpen!$A$10,IF(SUM(Onderwerpen!$B$4:$B$10)+7=A403,Onderwerpen!$A$11,IF(SUM(Onderwerpen!$B$4:$B$11)+8=A403,Onderwerpen!$A$12,IF(SUM(Onderwerpen!$B$4:$B$12)+9=A403,Onderwerpen!$A$13,IF(SUM(Onderwerpen!$B$4:$B$13)+10=A403,Onderwerpen!$A$14,IF(SUM(Onderwerpen!$B$4:$B$14)+11=A403,Onderwerpen!$A$15,IF(SUM(Onderwerpen!$B$4:$B$15)+12=A403,Onderwerpen!$A$16,IF(SUM(Onderwerpen!$B$4:$B$16)+13=A403,Onderwerpen!$A$17,IF(SUM(Onderwerpen!$B$4:$B$17)+14=A403,Onderwerpen!$A$18,IF(SUM(Onderwerpen!$B$4:$B$18)+15=A403,Onderwerpen!$A$19,IF(SUM(Onderwerpen!$B$4:$B$19)+16=A403,Onderwerpen!$A$20,IF(SUM(Onderwerpen!$B$4:$B$20)+17=A403,Onderwerpen!$A$21,IF(SUM(Onderwerpen!$B$4:$B$21)+18=A403,Onderwerpen!$A$22,IF(SUM(Onderwerpen!$B$4:$B$22)+19=A403,Onderwerpen!$A$23,IFERROR((IF(A403&lt;Onderwerpen!$D$4,A403,IF(AND(A403&gt;Onderwerpen!$D$4,A403&lt;Onderwerpen!$D$5),A403-1,IF(AND(A403&gt;Onderwerpen!$D$5,A403&lt;Onderwerpen!$D$6),A403-2,IF(AND(A403&gt;Onderwerpen!$D$6,A403&lt;Onderwerpen!$D$7),A403-3,IF(AND(A403&gt;Onderwerpen!$D$7,A403&lt;Onderwerpen!$D$8),A403-4,IF(AND(A403&gt;Onderwerpen!$D$8,A403&lt;Onderwerpen!$D$9),A403-5,IF(AND(A403&gt;Onderwerpen!$D$9,A403&lt;Onderwerpen!$D$10),A403-6,IF(AND(A403&gt;Onderwerpen!$D$10,A403&lt;Onderwerpen!$D$11),A403-7,IF(AND(A403&gt;Onderwerpen!$D$11,A403&lt;Onderwerpen!$D$12),A403-8,IF(AND(A403&gt;Onderwerpen!$D$12,A403&lt;Onderwerpen!$D$13),A403-9,IF(AND(A403&gt;Onderwerpen!$D$13,A403&lt;Onderwerpen!$D$14),A403-10,IF(AND(A403&gt;Onderwerpen!$D$14,A403&lt;Onderwerpen!$D$15),A403-11,IF(AND(A403&gt;Onderwerpen!$D$15,A403&lt;Onderwerpen!$D$16),A403-12,IF(AND(A403&gt;Onderwerpen!$D$16,A403&lt;Onderwerpen!$D$17),A403-13,IF(AND(A403&gt;Onderwerpen!$D$17,A403&lt;Onderwerpen!$D$18),A403-14,IF(AND(A403&gt;Onderwerpen!$D$18,A403&lt;Onderwerpen!$D$19),A403-15,IF(AND(A403&gt;Onderwerpen!$D$19,A403&lt;Onderwerpen!$D$20),A403-16,IF(AND(A403&gt;Onderwerpen!$D$20,A403&lt;Onderwerpen!$D$21),A403-17,IF(AND(A403&gt;Onderwerpen!$D$21,A403&lt;Onderwerpen!$D$22),A403-18,IF(A403&gt;Onderwerpen!$D$22,A403-19,"X"))))))))))))))))))))),""))))))))))))))))))))</f>
        <v/>
      </c>
      <c r="D403" s="83" t="str">
        <f>IF(B403="",""&amp;C403,LEFT(B403, FIND(" ",B403)-1) &amp; "."&amp;COUNTIF($B$8:B403,B403))</f>
        <v/>
      </c>
      <c r="E403" s="33"/>
      <c r="F403" s="12"/>
      <c r="G403" s="12"/>
      <c r="H403" s="12"/>
      <c r="I403" s="13"/>
      <c r="J403" s="37" t="str">
        <f t="shared" si="37"/>
        <v/>
      </c>
      <c r="L403" s="12"/>
      <c r="M403" s="12"/>
      <c r="N403" s="12"/>
      <c r="O403" s="13"/>
      <c r="P403" s="39" t="str">
        <f t="shared" si="38"/>
        <v/>
      </c>
      <c r="R403" s="12"/>
      <c r="S403" s="12"/>
      <c r="T403" s="12"/>
      <c r="U403" s="13"/>
      <c r="V403" s="38" t="str">
        <f t="shared" si="39"/>
        <v/>
      </c>
      <c r="X403" s="38"/>
      <c r="Y403" s="38"/>
      <c r="Z403" s="38"/>
      <c r="AA403" s="13"/>
      <c r="AB403" s="38" t="str">
        <f t="shared" si="40"/>
        <v/>
      </c>
      <c r="AD403" s="38"/>
      <c r="AE403" s="38"/>
      <c r="AF403" s="38"/>
      <c r="AG403" s="13"/>
      <c r="AH403" s="38" t="str">
        <f t="shared" si="41"/>
        <v/>
      </c>
    </row>
    <row r="404" spans="1:34" x14ac:dyDescent="0.25">
      <c r="A404" s="1" t="str">
        <f>IFERROR(IF(A403=Onderwerpen!$C$23+19,"",A403+1),"")</f>
        <v/>
      </c>
      <c r="B404" s="1" t="str">
        <f>IF(C404&lt;=Onderwerpen!$C$4,Onderwerpen!$A$4,IF(C404&lt;=Onderwerpen!$C$5,Onderwerpen!$A$5,IF(C404&lt;=Onderwerpen!$C$6,Onderwerpen!$A$6,IF(C404&lt;=Onderwerpen!$C$7,Onderwerpen!$A$7,IF(C404&lt;=Onderwerpen!$C$8,Onderwerpen!$A$8,IF(C404&lt;=Onderwerpen!$C$9,Onderwerpen!$A$9,IF(C404&lt;=Onderwerpen!C$10,Onderwerpen!$A$10,IF(C404&lt;=Onderwerpen!C$11,Onderwerpen!$A$11,IF(C404&lt;=Onderwerpen!C$12,Onderwerpen!$A$12,IF(C404&lt;=Onderwerpen!C$13,Onderwerpen!$A$13,IF(C404&lt;=Onderwerpen!$C$14,Onderwerpen!$A$14,IF(C404&lt;=Onderwerpen!$C$15,Onderwerpen!$A$15,IF(C404&lt;=Onderwerpen!$C$16,Onderwerpen!$A$16,IF(C404&lt;=Onderwerpen!$C$17,Onderwerpen!$A$17,IF(C404&lt;=Onderwerpen!$C$18,Onderwerpen!$A$18,IF(C404&lt;=Onderwerpen!$C$19,Onderwerpen!$A$19,IF(C404&lt;=Onderwerpen!$C$20,Onderwerpen!$A$20,IF(C404&lt;=Onderwerpen!$C$21,Onderwerpen!$A$21,IF(C404&lt;=Onderwerpen!$C$22,Onderwerpen!$A$22,IF(C404&lt;=Onderwerpen!$C$23,Onderwerpen!$A$22,""))))))))))))))))))))</f>
        <v/>
      </c>
      <c r="C404" s="7" t="str">
        <f>IF(Onderwerpen!$B$4+1=A404,Onderwerpen!$A$5,IF(SUM(Onderwerpen!$B$4:$B$5)+2=A404,Onderwerpen!$A$6,IF(SUM(Onderwerpen!$B$4:$B$6)+3=A404,Onderwerpen!$A$7,IF(SUM(Onderwerpen!$B$4:$B$7)+4=A404,Onderwerpen!$A$8,IF(SUM(Onderwerpen!$B$4:$B$8)+5=A404,Onderwerpen!$A$9,IF(SUM(Onderwerpen!$B$4:$B$9)+6=A404,Onderwerpen!$A$10,IF(SUM(Onderwerpen!$B$4:$B$10)+7=A404,Onderwerpen!$A$11,IF(SUM(Onderwerpen!$B$4:$B$11)+8=A404,Onderwerpen!$A$12,IF(SUM(Onderwerpen!$B$4:$B$12)+9=A404,Onderwerpen!$A$13,IF(SUM(Onderwerpen!$B$4:$B$13)+10=A404,Onderwerpen!$A$14,IF(SUM(Onderwerpen!$B$4:$B$14)+11=A404,Onderwerpen!$A$15,IF(SUM(Onderwerpen!$B$4:$B$15)+12=A404,Onderwerpen!$A$16,IF(SUM(Onderwerpen!$B$4:$B$16)+13=A404,Onderwerpen!$A$17,IF(SUM(Onderwerpen!$B$4:$B$17)+14=A404,Onderwerpen!$A$18,IF(SUM(Onderwerpen!$B$4:$B$18)+15=A404,Onderwerpen!$A$19,IF(SUM(Onderwerpen!$B$4:$B$19)+16=A404,Onderwerpen!$A$20,IF(SUM(Onderwerpen!$B$4:$B$20)+17=A404,Onderwerpen!$A$21,IF(SUM(Onderwerpen!$B$4:$B$21)+18=A404,Onderwerpen!$A$22,IF(SUM(Onderwerpen!$B$4:$B$22)+19=A404,Onderwerpen!$A$23,IFERROR((IF(A404&lt;Onderwerpen!$D$4,A404,IF(AND(A404&gt;Onderwerpen!$D$4,A404&lt;Onderwerpen!$D$5),A404-1,IF(AND(A404&gt;Onderwerpen!$D$5,A404&lt;Onderwerpen!$D$6),A404-2,IF(AND(A404&gt;Onderwerpen!$D$6,A404&lt;Onderwerpen!$D$7),A404-3,IF(AND(A404&gt;Onderwerpen!$D$7,A404&lt;Onderwerpen!$D$8),A404-4,IF(AND(A404&gt;Onderwerpen!$D$8,A404&lt;Onderwerpen!$D$9),A404-5,IF(AND(A404&gt;Onderwerpen!$D$9,A404&lt;Onderwerpen!$D$10),A404-6,IF(AND(A404&gt;Onderwerpen!$D$10,A404&lt;Onderwerpen!$D$11),A404-7,IF(AND(A404&gt;Onderwerpen!$D$11,A404&lt;Onderwerpen!$D$12),A404-8,IF(AND(A404&gt;Onderwerpen!$D$12,A404&lt;Onderwerpen!$D$13),A404-9,IF(AND(A404&gt;Onderwerpen!$D$13,A404&lt;Onderwerpen!$D$14),A404-10,IF(AND(A404&gt;Onderwerpen!$D$14,A404&lt;Onderwerpen!$D$15),A404-11,IF(AND(A404&gt;Onderwerpen!$D$15,A404&lt;Onderwerpen!$D$16),A404-12,IF(AND(A404&gt;Onderwerpen!$D$16,A404&lt;Onderwerpen!$D$17),A404-13,IF(AND(A404&gt;Onderwerpen!$D$17,A404&lt;Onderwerpen!$D$18),A404-14,IF(AND(A404&gt;Onderwerpen!$D$18,A404&lt;Onderwerpen!$D$19),A404-15,IF(AND(A404&gt;Onderwerpen!$D$19,A404&lt;Onderwerpen!$D$20),A404-16,IF(AND(A404&gt;Onderwerpen!$D$20,A404&lt;Onderwerpen!$D$21),A404-17,IF(AND(A404&gt;Onderwerpen!$D$21,A404&lt;Onderwerpen!$D$22),A404-18,IF(A404&gt;Onderwerpen!$D$22,A404-19,"X"))))))))))))))))))))),""))))))))))))))))))))</f>
        <v/>
      </c>
      <c r="D404" s="83" t="str">
        <f>IF(B404="",""&amp;C404,LEFT(B404, FIND(" ",B404)-1) &amp; "."&amp;COUNTIF($B$8:B404,B404))</f>
        <v/>
      </c>
      <c r="E404" s="33"/>
      <c r="F404" s="12"/>
      <c r="G404" s="12"/>
      <c r="H404" s="12"/>
      <c r="I404" s="13"/>
      <c r="J404" s="37" t="str">
        <f t="shared" si="37"/>
        <v/>
      </c>
      <c r="L404" s="12"/>
      <c r="M404" s="12"/>
      <c r="N404" s="12"/>
      <c r="O404" s="13"/>
      <c r="P404" s="39" t="str">
        <f t="shared" si="38"/>
        <v/>
      </c>
      <c r="R404" s="12"/>
      <c r="S404" s="12"/>
      <c r="T404" s="12"/>
      <c r="U404" s="13"/>
      <c r="V404" s="38" t="str">
        <f t="shared" si="39"/>
        <v/>
      </c>
      <c r="X404" s="38"/>
      <c r="Y404" s="38"/>
      <c r="Z404" s="38"/>
      <c r="AA404" s="13"/>
      <c r="AB404" s="38" t="str">
        <f t="shared" si="40"/>
        <v/>
      </c>
      <c r="AD404" s="38"/>
      <c r="AE404" s="38"/>
      <c r="AF404" s="38"/>
      <c r="AG404" s="13"/>
      <c r="AH404" s="38" t="str">
        <f t="shared" si="41"/>
        <v/>
      </c>
    </row>
    <row r="405" spans="1:34" x14ac:dyDescent="0.25">
      <c r="A405" s="1" t="str">
        <f>IFERROR(IF(A404=Onderwerpen!$C$23+19,"",A404+1),"")</f>
        <v/>
      </c>
      <c r="B405" s="1" t="str">
        <f>IF(C405&lt;=Onderwerpen!$C$4,Onderwerpen!$A$4,IF(C405&lt;=Onderwerpen!$C$5,Onderwerpen!$A$5,IF(C405&lt;=Onderwerpen!$C$6,Onderwerpen!$A$6,IF(C405&lt;=Onderwerpen!$C$7,Onderwerpen!$A$7,IF(C405&lt;=Onderwerpen!$C$8,Onderwerpen!$A$8,IF(C405&lt;=Onderwerpen!$C$9,Onderwerpen!$A$9,IF(C405&lt;=Onderwerpen!C$10,Onderwerpen!$A$10,IF(C405&lt;=Onderwerpen!C$11,Onderwerpen!$A$11,IF(C405&lt;=Onderwerpen!C$12,Onderwerpen!$A$12,IF(C405&lt;=Onderwerpen!C$13,Onderwerpen!$A$13,IF(C405&lt;=Onderwerpen!$C$14,Onderwerpen!$A$14,IF(C405&lt;=Onderwerpen!$C$15,Onderwerpen!$A$15,IF(C405&lt;=Onderwerpen!$C$16,Onderwerpen!$A$16,IF(C405&lt;=Onderwerpen!$C$17,Onderwerpen!$A$17,IF(C405&lt;=Onderwerpen!$C$18,Onderwerpen!$A$18,IF(C405&lt;=Onderwerpen!$C$19,Onderwerpen!$A$19,IF(C405&lt;=Onderwerpen!$C$20,Onderwerpen!$A$20,IF(C405&lt;=Onderwerpen!$C$21,Onderwerpen!$A$21,IF(C405&lt;=Onderwerpen!$C$22,Onderwerpen!$A$22,IF(C405&lt;=Onderwerpen!$C$23,Onderwerpen!$A$22,""))))))))))))))))))))</f>
        <v/>
      </c>
      <c r="C405" s="7" t="str">
        <f>IF(Onderwerpen!$B$4+1=A405,Onderwerpen!$A$5,IF(SUM(Onderwerpen!$B$4:$B$5)+2=A405,Onderwerpen!$A$6,IF(SUM(Onderwerpen!$B$4:$B$6)+3=A405,Onderwerpen!$A$7,IF(SUM(Onderwerpen!$B$4:$B$7)+4=A405,Onderwerpen!$A$8,IF(SUM(Onderwerpen!$B$4:$B$8)+5=A405,Onderwerpen!$A$9,IF(SUM(Onderwerpen!$B$4:$B$9)+6=A405,Onderwerpen!$A$10,IF(SUM(Onderwerpen!$B$4:$B$10)+7=A405,Onderwerpen!$A$11,IF(SUM(Onderwerpen!$B$4:$B$11)+8=A405,Onderwerpen!$A$12,IF(SUM(Onderwerpen!$B$4:$B$12)+9=A405,Onderwerpen!$A$13,IF(SUM(Onderwerpen!$B$4:$B$13)+10=A405,Onderwerpen!$A$14,IF(SUM(Onderwerpen!$B$4:$B$14)+11=A405,Onderwerpen!$A$15,IF(SUM(Onderwerpen!$B$4:$B$15)+12=A405,Onderwerpen!$A$16,IF(SUM(Onderwerpen!$B$4:$B$16)+13=A405,Onderwerpen!$A$17,IF(SUM(Onderwerpen!$B$4:$B$17)+14=A405,Onderwerpen!$A$18,IF(SUM(Onderwerpen!$B$4:$B$18)+15=A405,Onderwerpen!$A$19,IF(SUM(Onderwerpen!$B$4:$B$19)+16=A405,Onderwerpen!$A$20,IF(SUM(Onderwerpen!$B$4:$B$20)+17=A405,Onderwerpen!$A$21,IF(SUM(Onderwerpen!$B$4:$B$21)+18=A405,Onderwerpen!$A$22,IF(SUM(Onderwerpen!$B$4:$B$22)+19=A405,Onderwerpen!$A$23,IFERROR((IF(A405&lt;Onderwerpen!$D$4,A405,IF(AND(A405&gt;Onderwerpen!$D$4,A405&lt;Onderwerpen!$D$5),A405-1,IF(AND(A405&gt;Onderwerpen!$D$5,A405&lt;Onderwerpen!$D$6),A405-2,IF(AND(A405&gt;Onderwerpen!$D$6,A405&lt;Onderwerpen!$D$7),A405-3,IF(AND(A405&gt;Onderwerpen!$D$7,A405&lt;Onderwerpen!$D$8),A405-4,IF(AND(A405&gt;Onderwerpen!$D$8,A405&lt;Onderwerpen!$D$9),A405-5,IF(AND(A405&gt;Onderwerpen!$D$9,A405&lt;Onderwerpen!$D$10),A405-6,IF(AND(A405&gt;Onderwerpen!$D$10,A405&lt;Onderwerpen!$D$11),A405-7,IF(AND(A405&gt;Onderwerpen!$D$11,A405&lt;Onderwerpen!$D$12),A405-8,IF(AND(A405&gt;Onderwerpen!$D$12,A405&lt;Onderwerpen!$D$13),A405-9,IF(AND(A405&gt;Onderwerpen!$D$13,A405&lt;Onderwerpen!$D$14),A405-10,IF(AND(A405&gt;Onderwerpen!$D$14,A405&lt;Onderwerpen!$D$15),A405-11,IF(AND(A405&gt;Onderwerpen!$D$15,A405&lt;Onderwerpen!$D$16),A405-12,IF(AND(A405&gt;Onderwerpen!$D$16,A405&lt;Onderwerpen!$D$17),A405-13,IF(AND(A405&gt;Onderwerpen!$D$17,A405&lt;Onderwerpen!$D$18),A405-14,IF(AND(A405&gt;Onderwerpen!$D$18,A405&lt;Onderwerpen!$D$19),A405-15,IF(AND(A405&gt;Onderwerpen!$D$19,A405&lt;Onderwerpen!$D$20),A405-16,IF(AND(A405&gt;Onderwerpen!$D$20,A405&lt;Onderwerpen!$D$21),A405-17,IF(AND(A405&gt;Onderwerpen!$D$21,A405&lt;Onderwerpen!$D$22),A405-18,IF(A405&gt;Onderwerpen!$D$22,A405-19,"X"))))))))))))))))))))),""))))))))))))))))))))</f>
        <v/>
      </c>
      <c r="D405" s="83" t="str">
        <f>IF(B405="",""&amp;C405,LEFT(B405, FIND(" ",B405)-1) &amp; "."&amp;COUNTIF($B$8:B405,B405))</f>
        <v/>
      </c>
      <c r="E405" s="33"/>
      <c r="F405" s="12"/>
      <c r="G405" s="12"/>
      <c r="H405" s="12"/>
      <c r="I405" s="13"/>
      <c r="J405" s="37" t="str">
        <f t="shared" si="37"/>
        <v/>
      </c>
      <c r="L405" s="12"/>
      <c r="M405" s="12"/>
      <c r="N405" s="12"/>
      <c r="O405" s="13"/>
      <c r="P405" s="39" t="str">
        <f t="shared" si="38"/>
        <v/>
      </c>
      <c r="R405" s="12"/>
      <c r="S405" s="12"/>
      <c r="T405" s="12"/>
      <c r="U405" s="13"/>
      <c r="V405" s="38" t="str">
        <f t="shared" si="39"/>
        <v/>
      </c>
      <c r="X405" s="38"/>
      <c r="Y405" s="38"/>
      <c r="Z405" s="38"/>
      <c r="AA405" s="13"/>
      <c r="AB405" s="38" t="str">
        <f t="shared" si="40"/>
        <v/>
      </c>
      <c r="AD405" s="38"/>
      <c r="AE405" s="38"/>
      <c r="AF405" s="38"/>
      <c r="AG405" s="13"/>
      <c r="AH405" s="38" t="str">
        <f t="shared" si="41"/>
        <v/>
      </c>
    </row>
    <row r="406" spans="1:34" x14ac:dyDescent="0.25">
      <c r="A406" s="1" t="str">
        <f>IFERROR(IF(A405=Onderwerpen!$C$23+19,"",A405+1),"")</f>
        <v/>
      </c>
      <c r="B406" s="1" t="str">
        <f>IF(C406&lt;=Onderwerpen!$C$4,Onderwerpen!$A$4,IF(C406&lt;=Onderwerpen!$C$5,Onderwerpen!$A$5,IF(C406&lt;=Onderwerpen!$C$6,Onderwerpen!$A$6,IF(C406&lt;=Onderwerpen!$C$7,Onderwerpen!$A$7,IF(C406&lt;=Onderwerpen!$C$8,Onderwerpen!$A$8,IF(C406&lt;=Onderwerpen!$C$9,Onderwerpen!$A$9,IF(C406&lt;=Onderwerpen!C$10,Onderwerpen!$A$10,IF(C406&lt;=Onderwerpen!C$11,Onderwerpen!$A$11,IF(C406&lt;=Onderwerpen!C$12,Onderwerpen!$A$12,IF(C406&lt;=Onderwerpen!C$13,Onderwerpen!$A$13,IF(C406&lt;=Onderwerpen!$C$14,Onderwerpen!$A$14,IF(C406&lt;=Onderwerpen!$C$15,Onderwerpen!$A$15,IF(C406&lt;=Onderwerpen!$C$16,Onderwerpen!$A$16,IF(C406&lt;=Onderwerpen!$C$17,Onderwerpen!$A$17,IF(C406&lt;=Onderwerpen!$C$18,Onderwerpen!$A$18,IF(C406&lt;=Onderwerpen!$C$19,Onderwerpen!$A$19,IF(C406&lt;=Onderwerpen!$C$20,Onderwerpen!$A$20,IF(C406&lt;=Onderwerpen!$C$21,Onderwerpen!$A$21,IF(C406&lt;=Onderwerpen!$C$22,Onderwerpen!$A$22,IF(C406&lt;=Onderwerpen!$C$23,Onderwerpen!$A$22,""))))))))))))))))))))</f>
        <v/>
      </c>
      <c r="C406" s="7" t="str">
        <f>IF(Onderwerpen!$B$4+1=A406,Onderwerpen!$A$5,IF(SUM(Onderwerpen!$B$4:$B$5)+2=A406,Onderwerpen!$A$6,IF(SUM(Onderwerpen!$B$4:$B$6)+3=A406,Onderwerpen!$A$7,IF(SUM(Onderwerpen!$B$4:$B$7)+4=A406,Onderwerpen!$A$8,IF(SUM(Onderwerpen!$B$4:$B$8)+5=A406,Onderwerpen!$A$9,IF(SUM(Onderwerpen!$B$4:$B$9)+6=A406,Onderwerpen!$A$10,IF(SUM(Onderwerpen!$B$4:$B$10)+7=A406,Onderwerpen!$A$11,IF(SUM(Onderwerpen!$B$4:$B$11)+8=A406,Onderwerpen!$A$12,IF(SUM(Onderwerpen!$B$4:$B$12)+9=A406,Onderwerpen!$A$13,IF(SUM(Onderwerpen!$B$4:$B$13)+10=A406,Onderwerpen!$A$14,IF(SUM(Onderwerpen!$B$4:$B$14)+11=A406,Onderwerpen!$A$15,IF(SUM(Onderwerpen!$B$4:$B$15)+12=A406,Onderwerpen!$A$16,IF(SUM(Onderwerpen!$B$4:$B$16)+13=A406,Onderwerpen!$A$17,IF(SUM(Onderwerpen!$B$4:$B$17)+14=A406,Onderwerpen!$A$18,IF(SUM(Onderwerpen!$B$4:$B$18)+15=A406,Onderwerpen!$A$19,IF(SUM(Onderwerpen!$B$4:$B$19)+16=A406,Onderwerpen!$A$20,IF(SUM(Onderwerpen!$B$4:$B$20)+17=A406,Onderwerpen!$A$21,IF(SUM(Onderwerpen!$B$4:$B$21)+18=A406,Onderwerpen!$A$22,IF(SUM(Onderwerpen!$B$4:$B$22)+19=A406,Onderwerpen!$A$23,IFERROR((IF(A406&lt;Onderwerpen!$D$4,A406,IF(AND(A406&gt;Onderwerpen!$D$4,A406&lt;Onderwerpen!$D$5),A406-1,IF(AND(A406&gt;Onderwerpen!$D$5,A406&lt;Onderwerpen!$D$6),A406-2,IF(AND(A406&gt;Onderwerpen!$D$6,A406&lt;Onderwerpen!$D$7),A406-3,IF(AND(A406&gt;Onderwerpen!$D$7,A406&lt;Onderwerpen!$D$8),A406-4,IF(AND(A406&gt;Onderwerpen!$D$8,A406&lt;Onderwerpen!$D$9),A406-5,IF(AND(A406&gt;Onderwerpen!$D$9,A406&lt;Onderwerpen!$D$10),A406-6,IF(AND(A406&gt;Onderwerpen!$D$10,A406&lt;Onderwerpen!$D$11),A406-7,IF(AND(A406&gt;Onderwerpen!$D$11,A406&lt;Onderwerpen!$D$12),A406-8,IF(AND(A406&gt;Onderwerpen!$D$12,A406&lt;Onderwerpen!$D$13),A406-9,IF(AND(A406&gt;Onderwerpen!$D$13,A406&lt;Onderwerpen!$D$14),A406-10,IF(AND(A406&gt;Onderwerpen!$D$14,A406&lt;Onderwerpen!$D$15),A406-11,IF(AND(A406&gt;Onderwerpen!$D$15,A406&lt;Onderwerpen!$D$16),A406-12,IF(AND(A406&gt;Onderwerpen!$D$16,A406&lt;Onderwerpen!$D$17),A406-13,IF(AND(A406&gt;Onderwerpen!$D$17,A406&lt;Onderwerpen!$D$18),A406-14,IF(AND(A406&gt;Onderwerpen!$D$18,A406&lt;Onderwerpen!$D$19),A406-15,IF(AND(A406&gt;Onderwerpen!$D$19,A406&lt;Onderwerpen!$D$20),A406-16,IF(AND(A406&gt;Onderwerpen!$D$20,A406&lt;Onderwerpen!$D$21),A406-17,IF(AND(A406&gt;Onderwerpen!$D$21,A406&lt;Onderwerpen!$D$22),A406-18,IF(A406&gt;Onderwerpen!$D$22,A406-19,"X"))))))))))))))))))))),""))))))))))))))))))))</f>
        <v/>
      </c>
      <c r="D406" s="83" t="str">
        <f>IF(B406="",""&amp;C406,LEFT(B406, FIND(" ",B406)-1) &amp; "."&amp;COUNTIF($B$8:B406,B406))</f>
        <v/>
      </c>
      <c r="E406" s="33"/>
      <c r="F406" s="12"/>
      <c r="G406" s="12"/>
      <c r="H406" s="12"/>
      <c r="I406" s="13"/>
      <c r="J406" s="37" t="str">
        <f t="shared" si="37"/>
        <v/>
      </c>
      <c r="L406" s="12"/>
      <c r="M406" s="12"/>
      <c r="N406" s="12"/>
      <c r="O406" s="13"/>
      <c r="P406" s="39" t="str">
        <f t="shared" si="38"/>
        <v/>
      </c>
      <c r="R406" s="12"/>
      <c r="S406" s="12"/>
      <c r="T406" s="12"/>
      <c r="U406" s="13"/>
      <c r="V406" s="38" t="str">
        <f t="shared" si="39"/>
        <v/>
      </c>
      <c r="X406" s="38"/>
      <c r="Y406" s="38"/>
      <c r="Z406" s="38"/>
      <c r="AA406" s="13"/>
      <c r="AB406" s="38" t="str">
        <f t="shared" si="40"/>
        <v/>
      </c>
      <c r="AD406" s="38"/>
      <c r="AE406" s="38"/>
      <c r="AF406" s="38"/>
      <c r="AG406" s="13"/>
      <c r="AH406" s="38" t="str">
        <f t="shared" si="41"/>
        <v/>
      </c>
    </row>
    <row r="407" spans="1:34" x14ac:dyDescent="0.25">
      <c r="A407" s="1" t="str">
        <f>IFERROR(IF(A406=Onderwerpen!$C$23+19,"",A406+1),"")</f>
        <v/>
      </c>
      <c r="B407" s="1" t="str">
        <f>IF(C407&lt;=Onderwerpen!$C$4,Onderwerpen!$A$4,IF(C407&lt;=Onderwerpen!$C$5,Onderwerpen!$A$5,IF(C407&lt;=Onderwerpen!$C$6,Onderwerpen!$A$6,IF(C407&lt;=Onderwerpen!$C$7,Onderwerpen!$A$7,IF(C407&lt;=Onderwerpen!$C$8,Onderwerpen!$A$8,IF(C407&lt;=Onderwerpen!$C$9,Onderwerpen!$A$9,IF(C407&lt;=Onderwerpen!C$10,Onderwerpen!$A$10,IF(C407&lt;=Onderwerpen!C$11,Onderwerpen!$A$11,IF(C407&lt;=Onderwerpen!C$12,Onderwerpen!$A$12,IF(C407&lt;=Onderwerpen!C$13,Onderwerpen!$A$13,IF(C407&lt;=Onderwerpen!$C$14,Onderwerpen!$A$14,IF(C407&lt;=Onderwerpen!$C$15,Onderwerpen!$A$15,IF(C407&lt;=Onderwerpen!$C$16,Onderwerpen!$A$16,IF(C407&lt;=Onderwerpen!$C$17,Onderwerpen!$A$17,IF(C407&lt;=Onderwerpen!$C$18,Onderwerpen!$A$18,IF(C407&lt;=Onderwerpen!$C$19,Onderwerpen!$A$19,IF(C407&lt;=Onderwerpen!$C$20,Onderwerpen!$A$20,IF(C407&lt;=Onderwerpen!$C$21,Onderwerpen!$A$21,IF(C407&lt;=Onderwerpen!$C$22,Onderwerpen!$A$22,IF(C407&lt;=Onderwerpen!$C$23,Onderwerpen!$A$22,""))))))))))))))))))))</f>
        <v/>
      </c>
      <c r="C407" s="7" t="str">
        <f>IF(Onderwerpen!$B$4+1=A407,Onderwerpen!$A$5,IF(SUM(Onderwerpen!$B$4:$B$5)+2=A407,Onderwerpen!$A$6,IF(SUM(Onderwerpen!$B$4:$B$6)+3=A407,Onderwerpen!$A$7,IF(SUM(Onderwerpen!$B$4:$B$7)+4=A407,Onderwerpen!$A$8,IF(SUM(Onderwerpen!$B$4:$B$8)+5=A407,Onderwerpen!$A$9,IF(SUM(Onderwerpen!$B$4:$B$9)+6=A407,Onderwerpen!$A$10,IF(SUM(Onderwerpen!$B$4:$B$10)+7=A407,Onderwerpen!$A$11,IF(SUM(Onderwerpen!$B$4:$B$11)+8=A407,Onderwerpen!$A$12,IF(SUM(Onderwerpen!$B$4:$B$12)+9=A407,Onderwerpen!$A$13,IF(SUM(Onderwerpen!$B$4:$B$13)+10=A407,Onderwerpen!$A$14,IF(SUM(Onderwerpen!$B$4:$B$14)+11=A407,Onderwerpen!$A$15,IF(SUM(Onderwerpen!$B$4:$B$15)+12=A407,Onderwerpen!$A$16,IF(SUM(Onderwerpen!$B$4:$B$16)+13=A407,Onderwerpen!$A$17,IF(SUM(Onderwerpen!$B$4:$B$17)+14=A407,Onderwerpen!$A$18,IF(SUM(Onderwerpen!$B$4:$B$18)+15=A407,Onderwerpen!$A$19,IF(SUM(Onderwerpen!$B$4:$B$19)+16=A407,Onderwerpen!$A$20,IF(SUM(Onderwerpen!$B$4:$B$20)+17=A407,Onderwerpen!$A$21,IF(SUM(Onderwerpen!$B$4:$B$21)+18=A407,Onderwerpen!$A$22,IF(SUM(Onderwerpen!$B$4:$B$22)+19=A407,Onderwerpen!$A$23,IFERROR((IF(A407&lt;Onderwerpen!$D$4,A407,IF(AND(A407&gt;Onderwerpen!$D$4,A407&lt;Onderwerpen!$D$5),A407-1,IF(AND(A407&gt;Onderwerpen!$D$5,A407&lt;Onderwerpen!$D$6),A407-2,IF(AND(A407&gt;Onderwerpen!$D$6,A407&lt;Onderwerpen!$D$7),A407-3,IF(AND(A407&gt;Onderwerpen!$D$7,A407&lt;Onderwerpen!$D$8),A407-4,IF(AND(A407&gt;Onderwerpen!$D$8,A407&lt;Onderwerpen!$D$9),A407-5,IF(AND(A407&gt;Onderwerpen!$D$9,A407&lt;Onderwerpen!$D$10),A407-6,IF(AND(A407&gt;Onderwerpen!$D$10,A407&lt;Onderwerpen!$D$11),A407-7,IF(AND(A407&gt;Onderwerpen!$D$11,A407&lt;Onderwerpen!$D$12),A407-8,IF(AND(A407&gt;Onderwerpen!$D$12,A407&lt;Onderwerpen!$D$13),A407-9,IF(AND(A407&gt;Onderwerpen!$D$13,A407&lt;Onderwerpen!$D$14),A407-10,IF(AND(A407&gt;Onderwerpen!$D$14,A407&lt;Onderwerpen!$D$15),A407-11,IF(AND(A407&gt;Onderwerpen!$D$15,A407&lt;Onderwerpen!$D$16),A407-12,IF(AND(A407&gt;Onderwerpen!$D$16,A407&lt;Onderwerpen!$D$17),A407-13,IF(AND(A407&gt;Onderwerpen!$D$17,A407&lt;Onderwerpen!$D$18),A407-14,IF(AND(A407&gt;Onderwerpen!$D$18,A407&lt;Onderwerpen!$D$19),A407-15,IF(AND(A407&gt;Onderwerpen!$D$19,A407&lt;Onderwerpen!$D$20),A407-16,IF(AND(A407&gt;Onderwerpen!$D$20,A407&lt;Onderwerpen!$D$21),A407-17,IF(AND(A407&gt;Onderwerpen!$D$21,A407&lt;Onderwerpen!$D$22),A407-18,IF(A407&gt;Onderwerpen!$D$22,A407-19,"X"))))))))))))))))))))),""))))))))))))))))))))</f>
        <v/>
      </c>
      <c r="D407" s="83" t="str">
        <f>IF(B407="",""&amp;C407,LEFT(B407, FIND(" ",B407)-1) &amp; "."&amp;COUNTIF($B$8:B407,B407))</f>
        <v/>
      </c>
      <c r="E407" s="33"/>
      <c r="F407" s="12"/>
      <c r="G407" s="12"/>
      <c r="H407" s="12"/>
      <c r="I407" s="13"/>
      <c r="J407" s="37" t="str">
        <f t="shared" si="37"/>
        <v/>
      </c>
      <c r="L407" s="12"/>
      <c r="M407" s="12"/>
      <c r="N407" s="12"/>
      <c r="O407" s="13"/>
      <c r="P407" s="39" t="str">
        <f t="shared" si="38"/>
        <v/>
      </c>
      <c r="R407" s="12"/>
      <c r="S407" s="12"/>
      <c r="T407" s="12"/>
      <c r="U407" s="13"/>
      <c r="V407" s="38" t="str">
        <f t="shared" si="39"/>
        <v/>
      </c>
      <c r="X407" s="38"/>
      <c r="Y407" s="38"/>
      <c r="Z407" s="38"/>
      <c r="AA407" s="13"/>
      <c r="AB407" s="38" t="str">
        <f t="shared" si="40"/>
        <v/>
      </c>
      <c r="AD407" s="38"/>
      <c r="AE407" s="38"/>
      <c r="AF407" s="38"/>
      <c r="AG407" s="13"/>
      <c r="AH407" s="38" t="str">
        <f t="shared" si="41"/>
        <v/>
      </c>
    </row>
    <row r="408" spans="1:34" x14ac:dyDescent="0.25">
      <c r="A408" s="1" t="str">
        <f>IFERROR(IF(A407=Onderwerpen!$C$23+19,"",A407+1),"")</f>
        <v/>
      </c>
      <c r="B408" s="1" t="str">
        <f>IF(C408&lt;=Onderwerpen!$C$4,Onderwerpen!$A$4,IF(C408&lt;=Onderwerpen!$C$5,Onderwerpen!$A$5,IF(C408&lt;=Onderwerpen!$C$6,Onderwerpen!$A$6,IF(C408&lt;=Onderwerpen!$C$7,Onderwerpen!$A$7,IF(C408&lt;=Onderwerpen!$C$8,Onderwerpen!$A$8,IF(C408&lt;=Onderwerpen!$C$9,Onderwerpen!$A$9,IF(C408&lt;=Onderwerpen!C$10,Onderwerpen!$A$10,IF(C408&lt;=Onderwerpen!C$11,Onderwerpen!$A$11,IF(C408&lt;=Onderwerpen!C$12,Onderwerpen!$A$12,IF(C408&lt;=Onderwerpen!C$13,Onderwerpen!$A$13,IF(C408&lt;=Onderwerpen!$C$14,Onderwerpen!$A$14,IF(C408&lt;=Onderwerpen!$C$15,Onderwerpen!$A$15,IF(C408&lt;=Onderwerpen!$C$16,Onderwerpen!$A$16,IF(C408&lt;=Onderwerpen!$C$17,Onderwerpen!$A$17,IF(C408&lt;=Onderwerpen!$C$18,Onderwerpen!$A$18,IF(C408&lt;=Onderwerpen!$C$19,Onderwerpen!$A$19,IF(C408&lt;=Onderwerpen!$C$20,Onderwerpen!$A$20,IF(C408&lt;=Onderwerpen!$C$21,Onderwerpen!$A$21,IF(C408&lt;=Onderwerpen!$C$22,Onderwerpen!$A$22,IF(C408&lt;=Onderwerpen!$C$23,Onderwerpen!$A$22,""))))))))))))))))))))</f>
        <v/>
      </c>
      <c r="C408" s="7" t="str">
        <f>IF(Onderwerpen!$B$4+1=A408,Onderwerpen!$A$5,IF(SUM(Onderwerpen!$B$4:$B$5)+2=A408,Onderwerpen!$A$6,IF(SUM(Onderwerpen!$B$4:$B$6)+3=A408,Onderwerpen!$A$7,IF(SUM(Onderwerpen!$B$4:$B$7)+4=A408,Onderwerpen!$A$8,IF(SUM(Onderwerpen!$B$4:$B$8)+5=A408,Onderwerpen!$A$9,IF(SUM(Onderwerpen!$B$4:$B$9)+6=A408,Onderwerpen!$A$10,IF(SUM(Onderwerpen!$B$4:$B$10)+7=A408,Onderwerpen!$A$11,IF(SUM(Onderwerpen!$B$4:$B$11)+8=A408,Onderwerpen!$A$12,IF(SUM(Onderwerpen!$B$4:$B$12)+9=A408,Onderwerpen!$A$13,IF(SUM(Onderwerpen!$B$4:$B$13)+10=A408,Onderwerpen!$A$14,IF(SUM(Onderwerpen!$B$4:$B$14)+11=A408,Onderwerpen!$A$15,IF(SUM(Onderwerpen!$B$4:$B$15)+12=A408,Onderwerpen!$A$16,IF(SUM(Onderwerpen!$B$4:$B$16)+13=A408,Onderwerpen!$A$17,IF(SUM(Onderwerpen!$B$4:$B$17)+14=A408,Onderwerpen!$A$18,IF(SUM(Onderwerpen!$B$4:$B$18)+15=A408,Onderwerpen!$A$19,IF(SUM(Onderwerpen!$B$4:$B$19)+16=A408,Onderwerpen!$A$20,IF(SUM(Onderwerpen!$B$4:$B$20)+17=A408,Onderwerpen!$A$21,IF(SUM(Onderwerpen!$B$4:$B$21)+18=A408,Onderwerpen!$A$22,IF(SUM(Onderwerpen!$B$4:$B$22)+19=A408,Onderwerpen!$A$23,IFERROR((IF(A408&lt;Onderwerpen!$D$4,A408,IF(AND(A408&gt;Onderwerpen!$D$4,A408&lt;Onderwerpen!$D$5),A408-1,IF(AND(A408&gt;Onderwerpen!$D$5,A408&lt;Onderwerpen!$D$6),A408-2,IF(AND(A408&gt;Onderwerpen!$D$6,A408&lt;Onderwerpen!$D$7),A408-3,IF(AND(A408&gt;Onderwerpen!$D$7,A408&lt;Onderwerpen!$D$8),A408-4,IF(AND(A408&gt;Onderwerpen!$D$8,A408&lt;Onderwerpen!$D$9),A408-5,IF(AND(A408&gt;Onderwerpen!$D$9,A408&lt;Onderwerpen!$D$10),A408-6,IF(AND(A408&gt;Onderwerpen!$D$10,A408&lt;Onderwerpen!$D$11),A408-7,IF(AND(A408&gt;Onderwerpen!$D$11,A408&lt;Onderwerpen!$D$12),A408-8,IF(AND(A408&gt;Onderwerpen!$D$12,A408&lt;Onderwerpen!$D$13),A408-9,IF(AND(A408&gt;Onderwerpen!$D$13,A408&lt;Onderwerpen!$D$14),A408-10,IF(AND(A408&gt;Onderwerpen!$D$14,A408&lt;Onderwerpen!$D$15),A408-11,IF(AND(A408&gt;Onderwerpen!$D$15,A408&lt;Onderwerpen!$D$16),A408-12,IF(AND(A408&gt;Onderwerpen!$D$16,A408&lt;Onderwerpen!$D$17),A408-13,IF(AND(A408&gt;Onderwerpen!$D$17,A408&lt;Onderwerpen!$D$18),A408-14,IF(AND(A408&gt;Onderwerpen!$D$18,A408&lt;Onderwerpen!$D$19),A408-15,IF(AND(A408&gt;Onderwerpen!$D$19,A408&lt;Onderwerpen!$D$20),A408-16,IF(AND(A408&gt;Onderwerpen!$D$20,A408&lt;Onderwerpen!$D$21),A408-17,IF(AND(A408&gt;Onderwerpen!$D$21,A408&lt;Onderwerpen!$D$22),A408-18,IF(A408&gt;Onderwerpen!$D$22,A408-19,"X"))))))))))))))))))))),""))))))))))))))))))))</f>
        <v/>
      </c>
      <c r="D408" s="83" t="str">
        <f>IF(B408="",""&amp;C408,LEFT(B408, FIND(" ",B408)-1) &amp; "."&amp;COUNTIF($B$8:B408,B408))</f>
        <v/>
      </c>
      <c r="E408" s="33"/>
      <c r="F408" s="12"/>
      <c r="G408" s="12"/>
      <c r="H408" s="12"/>
      <c r="I408" s="13"/>
      <c r="J408" s="37" t="str">
        <f t="shared" si="37"/>
        <v/>
      </c>
      <c r="L408" s="12"/>
      <c r="M408" s="12"/>
      <c r="N408" s="12"/>
      <c r="O408" s="13"/>
      <c r="P408" s="39" t="str">
        <f t="shared" si="38"/>
        <v/>
      </c>
      <c r="R408" s="12"/>
      <c r="S408" s="12"/>
      <c r="T408" s="12"/>
      <c r="U408" s="13"/>
      <c r="V408" s="38" t="str">
        <f t="shared" si="39"/>
        <v/>
      </c>
      <c r="X408" s="38"/>
      <c r="Y408" s="38"/>
      <c r="Z408" s="38"/>
      <c r="AA408" s="13"/>
      <c r="AB408" s="38" t="str">
        <f t="shared" si="40"/>
        <v/>
      </c>
      <c r="AD408" s="38"/>
      <c r="AE408" s="38"/>
      <c r="AF408" s="38"/>
      <c r="AG408" s="13"/>
      <c r="AH408" s="38" t="str">
        <f t="shared" si="41"/>
        <v/>
      </c>
    </row>
    <row r="409" spans="1:34" x14ac:dyDescent="0.25">
      <c r="A409" s="1" t="str">
        <f>IFERROR(IF(A408=Onderwerpen!$C$23+19,"",A408+1),"")</f>
        <v/>
      </c>
      <c r="B409" s="1" t="str">
        <f>IF(C409&lt;=Onderwerpen!$C$4,Onderwerpen!$A$4,IF(C409&lt;=Onderwerpen!$C$5,Onderwerpen!$A$5,IF(C409&lt;=Onderwerpen!$C$6,Onderwerpen!$A$6,IF(C409&lt;=Onderwerpen!$C$7,Onderwerpen!$A$7,IF(C409&lt;=Onderwerpen!$C$8,Onderwerpen!$A$8,IF(C409&lt;=Onderwerpen!$C$9,Onderwerpen!$A$9,IF(C409&lt;=Onderwerpen!C$10,Onderwerpen!$A$10,IF(C409&lt;=Onderwerpen!C$11,Onderwerpen!$A$11,IF(C409&lt;=Onderwerpen!C$12,Onderwerpen!$A$12,IF(C409&lt;=Onderwerpen!C$13,Onderwerpen!$A$13,IF(C409&lt;=Onderwerpen!$C$14,Onderwerpen!$A$14,IF(C409&lt;=Onderwerpen!$C$15,Onderwerpen!$A$15,IF(C409&lt;=Onderwerpen!$C$16,Onderwerpen!$A$16,IF(C409&lt;=Onderwerpen!$C$17,Onderwerpen!$A$17,IF(C409&lt;=Onderwerpen!$C$18,Onderwerpen!$A$18,IF(C409&lt;=Onderwerpen!$C$19,Onderwerpen!$A$19,IF(C409&lt;=Onderwerpen!$C$20,Onderwerpen!$A$20,IF(C409&lt;=Onderwerpen!$C$21,Onderwerpen!$A$21,IF(C409&lt;=Onderwerpen!$C$22,Onderwerpen!$A$22,IF(C409&lt;=Onderwerpen!$C$23,Onderwerpen!$A$22,""))))))))))))))))))))</f>
        <v/>
      </c>
      <c r="C409" s="7" t="str">
        <f>IF(Onderwerpen!$B$4+1=A409,Onderwerpen!$A$5,IF(SUM(Onderwerpen!$B$4:$B$5)+2=A409,Onderwerpen!$A$6,IF(SUM(Onderwerpen!$B$4:$B$6)+3=A409,Onderwerpen!$A$7,IF(SUM(Onderwerpen!$B$4:$B$7)+4=A409,Onderwerpen!$A$8,IF(SUM(Onderwerpen!$B$4:$B$8)+5=A409,Onderwerpen!$A$9,IF(SUM(Onderwerpen!$B$4:$B$9)+6=A409,Onderwerpen!$A$10,IF(SUM(Onderwerpen!$B$4:$B$10)+7=A409,Onderwerpen!$A$11,IF(SUM(Onderwerpen!$B$4:$B$11)+8=A409,Onderwerpen!$A$12,IF(SUM(Onderwerpen!$B$4:$B$12)+9=A409,Onderwerpen!$A$13,IF(SUM(Onderwerpen!$B$4:$B$13)+10=A409,Onderwerpen!$A$14,IF(SUM(Onderwerpen!$B$4:$B$14)+11=A409,Onderwerpen!$A$15,IF(SUM(Onderwerpen!$B$4:$B$15)+12=A409,Onderwerpen!$A$16,IF(SUM(Onderwerpen!$B$4:$B$16)+13=A409,Onderwerpen!$A$17,IF(SUM(Onderwerpen!$B$4:$B$17)+14=A409,Onderwerpen!$A$18,IF(SUM(Onderwerpen!$B$4:$B$18)+15=A409,Onderwerpen!$A$19,IF(SUM(Onderwerpen!$B$4:$B$19)+16=A409,Onderwerpen!$A$20,IF(SUM(Onderwerpen!$B$4:$B$20)+17=A409,Onderwerpen!$A$21,IF(SUM(Onderwerpen!$B$4:$B$21)+18=A409,Onderwerpen!$A$22,IF(SUM(Onderwerpen!$B$4:$B$22)+19=A409,Onderwerpen!$A$23,IFERROR((IF(A409&lt;Onderwerpen!$D$4,A409,IF(AND(A409&gt;Onderwerpen!$D$4,A409&lt;Onderwerpen!$D$5),A409-1,IF(AND(A409&gt;Onderwerpen!$D$5,A409&lt;Onderwerpen!$D$6),A409-2,IF(AND(A409&gt;Onderwerpen!$D$6,A409&lt;Onderwerpen!$D$7),A409-3,IF(AND(A409&gt;Onderwerpen!$D$7,A409&lt;Onderwerpen!$D$8),A409-4,IF(AND(A409&gt;Onderwerpen!$D$8,A409&lt;Onderwerpen!$D$9),A409-5,IF(AND(A409&gt;Onderwerpen!$D$9,A409&lt;Onderwerpen!$D$10),A409-6,IF(AND(A409&gt;Onderwerpen!$D$10,A409&lt;Onderwerpen!$D$11),A409-7,IF(AND(A409&gt;Onderwerpen!$D$11,A409&lt;Onderwerpen!$D$12),A409-8,IF(AND(A409&gt;Onderwerpen!$D$12,A409&lt;Onderwerpen!$D$13),A409-9,IF(AND(A409&gt;Onderwerpen!$D$13,A409&lt;Onderwerpen!$D$14),A409-10,IF(AND(A409&gt;Onderwerpen!$D$14,A409&lt;Onderwerpen!$D$15),A409-11,IF(AND(A409&gt;Onderwerpen!$D$15,A409&lt;Onderwerpen!$D$16),A409-12,IF(AND(A409&gt;Onderwerpen!$D$16,A409&lt;Onderwerpen!$D$17),A409-13,IF(AND(A409&gt;Onderwerpen!$D$17,A409&lt;Onderwerpen!$D$18),A409-14,IF(AND(A409&gt;Onderwerpen!$D$18,A409&lt;Onderwerpen!$D$19),A409-15,IF(AND(A409&gt;Onderwerpen!$D$19,A409&lt;Onderwerpen!$D$20),A409-16,IF(AND(A409&gt;Onderwerpen!$D$20,A409&lt;Onderwerpen!$D$21),A409-17,IF(AND(A409&gt;Onderwerpen!$D$21,A409&lt;Onderwerpen!$D$22),A409-18,IF(A409&gt;Onderwerpen!$D$22,A409-19,"X"))))))))))))))))))))),""))))))))))))))))))))</f>
        <v/>
      </c>
      <c r="D409" s="83" t="str">
        <f>IF(B409="",""&amp;C409,LEFT(B409, FIND(" ",B409)-1) &amp; "."&amp;COUNTIF($B$8:B409,B409))</f>
        <v/>
      </c>
      <c r="E409" s="33"/>
      <c r="F409" s="12"/>
      <c r="G409" s="12"/>
      <c r="H409" s="12"/>
      <c r="I409" s="13"/>
      <c r="J409" s="37" t="str">
        <f t="shared" si="37"/>
        <v/>
      </c>
      <c r="L409" s="12"/>
      <c r="M409" s="12"/>
      <c r="N409" s="12"/>
      <c r="O409" s="13"/>
      <c r="P409" s="39" t="str">
        <f t="shared" si="38"/>
        <v/>
      </c>
      <c r="R409" s="12"/>
      <c r="S409" s="12"/>
      <c r="T409" s="12"/>
      <c r="U409" s="13"/>
      <c r="V409" s="38" t="str">
        <f t="shared" si="39"/>
        <v/>
      </c>
      <c r="X409" s="38"/>
      <c r="Y409" s="38"/>
      <c r="Z409" s="38"/>
      <c r="AA409" s="13"/>
      <c r="AB409" s="38" t="str">
        <f t="shared" si="40"/>
        <v/>
      </c>
      <c r="AD409" s="38"/>
      <c r="AE409" s="38"/>
      <c r="AF409" s="38"/>
      <c r="AG409" s="13"/>
      <c r="AH409" s="38" t="str">
        <f t="shared" si="41"/>
        <v/>
      </c>
    </row>
    <row r="410" spans="1:34" x14ac:dyDescent="0.25">
      <c r="A410" s="1" t="str">
        <f>IFERROR(IF(A409=Onderwerpen!$C$23+19,"",A409+1),"")</f>
        <v/>
      </c>
      <c r="B410" s="1" t="str">
        <f>IF(C410&lt;=Onderwerpen!$C$4,Onderwerpen!$A$4,IF(C410&lt;=Onderwerpen!$C$5,Onderwerpen!$A$5,IF(C410&lt;=Onderwerpen!$C$6,Onderwerpen!$A$6,IF(C410&lt;=Onderwerpen!$C$7,Onderwerpen!$A$7,IF(C410&lt;=Onderwerpen!$C$8,Onderwerpen!$A$8,IF(C410&lt;=Onderwerpen!$C$9,Onderwerpen!$A$9,IF(C410&lt;=Onderwerpen!C$10,Onderwerpen!$A$10,IF(C410&lt;=Onderwerpen!C$11,Onderwerpen!$A$11,IF(C410&lt;=Onderwerpen!C$12,Onderwerpen!$A$12,IF(C410&lt;=Onderwerpen!C$13,Onderwerpen!$A$13,IF(C410&lt;=Onderwerpen!$C$14,Onderwerpen!$A$14,IF(C410&lt;=Onderwerpen!$C$15,Onderwerpen!$A$15,IF(C410&lt;=Onderwerpen!$C$16,Onderwerpen!$A$16,IF(C410&lt;=Onderwerpen!$C$17,Onderwerpen!$A$17,IF(C410&lt;=Onderwerpen!$C$18,Onderwerpen!$A$18,IF(C410&lt;=Onderwerpen!$C$19,Onderwerpen!$A$19,IF(C410&lt;=Onderwerpen!$C$20,Onderwerpen!$A$20,IF(C410&lt;=Onderwerpen!$C$21,Onderwerpen!$A$21,IF(C410&lt;=Onderwerpen!$C$22,Onderwerpen!$A$22,IF(C410&lt;=Onderwerpen!$C$23,Onderwerpen!$A$22,""))))))))))))))))))))</f>
        <v/>
      </c>
      <c r="C410" s="7" t="str">
        <f>IF(Onderwerpen!$B$4+1=A410,Onderwerpen!$A$5,IF(SUM(Onderwerpen!$B$4:$B$5)+2=A410,Onderwerpen!$A$6,IF(SUM(Onderwerpen!$B$4:$B$6)+3=A410,Onderwerpen!$A$7,IF(SUM(Onderwerpen!$B$4:$B$7)+4=A410,Onderwerpen!$A$8,IF(SUM(Onderwerpen!$B$4:$B$8)+5=A410,Onderwerpen!$A$9,IF(SUM(Onderwerpen!$B$4:$B$9)+6=A410,Onderwerpen!$A$10,IF(SUM(Onderwerpen!$B$4:$B$10)+7=A410,Onderwerpen!$A$11,IF(SUM(Onderwerpen!$B$4:$B$11)+8=A410,Onderwerpen!$A$12,IF(SUM(Onderwerpen!$B$4:$B$12)+9=A410,Onderwerpen!$A$13,IF(SUM(Onderwerpen!$B$4:$B$13)+10=A410,Onderwerpen!$A$14,IF(SUM(Onderwerpen!$B$4:$B$14)+11=A410,Onderwerpen!$A$15,IF(SUM(Onderwerpen!$B$4:$B$15)+12=A410,Onderwerpen!$A$16,IF(SUM(Onderwerpen!$B$4:$B$16)+13=A410,Onderwerpen!$A$17,IF(SUM(Onderwerpen!$B$4:$B$17)+14=A410,Onderwerpen!$A$18,IF(SUM(Onderwerpen!$B$4:$B$18)+15=A410,Onderwerpen!$A$19,IF(SUM(Onderwerpen!$B$4:$B$19)+16=A410,Onderwerpen!$A$20,IF(SUM(Onderwerpen!$B$4:$B$20)+17=A410,Onderwerpen!$A$21,IF(SUM(Onderwerpen!$B$4:$B$21)+18=A410,Onderwerpen!$A$22,IF(SUM(Onderwerpen!$B$4:$B$22)+19=A410,Onderwerpen!$A$23,IFERROR((IF(A410&lt;Onderwerpen!$D$4,A410,IF(AND(A410&gt;Onderwerpen!$D$4,A410&lt;Onderwerpen!$D$5),A410-1,IF(AND(A410&gt;Onderwerpen!$D$5,A410&lt;Onderwerpen!$D$6),A410-2,IF(AND(A410&gt;Onderwerpen!$D$6,A410&lt;Onderwerpen!$D$7),A410-3,IF(AND(A410&gt;Onderwerpen!$D$7,A410&lt;Onderwerpen!$D$8),A410-4,IF(AND(A410&gt;Onderwerpen!$D$8,A410&lt;Onderwerpen!$D$9),A410-5,IF(AND(A410&gt;Onderwerpen!$D$9,A410&lt;Onderwerpen!$D$10),A410-6,IF(AND(A410&gt;Onderwerpen!$D$10,A410&lt;Onderwerpen!$D$11),A410-7,IF(AND(A410&gt;Onderwerpen!$D$11,A410&lt;Onderwerpen!$D$12),A410-8,IF(AND(A410&gt;Onderwerpen!$D$12,A410&lt;Onderwerpen!$D$13),A410-9,IF(AND(A410&gt;Onderwerpen!$D$13,A410&lt;Onderwerpen!$D$14),A410-10,IF(AND(A410&gt;Onderwerpen!$D$14,A410&lt;Onderwerpen!$D$15),A410-11,IF(AND(A410&gt;Onderwerpen!$D$15,A410&lt;Onderwerpen!$D$16),A410-12,IF(AND(A410&gt;Onderwerpen!$D$16,A410&lt;Onderwerpen!$D$17),A410-13,IF(AND(A410&gt;Onderwerpen!$D$17,A410&lt;Onderwerpen!$D$18),A410-14,IF(AND(A410&gt;Onderwerpen!$D$18,A410&lt;Onderwerpen!$D$19),A410-15,IF(AND(A410&gt;Onderwerpen!$D$19,A410&lt;Onderwerpen!$D$20),A410-16,IF(AND(A410&gt;Onderwerpen!$D$20,A410&lt;Onderwerpen!$D$21),A410-17,IF(AND(A410&gt;Onderwerpen!$D$21,A410&lt;Onderwerpen!$D$22),A410-18,IF(A410&gt;Onderwerpen!$D$22,A410-19,"X"))))))))))))))))))))),""))))))))))))))))))))</f>
        <v/>
      </c>
      <c r="D410" s="83" t="str">
        <f>IF(B410="",""&amp;C410,LEFT(B410, FIND(" ",B410)-1) &amp; "."&amp;COUNTIF($B$8:B410,B410))</f>
        <v/>
      </c>
      <c r="E410" s="33"/>
      <c r="F410" s="12"/>
      <c r="G410" s="12"/>
      <c r="H410" s="12"/>
      <c r="I410" s="13"/>
      <c r="J410" s="37" t="str">
        <f t="shared" si="37"/>
        <v/>
      </c>
      <c r="L410" s="12"/>
      <c r="M410" s="12"/>
      <c r="N410" s="12"/>
      <c r="O410" s="13"/>
      <c r="P410" s="39" t="str">
        <f t="shared" si="38"/>
        <v/>
      </c>
      <c r="R410" s="12"/>
      <c r="S410" s="12"/>
      <c r="T410" s="12"/>
      <c r="U410" s="13"/>
      <c r="V410" s="38" t="str">
        <f t="shared" si="39"/>
        <v/>
      </c>
      <c r="X410" s="38"/>
      <c r="Y410" s="38"/>
      <c r="Z410" s="38"/>
      <c r="AA410" s="13"/>
      <c r="AB410" s="38" t="str">
        <f t="shared" si="40"/>
        <v/>
      </c>
      <c r="AD410" s="38"/>
      <c r="AE410" s="38"/>
      <c r="AF410" s="38"/>
      <c r="AG410" s="13"/>
      <c r="AH410" s="38" t="str">
        <f t="shared" si="41"/>
        <v/>
      </c>
    </row>
    <row r="411" spans="1:34" x14ac:dyDescent="0.25">
      <c r="A411" s="1" t="str">
        <f>IFERROR(IF(A410=Onderwerpen!$C$23+19,"",A410+1),"")</f>
        <v/>
      </c>
      <c r="B411" s="1" t="str">
        <f>IF(C411&lt;=Onderwerpen!$C$4,Onderwerpen!$A$4,IF(C411&lt;=Onderwerpen!$C$5,Onderwerpen!$A$5,IF(C411&lt;=Onderwerpen!$C$6,Onderwerpen!$A$6,IF(C411&lt;=Onderwerpen!$C$7,Onderwerpen!$A$7,IF(C411&lt;=Onderwerpen!$C$8,Onderwerpen!$A$8,IF(C411&lt;=Onderwerpen!$C$9,Onderwerpen!$A$9,IF(C411&lt;=Onderwerpen!C$10,Onderwerpen!$A$10,IF(C411&lt;=Onderwerpen!C$11,Onderwerpen!$A$11,IF(C411&lt;=Onderwerpen!C$12,Onderwerpen!$A$12,IF(C411&lt;=Onderwerpen!C$13,Onderwerpen!$A$13,IF(C411&lt;=Onderwerpen!$C$14,Onderwerpen!$A$14,IF(C411&lt;=Onderwerpen!$C$15,Onderwerpen!$A$15,IF(C411&lt;=Onderwerpen!$C$16,Onderwerpen!$A$16,IF(C411&lt;=Onderwerpen!$C$17,Onderwerpen!$A$17,IF(C411&lt;=Onderwerpen!$C$18,Onderwerpen!$A$18,IF(C411&lt;=Onderwerpen!$C$19,Onderwerpen!$A$19,IF(C411&lt;=Onderwerpen!$C$20,Onderwerpen!$A$20,IF(C411&lt;=Onderwerpen!$C$21,Onderwerpen!$A$21,IF(C411&lt;=Onderwerpen!$C$22,Onderwerpen!$A$22,IF(C411&lt;=Onderwerpen!$C$23,Onderwerpen!$A$22,""))))))))))))))))))))</f>
        <v/>
      </c>
      <c r="C411" s="7" t="str">
        <f>IF(Onderwerpen!$B$4+1=A411,Onderwerpen!$A$5,IF(SUM(Onderwerpen!$B$4:$B$5)+2=A411,Onderwerpen!$A$6,IF(SUM(Onderwerpen!$B$4:$B$6)+3=A411,Onderwerpen!$A$7,IF(SUM(Onderwerpen!$B$4:$B$7)+4=A411,Onderwerpen!$A$8,IF(SUM(Onderwerpen!$B$4:$B$8)+5=A411,Onderwerpen!$A$9,IF(SUM(Onderwerpen!$B$4:$B$9)+6=A411,Onderwerpen!$A$10,IF(SUM(Onderwerpen!$B$4:$B$10)+7=A411,Onderwerpen!$A$11,IF(SUM(Onderwerpen!$B$4:$B$11)+8=A411,Onderwerpen!$A$12,IF(SUM(Onderwerpen!$B$4:$B$12)+9=A411,Onderwerpen!$A$13,IF(SUM(Onderwerpen!$B$4:$B$13)+10=A411,Onderwerpen!$A$14,IF(SUM(Onderwerpen!$B$4:$B$14)+11=A411,Onderwerpen!$A$15,IF(SUM(Onderwerpen!$B$4:$B$15)+12=A411,Onderwerpen!$A$16,IF(SUM(Onderwerpen!$B$4:$B$16)+13=A411,Onderwerpen!$A$17,IF(SUM(Onderwerpen!$B$4:$B$17)+14=A411,Onderwerpen!$A$18,IF(SUM(Onderwerpen!$B$4:$B$18)+15=A411,Onderwerpen!$A$19,IF(SUM(Onderwerpen!$B$4:$B$19)+16=A411,Onderwerpen!$A$20,IF(SUM(Onderwerpen!$B$4:$B$20)+17=A411,Onderwerpen!$A$21,IF(SUM(Onderwerpen!$B$4:$B$21)+18=A411,Onderwerpen!$A$22,IF(SUM(Onderwerpen!$B$4:$B$22)+19=A411,Onderwerpen!$A$23,IFERROR((IF(A411&lt;Onderwerpen!$D$4,A411,IF(AND(A411&gt;Onderwerpen!$D$4,A411&lt;Onderwerpen!$D$5),A411-1,IF(AND(A411&gt;Onderwerpen!$D$5,A411&lt;Onderwerpen!$D$6),A411-2,IF(AND(A411&gt;Onderwerpen!$D$6,A411&lt;Onderwerpen!$D$7),A411-3,IF(AND(A411&gt;Onderwerpen!$D$7,A411&lt;Onderwerpen!$D$8),A411-4,IF(AND(A411&gt;Onderwerpen!$D$8,A411&lt;Onderwerpen!$D$9),A411-5,IF(AND(A411&gt;Onderwerpen!$D$9,A411&lt;Onderwerpen!$D$10),A411-6,IF(AND(A411&gt;Onderwerpen!$D$10,A411&lt;Onderwerpen!$D$11),A411-7,IF(AND(A411&gt;Onderwerpen!$D$11,A411&lt;Onderwerpen!$D$12),A411-8,IF(AND(A411&gt;Onderwerpen!$D$12,A411&lt;Onderwerpen!$D$13),A411-9,IF(AND(A411&gt;Onderwerpen!$D$13,A411&lt;Onderwerpen!$D$14),A411-10,IF(AND(A411&gt;Onderwerpen!$D$14,A411&lt;Onderwerpen!$D$15),A411-11,IF(AND(A411&gt;Onderwerpen!$D$15,A411&lt;Onderwerpen!$D$16),A411-12,IF(AND(A411&gt;Onderwerpen!$D$16,A411&lt;Onderwerpen!$D$17),A411-13,IF(AND(A411&gt;Onderwerpen!$D$17,A411&lt;Onderwerpen!$D$18),A411-14,IF(AND(A411&gt;Onderwerpen!$D$18,A411&lt;Onderwerpen!$D$19),A411-15,IF(AND(A411&gt;Onderwerpen!$D$19,A411&lt;Onderwerpen!$D$20),A411-16,IF(AND(A411&gt;Onderwerpen!$D$20,A411&lt;Onderwerpen!$D$21),A411-17,IF(AND(A411&gt;Onderwerpen!$D$21,A411&lt;Onderwerpen!$D$22),A411-18,IF(A411&gt;Onderwerpen!$D$22,A411-19,"X"))))))))))))))))))))),""))))))))))))))))))))</f>
        <v/>
      </c>
      <c r="D411" s="83" t="str">
        <f>IF(B411="",""&amp;C411,LEFT(B411, FIND(" ",B411)-1) &amp; "."&amp;COUNTIF($B$8:B411,B411))</f>
        <v/>
      </c>
      <c r="E411" s="33"/>
      <c r="F411" s="12"/>
      <c r="G411" s="12"/>
      <c r="H411" s="12"/>
      <c r="I411" s="13"/>
      <c r="J411" s="37" t="str">
        <f t="shared" si="37"/>
        <v/>
      </c>
      <c r="L411" s="12"/>
      <c r="M411" s="12"/>
      <c r="N411" s="12"/>
      <c r="O411" s="13"/>
      <c r="P411" s="39" t="str">
        <f t="shared" si="38"/>
        <v/>
      </c>
      <c r="R411" s="12"/>
      <c r="S411" s="12"/>
      <c r="T411" s="12"/>
      <c r="U411" s="13"/>
      <c r="V411" s="38" t="str">
        <f t="shared" si="39"/>
        <v/>
      </c>
      <c r="X411" s="38"/>
      <c r="Y411" s="38"/>
      <c r="Z411" s="38"/>
      <c r="AA411" s="13"/>
      <c r="AB411" s="38" t="str">
        <f t="shared" si="40"/>
        <v/>
      </c>
      <c r="AD411" s="38"/>
      <c r="AE411" s="38"/>
      <c r="AF411" s="38"/>
      <c r="AG411" s="13"/>
      <c r="AH411" s="38" t="str">
        <f t="shared" si="41"/>
        <v/>
      </c>
    </row>
    <row r="412" spans="1:34" x14ac:dyDescent="0.25">
      <c r="A412" s="1" t="str">
        <f>IFERROR(IF(A411=Onderwerpen!$C$23+19,"",A411+1),"")</f>
        <v/>
      </c>
      <c r="B412" s="1" t="str">
        <f>IF(C412&lt;=Onderwerpen!$C$4,Onderwerpen!$A$4,IF(C412&lt;=Onderwerpen!$C$5,Onderwerpen!$A$5,IF(C412&lt;=Onderwerpen!$C$6,Onderwerpen!$A$6,IF(C412&lt;=Onderwerpen!$C$7,Onderwerpen!$A$7,IF(C412&lt;=Onderwerpen!$C$8,Onderwerpen!$A$8,IF(C412&lt;=Onderwerpen!$C$9,Onderwerpen!$A$9,IF(C412&lt;=Onderwerpen!C$10,Onderwerpen!$A$10,IF(C412&lt;=Onderwerpen!C$11,Onderwerpen!$A$11,IF(C412&lt;=Onderwerpen!C$12,Onderwerpen!$A$12,IF(C412&lt;=Onderwerpen!C$13,Onderwerpen!$A$13,IF(C412&lt;=Onderwerpen!$C$14,Onderwerpen!$A$14,IF(C412&lt;=Onderwerpen!$C$15,Onderwerpen!$A$15,IF(C412&lt;=Onderwerpen!$C$16,Onderwerpen!$A$16,IF(C412&lt;=Onderwerpen!$C$17,Onderwerpen!$A$17,IF(C412&lt;=Onderwerpen!$C$18,Onderwerpen!$A$18,IF(C412&lt;=Onderwerpen!$C$19,Onderwerpen!$A$19,IF(C412&lt;=Onderwerpen!$C$20,Onderwerpen!$A$20,IF(C412&lt;=Onderwerpen!$C$21,Onderwerpen!$A$21,IF(C412&lt;=Onderwerpen!$C$22,Onderwerpen!$A$22,IF(C412&lt;=Onderwerpen!$C$23,Onderwerpen!$A$22,""))))))))))))))))))))</f>
        <v/>
      </c>
      <c r="C412" s="7" t="str">
        <f>IF(Onderwerpen!$B$4+1=A412,Onderwerpen!$A$5,IF(SUM(Onderwerpen!$B$4:$B$5)+2=A412,Onderwerpen!$A$6,IF(SUM(Onderwerpen!$B$4:$B$6)+3=A412,Onderwerpen!$A$7,IF(SUM(Onderwerpen!$B$4:$B$7)+4=A412,Onderwerpen!$A$8,IF(SUM(Onderwerpen!$B$4:$B$8)+5=A412,Onderwerpen!$A$9,IF(SUM(Onderwerpen!$B$4:$B$9)+6=A412,Onderwerpen!$A$10,IF(SUM(Onderwerpen!$B$4:$B$10)+7=A412,Onderwerpen!$A$11,IF(SUM(Onderwerpen!$B$4:$B$11)+8=A412,Onderwerpen!$A$12,IF(SUM(Onderwerpen!$B$4:$B$12)+9=A412,Onderwerpen!$A$13,IF(SUM(Onderwerpen!$B$4:$B$13)+10=A412,Onderwerpen!$A$14,IF(SUM(Onderwerpen!$B$4:$B$14)+11=A412,Onderwerpen!$A$15,IF(SUM(Onderwerpen!$B$4:$B$15)+12=A412,Onderwerpen!$A$16,IF(SUM(Onderwerpen!$B$4:$B$16)+13=A412,Onderwerpen!$A$17,IF(SUM(Onderwerpen!$B$4:$B$17)+14=A412,Onderwerpen!$A$18,IF(SUM(Onderwerpen!$B$4:$B$18)+15=A412,Onderwerpen!$A$19,IF(SUM(Onderwerpen!$B$4:$B$19)+16=A412,Onderwerpen!$A$20,IF(SUM(Onderwerpen!$B$4:$B$20)+17=A412,Onderwerpen!$A$21,IF(SUM(Onderwerpen!$B$4:$B$21)+18=A412,Onderwerpen!$A$22,IF(SUM(Onderwerpen!$B$4:$B$22)+19=A412,Onderwerpen!$A$23,IFERROR((IF(A412&lt;Onderwerpen!$D$4,A412,IF(AND(A412&gt;Onderwerpen!$D$4,A412&lt;Onderwerpen!$D$5),A412-1,IF(AND(A412&gt;Onderwerpen!$D$5,A412&lt;Onderwerpen!$D$6),A412-2,IF(AND(A412&gt;Onderwerpen!$D$6,A412&lt;Onderwerpen!$D$7),A412-3,IF(AND(A412&gt;Onderwerpen!$D$7,A412&lt;Onderwerpen!$D$8),A412-4,IF(AND(A412&gt;Onderwerpen!$D$8,A412&lt;Onderwerpen!$D$9),A412-5,IF(AND(A412&gt;Onderwerpen!$D$9,A412&lt;Onderwerpen!$D$10),A412-6,IF(AND(A412&gt;Onderwerpen!$D$10,A412&lt;Onderwerpen!$D$11),A412-7,IF(AND(A412&gt;Onderwerpen!$D$11,A412&lt;Onderwerpen!$D$12),A412-8,IF(AND(A412&gt;Onderwerpen!$D$12,A412&lt;Onderwerpen!$D$13),A412-9,IF(AND(A412&gt;Onderwerpen!$D$13,A412&lt;Onderwerpen!$D$14),A412-10,IF(AND(A412&gt;Onderwerpen!$D$14,A412&lt;Onderwerpen!$D$15),A412-11,IF(AND(A412&gt;Onderwerpen!$D$15,A412&lt;Onderwerpen!$D$16),A412-12,IF(AND(A412&gt;Onderwerpen!$D$16,A412&lt;Onderwerpen!$D$17),A412-13,IF(AND(A412&gt;Onderwerpen!$D$17,A412&lt;Onderwerpen!$D$18),A412-14,IF(AND(A412&gt;Onderwerpen!$D$18,A412&lt;Onderwerpen!$D$19),A412-15,IF(AND(A412&gt;Onderwerpen!$D$19,A412&lt;Onderwerpen!$D$20),A412-16,IF(AND(A412&gt;Onderwerpen!$D$20,A412&lt;Onderwerpen!$D$21),A412-17,IF(AND(A412&gt;Onderwerpen!$D$21,A412&lt;Onderwerpen!$D$22),A412-18,IF(A412&gt;Onderwerpen!$D$22,A412-19,"X"))))))))))))))))))))),""))))))))))))))))))))</f>
        <v/>
      </c>
      <c r="D412" s="83" t="str">
        <f>IF(B412="",""&amp;C412,LEFT(B412, FIND(" ",B412)-1) &amp; "."&amp;COUNTIF($B$8:B412,B412))</f>
        <v/>
      </c>
      <c r="E412" s="33"/>
      <c r="F412" s="12"/>
      <c r="G412" s="12"/>
      <c r="H412" s="12"/>
      <c r="I412" s="13"/>
      <c r="J412" s="37" t="str">
        <f t="shared" si="37"/>
        <v/>
      </c>
      <c r="L412" s="12"/>
      <c r="M412" s="12"/>
      <c r="N412" s="12"/>
      <c r="O412" s="13"/>
      <c r="P412" s="39" t="str">
        <f t="shared" si="38"/>
        <v/>
      </c>
      <c r="R412" s="12"/>
      <c r="S412" s="12"/>
      <c r="T412" s="12"/>
      <c r="U412" s="13"/>
      <c r="V412" s="38" t="str">
        <f t="shared" si="39"/>
        <v/>
      </c>
      <c r="X412" s="38"/>
      <c r="Y412" s="38"/>
      <c r="Z412" s="38"/>
      <c r="AA412" s="13"/>
      <c r="AB412" s="38" t="str">
        <f t="shared" si="40"/>
        <v/>
      </c>
      <c r="AD412" s="38"/>
      <c r="AE412" s="38"/>
      <c r="AF412" s="38"/>
      <c r="AG412" s="13"/>
      <c r="AH412" s="38" t="str">
        <f t="shared" si="41"/>
        <v/>
      </c>
    </row>
    <row r="413" spans="1:34" x14ac:dyDescent="0.25">
      <c r="A413" s="1" t="str">
        <f>IFERROR(IF(A412=Onderwerpen!$C$23+19,"",A412+1),"")</f>
        <v/>
      </c>
      <c r="B413" s="1" t="str">
        <f>IF(C413&lt;=Onderwerpen!$C$4,Onderwerpen!$A$4,IF(C413&lt;=Onderwerpen!$C$5,Onderwerpen!$A$5,IF(C413&lt;=Onderwerpen!$C$6,Onderwerpen!$A$6,IF(C413&lt;=Onderwerpen!$C$7,Onderwerpen!$A$7,IF(C413&lt;=Onderwerpen!$C$8,Onderwerpen!$A$8,IF(C413&lt;=Onderwerpen!$C$9,Onderwerpen!$A$9,IF(C413&lt;=Onderwerpen!C$10,Onderwerpen!$A$10,IF(C413&lt;=Onderwerpen!C$11,Onderwerpen!$A$11,IF(C413&lt;=Onderwerpen!C$12,Onderwerpen!$A$12,IF(C413&lt;=Onderwerpen!C$13,Onderwerpen!$A$13,IF(C413&lt;=Onderwerpen!$C$14,Onderwerpen!$A$14,IF(C413&lt;=Onderwerpen!$C$15,Onderwerpen!$A$15,IF(C413&lt;=Onderwerpen!$C$16,Onderwerpen!$A$16,IF(C413&lt;=Onderwerpen!$C$17,Onderwerpen!$A$17,IF(C413&lt;=Onderwerpen!$C$18,Onderwerpen!$A$18,IF(C413&lt;=Onderwerpen!$C$19,Onderwerpen!$A$19,IF(C413&lt;=Onderwerpen!$C$20,Onderwerpen!$A$20,IF(C413&lt;=Onderwerpen!$C$21,Onderwerpen!$A$21,IF(C413&lt;=Onderwerpen!$C$22,Onderwerpen!$A$22,IF(C413&lt;=Onderwerpen!$C$23,Onderwerpen!$A$22,""))))))))))))))))))))</f>
        <v/>
      </c>
      <c r="C413" s="7" t="str">
        <f>IF(Onderwerpen!$B$4+1=A413,Onderwerpen!$A$5,IF(SUM(Onderwerpen!$B$4:$B$5)+2=A413,Onderwerpen!$A$6,IF(SUM(Onderwerpen!$B$4:$B$6)+3=A413,Onderwerpen!$A$7,IF(SUM(Onderwerpen!$B$4:$B$7)+4=A413,Onderwerpen!$A$8,IF(SUM(Onderwerpen!$B$4:$B$8)+5=A413,Onderwerpen!$A$9,IF(SUM(Onderwerpen!$B$4:$B$9)+6=A413,Onderwerpen!$A$10,IF(SUM(Onderwerpen!$B$4:$B$10)+7=A413,Onderwerpen!$A$11,IF(SUM(Onderwerpen!$B$4:$B$11)+8=A413,Onderwerpen!$A$12,IF(SUM(Onderwerpen!$B$4:$B$12)+9=A413,Onderwerpen!$A$13,IF(SUM(Onderwerpen!$B$4:$B$13)+10=A413,Onderwerpen!$A$14,IF(SUM(Onderwerpen!$B$4:$B$14)+11=A413,Onderwerpen!$A$15,IF(SUM(Onderwerpen!$B$4:$B$15)+12=A413,Onderwerpen!$A$16,IF(SUM(Onderwerpen!$B$4:$B$16)+13=A413,Onderwerpen!$A$17,IF(SUM(Onderwerpen!$B$4:$B$17)+14=A413,Onderwerpen!$A$18,IF(SUM(Onderwerpen!$B$4:$B$18)+15=A413,Onderwerpen!$A$19,IF(SUM(Onderwerpen!$B$4:$B$19)+16=A413,Onderwerpen!$A$20,IF(SUM(Onderwerpen!$B$4:$B$20)+17=A413,Onderwerpen!$A$21,IF(SUM(Onderwerpen!$B$4:$B$21)+18=A413,Onderwerpen!$A$22,IF(SUM(Onderwerpen!$B$4:$B$22)+19=A413,Onderwerpen!$A$23,IFERROR((IF(A413&lt;Onderwerpen!$D$4,A413,IF(AND(A413&gt;Onderwerpen!$D$4,A413&lt;Onderwerpen!$D$5),A413-1,IF(AND(A413&gt;Onderwerpen!$D$5,A413&lt;Onderwerpen!$D$6),A413-2,IF(AND(A413&gt;Onderwerpen!$D$6,A413&lt;Onderwerpen!$D$7),A413-3,IF(AND(A413&gt;Onderwerpen!$D$7,A413&lt;Onderwerpen!$D$8),A413-4,IF(AND(A413&gt;Onderwerpen!$D$8,A413&lt;Onderwerpen!$D$9),A413-5,IF(AND(A413&gt;Onderwerpen!$D$9,A413&lt;Onderwerpen!$D$10),A413-6,IF(AND(A413&gt;Onderwerpen!$D$10,A413&lt;Onderwerpen!$D$11),A413-7,IF(AND(A413&gt;Onderwerpen!$D$11,A413&lt;Onderwerpen!$D$12),A413-8,IF(AND(A413&gt;Onderwerpen!$D$12,A413&lt;Onderwerpen!$D$13),A413-9,IF(AND(A413&gt;Onderwerpen!$D$13,A413&lt;Onderwerpen!$D$14),A413-10,IF(AND(A413&gt;Onderwerpen!$D$14,A413&lt;Onderwerpen!$D$15),A413-11,IF(AND(A413&gt;Onderwerpen!$D$15,A413&lt;Onderwerpen!$D$16),A413-12,IF(AND(A413&gt;Onderwerpen!$D$16,A413&lt;Onderwerpen!$D$17),A413-13,IF(AND(A413&gt;Onderwerpen!$D$17,A413&lt;Onderwerpen!$D$18),A413-14,IF(AND(A413&gt;Onderwerpen!$D$18,A413&lt;Onderwerpen!$D$19),A413-15,IF(AND(A413&gt;Onderwerpen!$D$19,A413&lt;Onderwerpen!$D$20),A413-16,IF(AND(A413&gt;Onderwerpen!$D$20,A413&lt;Onderwerpen!$D$21),A413-17,IF(AND(A413&gt;Onderwerpen!$D$21,A413&lt;Onderwerpen!$D$22),A413-18,IF(A413&gt;Onderwerpen!$D$22,A413-19,"X"))))))))))))))))))))),""))))))))))))))))))))</f>
        <v/>
      </c>
      <c r="D413" s="83" t="str">
        <f>IF(B413="",""&amp;C413,LEFT(B413, FIND(" ",B413)-1) &amp; "."&amp;COUNTIF($B$8:B413,B413))</f>
        <v/>
      </c>
      <c r="E413" s="33"/>
      <c r="F413" s="12"/>
      <c r="G413" s="12"/>
      <c r="H413" s="12"/>
      <c r="I413" s="13"/>
      <c r="J413" s="37" t="str">
        <f t="shared" si="37"/>
        <v/>
      </c>
      <c r="L413" s="12"/>
      <c r="M413" s="12"/>
      <c r="N413" s="12"/>
      <c r="O413" s="13"/>
      <c r="P413" s="39" t="str">
        <f t="shared" si="38"/>
        <v/>
      </c>
      <c r="R413" s="12"/>
      <c r="S413" s="12"/>
      <c r="T413" s="12"/>
      <c r="U413" s="13"/>
      <c r="V413" s="38" t="str">
        <f t="shared" si="39"/>
        <v/>
      </c>
      <c r="X413" s="38"/>
      <c r="Y413" s="38"/>
      <c r="Z413" s="38"/>
      <c r="AA413" s="13"/>
      <c r="AB413" s="38" t="str">
        <f t="shared" si="40"/>
        <v/>
      </c>
      <c r="AD413" s="38"/>
      <c r="AE413" s="38"/>
      <c r="AF413" s="38"/>
      <c r="AG413" s="13"/>
      <c r="AH413" s="38" t="str">
        <f t="shared" si="41"/>
        <v/>
      </c>
    </row>
    <row r="414" spans="1:34" x14ac:dyDescent="0.25">
      <c r="A414" s="1" t="str">
        <f>IFERROR(IF(A413=Onderwerpen!$C$23+19,"",A413+1),"")</f>
        <v/>
      </c>
      <c r="B414" s="1" t="str">
        <f>IF(C414&lt;=Onderwerpen!$C$4,Onderwerpen!$A$4,IF(C414&lt;=Onderwerpen!$C$5,Onderwerpen!$A$5,IF(C414&lt;=Onderwerpen!$C$6,Onderwerpen!$A$6,IF(C414&lt;=Onderwerpen!$C$7,Onderwerpen!$A$7,IF(C414&lt;=Onderwerpen!$C$8,Onderwerpen!$A$8,IF(C414&lt;=Onderwerpen!$C$9,Onderwerpen!$A$9,IF(C414&lt;=Onderwerpen!C$10,Onderwerpen!$A$10,IF(C414&lt;=Onderwerpen!C$11,Onderwerpen!$A$11,IF(C414&lt;=Onderwerpen!C$12,Onderwerpen!$A$12,IF(C414&lt;=Onderwerpen!C$13,Onderwerpen!$A$13,IF(C414&lt;=Onderwerpen!$C$14,Onderwerpen!$A$14,IF(C414&lt;=Onderwerpen!$C$15,Onderwerpen!$A$15,IF(C414&lt;=Onderwerpen!$C$16,Onderwerpen!$A$16,IF(C414&lt;=Onderwerpen!$C$17,Onderwerpen!$A$17,IF(C414&lt;=Onderwerpen!$C$18,Onderwerpen!$A$18,IF(C414&lt;=Onderwerpen!$C$19,Onderwerpen!$A$19,IF(C414&lt;=Onderwerpen!$C$20,Onderwerpen!$A$20,IF(C414&lt;=Onderwerpen!$C$21,Onderwerpen!$A$21,IF(C414&lt;=Onderwerpen!$C$22,Onderwerpen!$A$22,IF(C414&lt;=Onderwerpen!$C$23,Onderwerpen!$A$22,""))))))))))))))))))))</f>
        <v/>
      </c>
      <c r="C414" s="7" t="str">
        <f>IF(Onderwerpen!$B$4+1=A414,Onderwerpen!$A$5,IF(SUM(Onderwerpen!$B$4:$B$5)+2=A414,Onderwerpen!$A$6,IF(SUM(Onderwerpen!$B$4:$B$6)+3=A414,Onderwerpen!$A$7,IF(SUM(Onderwerpen!$B$4:$B$7)+4=A414,Onderwerpen!$A$8,IF(SUM(Onderwerpen!$B$4:$B$8)+5=A414,Onderwerpen!$A$9,IF(SUM(Onderwerpen!$B$4:$B$9)+6=A414,Onderwerpen!$A$10,IF(SUM(Onderwerpen!$B$4:$B$10)+7=A414,Onderwerpen!$A$11,IF(SUM(Onderwerpen!$B$4:$B$11)+8=A414,Onderwerpen!$A$12,IF(SUM(Onderwerpen!$B$4:$B$12)+9=A414,Onderwerpen!$A$13,IF(SUM(Onderwerpen!$B$4:$B$13)+10=A414,Onderwerpen!$A$14,IF(SUM(Onderwerpen!$B$4:$B$14)+11=A414,Onderwerpen!$A$15,IF(SUM(Onderwerpen!$B$4:$B$15)+12=A414,Onderwerpen!$A$16,IF(SUM(Onderwerpen!$B$4:$B$16)+13=A414,Onderwerpen!$A$17,IF(SUM(Onderwerpen!$B$4:$B$17)+14=A414,Onderwerpen!$A$18,IF(SUM(Onderwerpen!$B$4:$B$18)+15=A414,Onderwerpen!$A$19,IF(SUM(Onderwerpen!$B$4:$B$19)+16=A414,Onderwerpen!$A$20,IF(SUM(Onderwerpen!$B$4:$B$20)+17=A414,Onderwerpen!$A$21,IF(SUM(Onderwerpen!$B$4:$B$21)+18=A414,Onderwerpen!$A$22,IF(SUM(Onderwerpen!$B$4:$B$22)+19=A414,Onderwerpen!$A$23,IFERROR((IF(A414&lt;Onderwerpen!$D$4,A414,IF(AND(A414&gt;Onderwerpen!$D$4,A414&lt;Onderwerpen!$D$5),A414-1,IF(AND(A414&gt;Onderwerpen!$D$5,A414&lt;Onderwerpen!$D$6),A414-2,IF(AND(A414&gt;Onderwerpen!$D$6,A414&lt;Onderwerpen!$D$7),A414-3,IF(AND(A414&gt;Onderwerpen!$D$7,A414&lt;Onderwerpen!$D$8),A414-4,IF(AND(A414&gt;Onderwerpen!$D$8,A414&lt;Onderwerpen!$D$9),A414-5,IF(AND(A414&gt;Onderwerpen!$D$9,A414&lt;Onderwerpen!$D$10),A414-6,IF(AND(A414&gt;Onderwerpen!$D$10,A414&lt;Onderwerpen!$D$11),A414-7,IF(AND(A414&gt;Onderwerpen!$D$11,A414&lt;Onderwerpen!$D$12),A414-8,IF(AND(A414&gt;Onderwerpen!$D$12,A414&lt;Onderwerpen!$D$13),A414-9,IF(AND(A414&gt;Onderwerpen!$D$13,A414&lt;Onderwerpen!$D$14),A414-10,IF(AND(A414&gt;Onderwerpen!$D$14,A414&lt;Onderwerpen!$D$15),A414-11,IF(AND(A414&gt;Onderwerpen!$D$15,A414&lt;Onderwerpen!$D$16),A414-12,IF(AND(A414&gt;Onderwerpen!$D$16,A414&lt;Onderwerpen!$D$17),A414-13,IF(AND(A414&gt;Onderwerpen!$D$17,A414&lt;Onderwerpen!$D$18),A414-14,IF(AND(A414&gt;Onderwerpen!$D$18,A414&lt;Onderwerpen!$D$19),A414-15,IF(AND(A414&gt;Onderwerpen!$D$19,A414&lt;Onderwerpen!$D$20),A414-16,IF(AND(A414&gt;Onderwerpen!$D$20,A414&lt;Onderwerpen!$D$21),A414-17,IF(AND(A414&gt;Onderwerpen!$D$21,A414&lt;Onderwerpen!$D$22),A414-18,IF(A414&gt;Onderwerpen!$D$22,A414-19,"X"))))))))))))))))))))),""))))))))))))))))))))</f>
        <v/>
      </c>
      <c r="D414" s="83" t="str">
        <f>IF(B414="",""&amp;C414,LEFT(B414, FIND(" ",B414)-1) &amp; "."&amp;COUNTIF($B$8:B414,B414))</f>
        <v/>
      </c>
      <c r="E414" s="33"/>
      <c r="F414" s="12"/>
      <c r="G414" s="12"/>
      <c r="H414" s="12"/>
      <c r="I414" s="13"/>
      <c r="J414" s="37" t="str">
        <f t="shared" si="37"/>
        <v/>
      </c>
      <c r="L414" s="12"/>
      <c r="M414" s="12"/>
      <c r="N414" s="12"/>
      <c r="O414" s="13"/>
      <c r="P414" s="39" t="str">
        <f t="shared" si="38"/>
        <v/>
      </c>
      <c r="R414" s="12"/>
      <c r="S414" s="12"/>
      <c r="T414" s="12"/>
      <c r="U414" s="13"/>
      <c r="V414" s="38" t="str">
        <f t="shared" si="39"/>
        <v/>
      </c>
      <c r="X414" s="38"/>
      <c r="Y414" s="38"/>
      <c r="Z414" s="38"/>
      <c r="AA414" s="13"/>
      <c r="AB414" s="38" t="str">
        <f t="shared" si="40"/>
        <v/>
      </c>
      <c r="AD414" s="38"/>
      <c r="AE414" s="38"/>
      <c r="AF414" s="38"/>
      <c r="AG414" s="13"/>
      <c r="AH414" s="38" t="str">
        <f t="shared" si="41"/>
        <v/>
      </c>
    </row>
    <row r="415" spans="1:34" x14ac:dyDescent="0.25">
      <c r="A415" s="1" t="str">
        <f>IFERROR(IF(A414=Onderwerpen!$C$23+19,"",A414+1),"")</f>
        <v/>
      </c>
      <c r="B415" s="1" t="str">
        <f>IF(C415&lt;=Onderwerpen!$C$4,Onderwerpen!$A$4,IF(C415&lt;=Onderwerpen!$C$5,Onderwerpen!$A$5,IF(C415&lt;=Onderwerpen!$C$6,Onderwerpen!$A$6,IF(C415&lt;=Onderwerpen!$C$7,Onderwerpen!$A$7,IF(C415&lt;=Onderwerpen!$C$8,Onderwerpen!$A$8,IF(C415&lt;=Onderwerpen!$C$9,Onderwerpen!$A$9,IF(C415&lt;=Onderwerpen!C$10,Onderwerpen!$A$10,IF(C415&lt;=Onderwerpen!C$11,Onderwerpen!$A$11,IF(C415&lt;=Onderwerpen!C$12,Onderwerpen!$A$12,IF(C415&lt;=Onderwerpen!C$13,Onderwerpen!$A$13,IF(C415&lt;=Onderwerpen!$C$14,Onderwerpen!$A$14,IF(C415&lt;=Onderwerpen!$C$15,Onderwerpen!$A$15,IF(C415&lt;=Onderwerpen!$C$16,Onderwerpen!$A$16,IF(C415&lt;=Onderwerpen!$C$17,Onderwerpen!$A$17,IF(C415&lt;=Onderwerpen!$C$18,Onderwerpen!$A$18,IF(C415&lt;=Onderwerpen!$C$19,Onderwerpen!$A$19,IF(C415&lt;=Onderwerpen!$C$20,Onderwerpen!$A$20,IF(C415&lt;=Onderwerpen!$C$21,Onderwerpen!$A$21,IF(C415&lt;=Onderwerpen!$C$22,Onderwerpen!$A$22,IF(C415&lt;=Onderwerpen!$C$23,Onderwerpen!$A$22,""))))))))))))))))))))</f>
        <v/>
      </c>
      <c r="C415" s="7" t="str">
        <f>IF(Onderwerpen!$B$4+1=A415,Onderwerpen!$A$5,IF(SUM(Onderwerpen!$B$4:$B$5)+2=A415,Onderwerpen!$A$6,IF(SUM(Onderwerpen!$B$4:$B$6)+3=A415,Onderwerpen!$A$7,IF(SUM(Onderwerpen!$B$4:$B$7)+4=A415,Onderwerpen!$A$8,IF(SUM(Onderwerpen!$B$4:$B$8)+5=A415,Onderwerpen!$A$9,IF(SUM(Onderwerpen!$B$4:$B$9)+6=A415,Onderwerpen!$A$10,IF(SUM(Onderwerpen!$B$4:$B$10)+7=A415,Onderwerpen!$A$11,IF(SUM(Onderwerpen!$B$4:$B$11)+8=A415,Onderwerpen!$A$12,IF(SUM(Onderwerpen!$B$4:$B$12)+9=A415,Onderwerpen!$A$13,IF(SUM(Onderwerpen!$B$4:$B$13)+10=A415,Onderwerpen!$A$14,IF(SUM(Onderwerpen!$B$4:$B$14)+11=A415,Onderwerpen!$A$15,IF(SUM(Onderwerpen!$B$4:$B$15)+12=A415,Onderwerpen!$A$16,IF(SUM(Onderwerpen!$B$4:$B$16)+13=A415,Onderwerpen!$A$17,IF(SUM(Onderwerpen!$B$4:$B$17)+14=A415,Onderwerpen!$A$18,IF(SUM(Onderwerpen!$B$4:$B$18)+15=A415,Onderwerpen!$A$19,IF(SUM(Onderwerpen!$B$4:$B$19)+16=A415,Onderwerpen!$A$20,IF(SUM(Onderwerpen!$B$4:$B$20)+17=A415,Onderwerpen!$A$21,IF(SUM(Onderwerpen!$B$4:$B$21)+18=A415,Onderwerpen!$A$22,IF(SUM(Onderwerpen!$B$4:$B$22)+19=A415,Onderwerpen!$A$23,IFERROR((IF(A415&lt;Onderwerpen!$D$4,A415,IF(AND(A415&gt;Onderwerpen!$D$4,A415&lt;Onderwerpen!$D$5),A415-1,IF(AND(A415&gt;Onderwerpen!$D$5,A415&lt;Onderwerpen!$D$6),A415-2,IF(AND(A415&gt;Onderwerpen!$D$6,A415&lt;Onderwerpen!$D$7),A415-3,IF(AND(A415&gt;Onderwerpen!$D$7,A415&lt;Onderwerpen!$D$8),A415-4,IF(AND(A415&gt;Onderwerpen!$D$8,A415&lt;Onderwerpen!$D$9),A415-5,IF(AND(A415&gt;Onderwerpen!$D$9,A415&lt;Onderwerpen!$D$10),A415-6,IF(AND(A415&gt;Onderwerpen!$D$10,A415&lt;Onderwerpen!$D$11),A415-7,IF(AND(A415&gt;Onderwerpen!$D$11,A415&lt;Onderwerpen!$D$12),A415-8,IF(AND(A415&gt;Onderwerpen!$D$12,A415&lt;Onderwerpen!$D$13),A415-9,IF(AND(A415&gt;Onderwerpen!$D$13,A415&lt;Onderwerpen!$D$14),A415-10,IF(AND(A415&gt;Onderwerpen!$D$14,A415&lt;Onderwerpen!$D$15),A415-11,IF(AND(A415&gt;Onderwerpen!$D$15,A415&lt;Onderwerpen!$D$16),A415-12,IF(AND(A415&gt;Onderwerpen!$D$16,A415&lt;Onderwerpen!$D$17),A415-13,IF(AND(A415&gt;Onderwerpen!$D$17,A415&lt;Onderwerpen!$D$18),A415-14,IF(AND(A415&gt;Onderwerpen!$D$18,A415&lt;Onderwerpen!$D$19),A415-15,IF(AND(A415&gt;Onderwerpen!$D$19,A415&lt;Onderwerpen!$D$20),A415-16,IF(AND(A415&gt;Onderwerpen!$D$20,A415&lt;Onderwerpen!$D$21),A415-17,IF(AND(A415&gt;Onderwerpen!$D$21,A415&lt;Onderwerpen!$D$22),A415-18,IF(A415&gt;Onderwerpen!$D$22,A415-19,"X"))))))))))))))))))))),""))))))))))))))))))))</f>
        <v/>
      </c>
      <c r="D415" s="83" t="str">
        <f>IF(B415="",""&amp;C415,LEFT(B415, FIND(" ",B415)-1) &amp; "."&amp;COUNTIF($B$8:B415,B415))</f>
        <v/>
      </c>
      <c r="E415" s="33"/>
      <c r="F415" s="12"/>
      <c r="G415" s="12"/>
      <c r="H415" s="12"/>
      <c r="I415" s="13"/>
      <c r="J415" s="37" t="str">
        <f t="shared" si="37"/>
        <v/>
      </c>
      <c r="L415" s="12"/>
      <c r="M415" s="12"/>
      <c r="N415" s="12"/>
      <c r="O415" s="13"/>
      <c r="P415" s="39" t="str">
        <f t="shared" si="38"/>
        <v/>
      </c>
      <c r="R415" s="12"/>
      <c r="S415" s="12"/>
      <c r="T415" s="12"/>
      <c r="U415" s="13"/>
      <c r="V415" s="38" t="str">
        <f t="shared" si="39"/>
        <v/>
      </c>
      <c r="X415" s="38"/>
      <c r="Y415" s="38"/>
      <c r="Z415" s="38"/>
      <c r="AA415" s="13"/>
      <c r="AB415" s="38" t="str">
        <f t="shared" si="40"/>
        <v/>
      </c>
      <c r="AD415" s="38"/>
      <c r="AE415" s="38"/>
      <c r="AF415" s="38"/>
      <c r="AG415" s="13"/>
      <c r="AH415" s="38" t="str">
        <f t="shared" si="41"/>
        <v/>
      </c>
    </row>
    <row r="416" spans="1:34" x14ac:dyDescent="0.25">
      <c r="A416" s="1" t="str">
        <f>IFERROR(IF(A415=Onderwerpen!$C$23+19,"",A415+1),"")</f>
        <v/>
      </c>
      <c r="B416" s="1" t="str">
        <f>IF(C416&lt;=Onderwerpen!$C$4,Onderwerpen!$A$4,IF(C416&lt;=Onderwerpen!$C$5,Onderwerpen!$A$5,IF(C416&lt;=Onderwerpen!$C$6,Onderwerpen!$A$6,IF(C416&lt;=Onderwerpen!$C$7,Onderwerpen!$A$7,IF(C416&lt;=Onderwerpen!$C$8,Onderwerpen!$A$8,IF(C416&lt;=Onderwerpen!$C$9,Onderwerpen!$A$9,IF(C416&lt;=Onderwerpen!C$10,Onderwerpen!$A$10,IF(C416&lt;=Onderwerpen!C$11,Onderwerpen!$A$11,IF(C416&lt;=Onderwerpen!C$12,Onderwerpen!$A$12,IF(C416&lt;=Onderwerpen!C$13,Onderwerpen!$A$13,IF(C416&lt;=Onderwerpen!$C$14,Onderwerpen!$A$14,IF(C416&lt;=Onderwerpen!$C$15,Onderwerpen!$A$15,IF(C416&lt;=Onderwerpen!$C$16,Onderwerpen!$A$16,IF(C416&lt;=Onderwerpen!$C$17,Onderwerpen!$A$17,IF(C416&lt;=Onderwerpen!$C$18,Onderwerpen!$A$18,IF(C416&lt;=Onderwerpen!$C$19,Onderwerpen!$A$19,IF(C416&lt;=Onderwerpen!$C$20,Onderwerpen!$A$20,IF(C416&lt;=Onderwerpen!$C$21,Onderwerpen!$A$21,IF(C416&lt;=Onderwerpen!$C$22,Onderwerpen!$A$22,IF(C416&lt;=Onderwerpen!$C$23,Onderwerpen!$A$22,""))))))))))))))))))))</f>
        <v/>
      </c>
      <c r="C416" s="7" t="str">
        <f>IF(Onderwerpen!$B$4+1=A416,Onderwerpen!$A$5,IF(SUM(Onderwerpen!$B$4:$B$5)+2=A416,Onderwerpen!$A$6,IF(SUM(Onderwerpen!$B$4:$B$6)+3=A416,Onderwerpen!$A$7,IF(SUM(Onderwerpen!$B$4:$B$7)+4=A416,Onderwerpen!$A$8,IF(SUM(Onderwerpen!$B$4:$B$8)+5=A416,Onderwerpen!$A$9,IF(SUM(Onderwerpen!$B$4:$B$9)+6=A416,Onderwerpen!$A$10,IF(SUM(Onderwerpen!$B$4:$B$10)+7=A416,Onderwerpen!$A$11,IF(SUM(Onderwerpen!$B$4:$B$11)+8=A416,Onderwerpen!$A$12,IF(SUM(Onderwerpen!$B$4:$B$12)+9=A416,Onderwerpen!$A$13,IF(SUM(Onderwerpen!$B$4:$B$13)+10=A416,Onderwerpen!$A$14,IF(SUM(Onderwerpen!$B$4:$B$14)+11=A416,Onderwerpen!$A$15,IF(SUM(Onderwerpen!$B$4:$B$15)+12=A416,Onderwerpen!$A$16,IF(SUM(Onderwerpen!$B$4:$B$16)+13=A416,Onderwerpen!$A$17,IF(SUM(Onderwerpen!$B$4:$B$17)+14=A416,Onderwerpen!$A$18,IF(SUM(Onderwerpen!$B$4:$B$18)+15=A416,Onderwerpen!$A$19,IF(SUM(Onderwerpen!$B$4:$B$19)+16=A416,Onderwerpen!$A$20,IF(SUM(Onderwerpen!$B$4:$B$20)+17=A416,Onderwerpen!$A$21,IF(SUM(Onderwerpen!$B$4:$B$21)+18=A416,Onderwerpen!$A$22,IF(SUM(Onderwerpen!$B$4:$B$22)+19=A416,Onderwerpen!$A$23,IFERROR((IF(A416&lt;Onderwerpen!$D$4,A416,IF(AND(A416&gt;Onderwerpen!$D$4,A416&lt;Onderwerpen!$D$5),A416-1,IF(AND(A416&gt;Onderwerpen!$D$5,A416&lt;Onderwerpen!$D$6),A416-2,IF(AND(A416&gt;Onderwerpen!$D$6,A416&lt;Onderwerpen!$D$7),A416-3,IF(AND(A416&gt;Onderwerpen!$D$7,A416&lt;Onderwerpen!$D$8),A416-4,IF(AND(A416&gt;Onderwerpen!$D$8,A416&lt;Onderwerpen!$D$9),A416-5,IF(AND(A416&gt;Onderwerpen!$D$9,A416&lt;Onderwerpen!$D$10),A416-6,IF(AND(A416&gt;Onderwerpen!$D$10,A416&lt;Onderwerpen!$D$11),A416-7,IF(AND(A416&gt;Onderwerpen!$D$11,A416&lt;Onderwerpen!$D$12),A416-8,IF(AND(A416&gt;Onderwerpen!$D$12,A416&lt;Onderwerpen!$D$13),A416-9,IF(AND(A416&gt;Onderwerpen!$D$13,A416&lt;Onderwerpen!$D$14),A416-10,IF(AND(A416&gt;Onderwerpen!$D$14,A416&lt;Onderwerpen!$D$15),A416-11,IF(AND(A416&gt;Onderwerpen!$D$15,A416&lt;Onderwerpen!$D$16),A416-12,IF(AND(A416&gt;Onderwerpen!$D$16,A416&lt;Onderwerpen!$D$17),A416-13,IF(AND(A416&gt;Onderwerpen!$D$17,A416&lt;Onderwerpen!$D$18),A416-14,IF(AND(A416&gt;Onderwerpen!$D$18,A416&lt;Onderwerpen!$D$19),A416-15,IF(AND(A416&gt;Onderwerpen!$D$19,A416&lt;Onderwerpen!$D$20),A416-16,IF(AND(A416&gt;Onderwerpen!$D$20,A416&lt;Onderwerpen!$D$21),A416-17,IF(AND(A416&gt;Onderwerpen!$D$21,A416&lt;Onderwerpen!$D$22),A416-18,IF(A416&gt;Onderwerpen!$D$22,A416-19,"X"))))))))))))))))))))),""))))))))))))))))))))</f>
        <v/>
      </c>
      <c r="D416" s="83" t="str">
        <f>IF(B416="",""&amp;C416,LEFT(B416, FIND(" ",B416)-1) &amp; "."&amp;COUNTIF($B$8:B416,B416))</f>
        <v/>
      </c>
      <c r="E416" s="33"/>
      <c r="F416" s="12"/>
      <c r="G416" s="12"/>
      <c r="H416" s="12"/>
      <c r="I416" s="13"/>
      <c r="J416" s="37" t="str">
        <f t="shared" si="37"/>
        <v/>
      </c>
      <c r="L416" s="12"/>
      <c r="M416" s="12"/>
      <c r="N416" s="12"/>
      <c r="O416" s="13"/>
      <c r="P416" s="39" t="str">
        <f t="shared" si="38"/>
        <v/>
      </c>
      <c r="R416" s="12"/>
      <c r="S416" s="12"/>
      <c r="T416" s="12"/>
      <c r="U416" s="13"/>
      <c r="V416" s="38" t="str">
        <f t="shared" si="39"/>
        <v/>
      </c>
      <c r="X416" s="38"/>
      <c r="Y416" s="38"/>
      <c r="Z416" s="38"/>
      <c r="AA416" s="13"/>
      <c r="AB416" s="38" t="str">
        <f t="shared" si="40"/>
        <v/>
      </c>
      <c r="AD416" s="38"/>
      <c r="AE416" s="38"/>
      <c r="AF416" s="38"/>
      <c r="AG416" s="13"/>
      <c r="AH416" s="38" t="str">
        <f t="shared" si="41"/>
        <v/>
      </c>
    </row>
    <row r="417" spans="1:34" x14ac:dyDescent="0.25">
      <c r="A417" s="1" t="str">
        <f>IFERROR(IF(A416=Onderwerpen!$C$23+19,"",A416+1),"")</f>
        <v/>
      </c>
      <c r="B417" s="1" t="str">
        <f>IF(C417&lt;=Onderwerpen!$C$4,Onderwerpen!$A$4,IF(C417&lt;=Onderwerpen!$C$5,Onderwerpen!$A$5,IF(C417&lt;=Onderwerpen!$C$6,Onderwerpen!$A$6,IF(C417&lt;=Onderwerpen!$C$7,Onderwerpen!$A$7,IF(C417&lt;=Onderwerpen!$C$8,Onderwerpen!$A$8,IF(C417&lt;=Onderwerpen!$C$9,Onderwerpen!$A$9,IF(C417&lt;=Onderwerpen!C$10,Onderwerpen!$A$10,IF(C417&lt;=Onderwerpen!C$11,Onderwerpen!$A$11,IF(C417&lt;=Onderwerpen!C$12,Onderwerpen!$A$12,IF(C417&lt;=Onderwerpen!C$13,Onderwerpen!$A$13,IF(C417&lt;=Onderwerpen!$C$14,Onderwerpen!$A$14,IF(C417&lt;=Onderwerpen!$C$15,Onderwerpen!$A$15,IF(C417&lt;=Onderwerpen!$C$16,Onderwerpen!$A$16,IF(C417&lt;=Onderwerpen!$C$17,Onderwerpen!$A$17,IF(C417&lt;=Onderwerpen!$C$18,Onderwerpen!$A$18,IF(C417&lt;=Onderwerpen!$C$19,Onderwerpen!$A$19,IF(C417&lt;=Onderwerpen!$C$20,Onderwerpen!$A$20,IF(C417&lt;=Onderwerpen!$C$21,Onderwerpen!$A$21,IF(C417&lt;=Onderwerpen!$C$22,Onderwerpen!$A$22,IF(C417&lt;=Onderwerpen!$C$23,Onderwerpen!$A$22,""))))))))))))))))))))</f>
        <v/>
      </c>
      <c r="C417" s="7" t="str">
        <f>IF(Onderwerpen!$B$4+1=A417,Onderwerpen!$A$5,IF(SUM(Onderwerpen!$B$4:$B$5)+2=A417,Onderwerpen!$A$6,IF(SUM(Onderwerpen!$B$4:$B$6)+3=A417,Onderwerpen!$A$7,IF(SUM(Onderwerpen!$B$4:$B$7)+4=A417,Onderwerpen!$A$8,IF(SUM(Onderwerpen!$B$4:$B$8)+5=A417,Onderwerpen!$A$9,IF(SUM(Onderwerpen!$B$4:$B$9)+6=A417,Onderwerpen!$A$10,IF(SUM(Onderwerpen!$B$4:$B$10)+7=A417,Onderwerpen!$A$11,IF(SUM(Onderwerpen!$B$4:$B$11)+8=A417,Onderwerpen!$A$12,IF(SUM(Onderwerpen!$B$4:$B$12)+9=A417,Onderwerpen!$A$13,IF(SUM(Onderwerpen!$B$4:$B$13)+10=A417,Onderwerpen!$A$14,IF(SUM(Onderwerpen!$B$4:$B$14)+11=A417,Onderwerpen!$A$15,IF(SUM(Onderwerpen!$B$4:$B$15)+12=A417,Onderwerpen!$A$16,IF(SUM(Onderwerpen!$B$4:$B$16)+13=A417,Onderwerpen!$A$17,IF(SUM(Onderwerpen!$B$4:$B$17)+14=A417,Onderwerpen!$A$18,IF(SUM(Onderwerpen!$B$4:$B$18)+15=A417,Onderwerpen!$A$19,IF(SUM(Onderwerpen!$B$4:$B$19)+16=A417,Onderwerpen!$A$20,IF(SUM(Onderwerpen!$B$4:$B$20)+17=A417,Onderwerpen!$A$21,IF(SUM(Onderwerpen!$B$4:$B$21)+18=A417,Onderwerpen!$A$22,IF(SUM(Onderwerpen!$B$4:$B$22)+19=A417,Onderwerpen!$A$23,IFERROR((IF(A417&lt;Onderwerpen!$D$4,A417,IF(AND(A417&gt;Onderwerpen!$D$4,A417&lt;Onderwerpen!$D$5),A417-1,IF(AND(A417&gt;Onderwerpen!$D$5,A417&lt;Onderwerpen!$D$6),A417-2,IF(AND(A417&gt;Onderwerpen!$D$6,A417&lt;Onderwerpen!$D$7),A417-3,IF(AND(A417&gt;Onderwerpen!$D$7,A417&lt;Onderwerpen!$D$8),A417-4,IF(AND(A417&gt;Onderwerpen!$D$8,A417&lt;Onderwerpen!$D$9),A417-5,IF(AND(A417&gt;Onderwerpen!$D$9,A417&lt;Onderwerpen!$D$10),A417-6,IF(AND(A417&gt;Onderwerpen!$D$10,A417&lt;Onderwerpen!$D$11),A417-7,IF(AND(A417&gt;Onderwerpen!$D$11,A417&lt;Onderwerpen!$D$12),A417-8,IF(AND(A417&gt;Onderwerpen!$D$12,A417&lt;Onderwerpen!$D$13),A417-9,IF(AND(A417&gt;Onderwerpen!$D$13,A417&lt;Onderwerpen!$D$14),A417-10,IF(AND(A417&gt;Onderwerpen!$D$14,A417&lt;Onderwerpen!$D$15),A417-11,IF(AND(A417&gt;Onderwerpen!$D$15,A417&lt;Onderwerpen!$D$16),A417-12,IF(AND(A417&gt;Onderwerpen!$D$16,A417&lt;Onderwerpen!$D$17),A417-13,IF(AND(A417&gt;Onderwerpen!$D$17,A417&lt;Onderwerpen!$D$18),A417-14,IF(AND(A417&gt;Onderwerpen!$D$18,A417&lt;Onderwerpen!$D$19),A417-15,IF(AND(A417&gt;Onderwerpen!$D$19,A417&lt;Onderwerpen!$D$20),A417-16,IF(AND(A417&gt;Onderwerpen!$D$20,A417&lt;Onderwerpen!$D$21),A417-17,IF(AND(A417&gt;Onderwerpen!$D$21,A417&lt;Onderwerpen!$D$22),A417-18,IF(A417&gt;Onderwerpen!$D$22,A417-19,"X"))))))))))))))))))))),""))))))))))))))))))))</f>
        <v/>
      </c>
      <c r="D417" s="83" t="str">
        <f>IF(B417="",""&amp;C417,LEFT(B417, FIND(" ",B417)-1) &amp; "."&amp;COUNTIF($B$8:B417,B417))</f>
        <v/>
      </c>
      <c r="E417" s="33"/>
      <c r="F417" s="12"/>
      <c r="G417" s="12"/>
      <c r="H417" s="12"/>
      <c r="I417" s="13"/>
      <c r="J417" s="37" t="str">
        <f t="shared" si="37"/>
        <v/>
      </c>
      <c r="L417" s="12"/>
      <c r="M417" s="12"/>
      <c r="N417" s="12"/>
      <c r="O417" s="13"/>
      <c r="P417" s="39" t="str">
        <f t="shared" si="38"/>
        <v/>
      </c>
      <c r="R417" s="12"/>
      <c r="S417" s="12"/>
      <c r="T417" s="12"/>
      <c r="U417" s="13"/>
      <c r="V417" s="38" t="str">
        <f t="shared" si="39"/>
        <v/>
      </c>
      <c r="X417" s="38"/>
      <c r="Y417" s="38"/>
      <c r="Z417" s="38"/>
      <c r="AA417" s="13"/>
      <c r="AB417" s="38" t="str">
        <f t="shared" si="40"/>
        <v/>
      </c>
      <c r="AD417" s="38"/>
      <c r="AE417" s="38"/>
      <c r="AF417" s="38"/>
      <c r="AG417" s="13"/>
      <c r="AH417" s="38" t="str">
        <f t="shared" si="41"/>
        <v/>
      </c>
    </row>
    <row r="418" spans="1:34" x14ac:dyDescent="0.25">
      <c r="A418" s="1" t="str">
        <f>IFERROR(IF(A417=Onderwerpen!$C$23+19,"",A417+1),"")</f>
        <v/>
      </c>
      <c r="B418" s="1" t="str">
        <f>IF(C418&lt;=Onderwerpen!$C$4,Onderwerpen!$A$4,IF(C418&lt;=Onderwerpen!$C$5,Onderwerpen!$A$5,IF(C418&lt;=Onderwerpen!$C$6,Onderwerpen!$A$6,IF(C418&lt;=Onderwerpen!$C$7,Onderwerpen!$A$7,IF(C418&lt;=Onderwerpen!$C$8,Onderwerpen!$A$8,IF(C418&lt;=Onderwerpen!$C$9,Onderwerpen!$A$9,IF(C418&lt;=Onderwerpen!C$10,Onderwerpen!$A$10,IF(C418&lt;=Onderwerpen!C$11,Onderwerpen!$A$11,IF(C418&lt;=Onderwerpen!C$12,Onderwerpen!$A$12,IF(C418&lt;=Onderwerpen!C$13,Onderwerpen!$A$13,IF(C418&lt;=Onderwerpen!$C$14,Onderwerpen!$A$14,IF(C418&lt;=Onderwerpen!$C$15,Onderwerpen!$A$15,IF(C418&lt;=Onderwerpen!$C$16,Onderwerpen!$A$16,IF(C418&lt;=Onderwerpen!$C$17,Onderwerpen!$A$17,IF(C418&lt;=Onderwerpen!$C$18,Onderwerpen!$A$18,IF(C418&lt;=Onderwerpen!$C$19,Onderwerpen!$A$19,IF(C418&lt;=Onderwerpen!$C$20,Onderwerpen!$A$20,IF(C418&lt;=Onderwerpen!$C$21,Onderwerpen!$A$21,IF(C418&lt;=Onderwerpen!$C$22,Onderwerpen!$A$22,IF(C418&lt;=Onderwerpen!$C$23,Onderwerpen!$A$22,""))))))))))))))))))))</f>
        <v/>
      </c>
      <c r="C418" s="7" t="str">
        <f>IF(Onderwerpen!$B$4+1=A418,Onderwerpen!$A$5,IF(SUM(Onderwerpen!$B$4:$B$5)+2=A418,Onderwerpen!$A$6,IF(SUM(Onderwerpen!$B$4:$B$6)+3=A418,Onderwerpen!$A$7,IF(SUM(Onderwerpen!$B$4:$B$7)+4=A418,Onderwerpen!$A$8,IF(SUM(Onderwerpen!$B$4:$B$8)+5=A418,Onderwerpen!$A$9,IF(SUM(Onderwerpen!$B$4:$B$9)+6=A418,Onderwerpen!$A$10,IF(SUM(Onderwerpen!$B$4:$B$10)+7=A418,Onderwerpen!$A$11,IF(SUM(Onderwerpen!$B$4:$B$11)+8=A418,Onderwerpen!$A$12,IF(SUM(Onderwerpen!$B$4:$B$12)+9=A418,Onderwerpen!$A$13,IF(SUM(Onderwerpen!$B$4:$B$13)+10=A418,Onderwerpen!$A$14,IF(SUM(Onderwerpen!$B$4:$B$14)+11=A418,Onderwerpen!$A$15,IF(SUM(Onderwerpen!$B$4:$B$15)+12=A418,Onderwerpen!$A$16,IF(SUM(Onderwerpen!$B$4:$B$16)+13=A418,Onderwerpen!$A$17,IF(SUM(Onderwerpen!$B$4:$B$17)+14=A418,Onderwerpen!$A$18,IF(SUM(Onderwerpen!$B$4:$B$18)+15=A418,Onderwerpen!$A$19,IF(SUM(Onderwerpen!$B$4:$B$19)+16=A418,Onderwerpen!$A$20,IF(SUM(Onderwerpen!$B$4:$B$20)+17=A418,Onderwerpen!$A$21,IF(SUM(Onderwerpen!$B$4:$B$21)+18=A418,Onderwerpen!$A$22,IF(SUM(Onderwerpen!$B$4:$B$22)+19=A418,Onderwerpen!$A$23,IFERROR((IF(A418&lt;Onderwerpen!$D$4,A418,IF(AND(A418&gt;Onderwerpen!$D$4,A418&lt;Onderwerpen!$D$5),A418-1,IF(AND(A418&gt;Onderwerpen!$D$5,A418&lt;Onderwerpen!$D$6),A418-2,IF(AND(A418&gt;Onderwerpen!$D$6,A418&lt;Onderwerpen!$D$7),A418-3,IF(AND(A418&gt;Onderwerpen!$D$7,A418&lt;Onderwerpen!$D$8),A418-4,IF(AND(A418&gt;Onderwerpen!$D$8,A418&lt;Onderwerpen!$D$9),A418-5,IF(AND(A418&gt;Onderwerpen!$D$9,A418&lt;Onderwerpen!$D$10),A418-6,IF(AND(A418&gt;Onderwerpen!$D$10,A418&lt;Onderwerpen!$D$11),A418-7,IF(AND(A418&gt;Onderwerpen!$D$11,A418&lt;Onderwerpen!$D$12),A418-8,IF(AND(A418&gt;Onderwerpen!$D$12,A418&lt;Onderwerpen!$D$13),A418-9,IF(AND(A418&gt;Onderwerpen!$D$13,A418&lt;Onderwerpen!$D$14),A418-10,IF(AND(A418&gt;Onderwerpen!$D$14,A418&lt;Onderwerpen!$D$15),A418-11,IF(AND(A418&gt;Onderwerpen!$D$15,A418&lt;Onderwerpen!$D$16),A418-12,IF(AND(A418&gt;Onderwerpen!$D$16,A418&lt;Onderwerpen!$D$17),A418-13,IF(AND(A418&gt;Onderwerpen!$D$17,A418&lt;Onderwerpen!$D$18),A418-14,IF(AND(A418&gt;Onderwerpen!$D$18,A418&lt;Onderwerpen!$D$19),A418-15,IF(AND(A418&gt;Onderwerpen!$D$19,A418&lt;Onderwerpen!$D$20),A418-16,IF(AND(A418&gt;Onderwerpen!$D$20,A418&lt;Onderwerpen!$D$21),A418-17,IF(AND(A418&gt;Onderwerpen!$D$21,A418&lt;Onderwerpen!$D$22),A418-18,IF(A418&gt;Onderwerpen!$D$22,A418-19,"X"))))))))))))))))))))),""))))))))))))))))))))</f>
        <v/>
      </c>
      <c r="D418" s="83" t="str">
        <f>IF(B418="",""&amp;C418,LEFT(B418, FIND(" ",B418)-1) &amp; "."&amp;COUNTIF($B$8:B418,B418))</f>
        <v/>
      </c>
      <c r="E418" s="33"/>
      <c r="F418" s="12"/>
      <c r="G418" s="12"/>
      <c r="H418" s="12"/>
      <c r="I418" s="13"/>
      <c r="J418" s="37" t="str">
        <f t="shared" si="37"/>
        <v/>
      </c>
      <c r="L418" s="12"/>
      <c r="M418" s="12"/>
      <c r="N418" s="12"/>
      <c r="O418" s="13"/>
      <c r="P418" s="39" t="str">
        <f t="shared" si="38"/>
        <v/>
      </c>
      <c r="R418" s="12"/>
      <c r="S418" s="12"/>
      <c r="T418" s="12"/>
      <c r="U418" s="13"/>
      <c r="V418" s="38" t="str">
        <f t="shared" si="39"/>
        <v/>
      </c>
      <c r="X418" s="38"/>
      <c r="Y418" s="38"/>
      <c r="Z418" s="38"/>
      <c r="AA418" s="13"/>
      <c r="AB418" s="38" t="str">
        <f t="shared" si="40"/>
        <v/>
      </c>
      <c r="AD418" s="38"/>
      <c r="AE418" s="38"/>
      <c r="AF418" s="38"/>
      <c r="AG418" s="13"/>
      <c r="AH418" s="38" t="str">
        <f t="shared" si="41"/>
        <v/>
      </c>
    </row>
    <row r="419" spans="1:34" x14ac:dyDescent="0.25">
      <c r="A419" s="1" t="str">
        <f>IFERROR(IF(A418=Onderwerpen!$C$23+19,"",A418+1),"")</f>
        <v/>
      </c>
      <c r="B419" s="1" t="str">
        <f>IF(C419&lt;=Onderwerpen!$C$4,Onderwerpen!$A$4,IF(C419&lt;=Onderwerpen!$C$5,Onderwerpen!$A$5,IF(C419&lt;=Onderwerpen!$C$6,Onderwerpen!$A$6,IF(C419&lt;=Onderwerpen!$C$7,Onderwerpen!$A$7,IF(C419&lt;=Onderwerpen!$C$8,Onderwerpen!$A$8,IF(C419&lt;=Onderwerpen!$C$9,Onderwerpen!$A$9,IF(C419&lt;=Onderwerpen!C$10,Onderwerpen!$A$10,IF(C419&lt;=Onderwerpen!C$11,Onderwerpen!$A$11,IF(C419&lt;=Onderwerpen!C$12,Onderwerpen!$A$12,IF(C419&lt;=Onderwerpen!C$13,Onderwerpen!$A$13,IF(C419&lt;=Onderwerpen!$C$14,Onderwerpen!$A$14,IF(C419&lt;=Onderwerpen!$C$15,Onderwerpen!$A$15,IF(C419&lt;=Onderwerpen!$C$16,Onderwerpen!$A$16,IF(C419&lt;=Onderwerpen!$C$17,Onderwerpen!$A$17,IF(C419&lt;=Onderwerpen!$C$18,Onderwerpen!$A$18,IF(C419&lt;=Onderwerpen!$C$19,Onderwerpen!$A$19,IF(C419&lt;=Onderwerpen!$C$20,Onderwerpen!$A$20,IF(C419&lt;=Onderwerpen!$C$21,Onderwerpen!$A$21,IF(C419&lt;=Onderwerpen!$C$22,Onderwerpen!$A$22,IF(C419&lt;=Onderwerpen!$C$23,Onderwerpen!$A$22,""))))))))))))))))))))</f>
        <v/>
      </c>
      <c r="C419" s="7" t="str">
        <f>IF(Onderwerpen!$B$4+1=A419,Onderwerpen!$A$5,IF(SUM(Onderwerpen!$B$4:$B$5)+2=A419,Onderwerpen!$A$6,IF(SUM(Onderwerpen!$B$4:$B$6)+3=A419,Onderwerpen!$A$7,IF(SUM(Onderwerpen!$B$4:$B$7)+4=A419,Onderwerpen!$A$8,IF(SUM(Onderwerpen!$B$4:$B$8)+5=A419,Onderwerpen!$A$9,IF(SUM(Onderwerpen!$B$4:$B$9)+6=A419,Onderwerpen!$A$10,IF(SUM(Onderwerpen!$B$4:$B$10)+7=A419,Onderwerpen!$A$11,IF(SUM(Onderwerpen!$B$4:$B$11)+8=A419,Onderwerpen!$A$12,IF(SUM(Onderwerpen!$B$4:$B$12)+9=A419,Onderwerpen!$A$13,IF(SUM(Onderwerpen!$B$4:$B$13)+10=A419,Onderwerpen!$A$14,IF(SUM(Onderwerpen!$B$4:$B$14)+11=A419,Onderwerpen!$A$15,IF(SUM(Onderwerpen!$B$4:$B$15)+12=A419,Onderwerpen!$A$16,IF(SUM(Onderwerpen!$B$4:$B$16)+13=A419,Onderwerpen!$A$17,IF(SUM(Onderwerpen!$B$4:$B$17)+14=A419,Onderwerpen!$A$18,IF(SUM(Onderwerpen!$B$4:$B$18)+15=A419,Onderwerpen!$A$19,IF(SUM(Onderwerpen!$B$4:$B$19)+16=A419,Onderwerpen!$A$20,IF(SUM(Onderwerpen!$B$4:$B$20)+17=A419,Onderwerpen!$A$21,IF(SUM(Onderwerpen!$B$4:$B$21)+18=A419,Onderwerpen!$A$22,IF(SUM(Onderwerpen!$B$4:$B$22)+19=A419,Onderwerpen!$A$23,IFERROR((IF(A419&lt;Onderwerpen!$D$4,A419,IF(AND(A419&gt;Onderwerpen!$D$4,A419&lt;Onderwerpen!$D$5),A419-1,IF(AND(A419&gt;Onderwerpen!$D$5,A419&lt;Onderwerpen!$D$6),A419-2,IF(AND(A419&gt;Onderwerpen!$D$6,A419&lt;Onderwerpen!$D$7),A419-3,IF(AND(A419&gt;Onderwerpen!$D$7,A419&lt;Onderwerpen!$D$8),A419-4,IF(AND(A419&gt;Onderwerpen!$D$8,A419&lt;Onderwerpen!$D$9),A419-5,IF(AND(A419&gt;Onderwerpen!$D$9,A419&lt;Onderwerpen!$D$10),A419-6,IF(AND(A419&gt;Onderwerpen!$D$10,A419&lt;Onderwerpen!$D$11),A419-7,IF(AND(A419&gt;Onderwerpen!$D$11,A419&lt;Onderwerpen!$D$12),A419-8,IF(AND(A419&gt;Onderwerpen!$D$12,A419&lt;Onderwerpen!$D$13),A419-9,IF(AND(A419&gt;Onderwerpen!$D$13,A419&lt;Onderwerpen!$D$14),A419-10,IF(AND(A419&gt;Onderwerpen!$D$14,A419&lt;Onderwerpen!$D$15),A419-11,IF(AND(A419&gt;Onderwerpen!$D$15,A419&lt;Onderwerpen!$D$16),A419-12,IF(AND(A419&gt;Onderwerpen!$D$16,A419&lt;Onderwerpen!$D$17),A419-13,IF(AND(A419&gt;Onderwerpen!$D$17,A419&lt;Onderwerpen!$D$18),A419-14,IF(AND(A419&gt;Onderwerpen!$D$18,A419&lt;Onderwerpen!$D$19),A419-15,IF(AND(A419&gt;Onderwerpen!$D$19,A419&lt;Onderwerpen!$D$20),A419-16,IF(AND(A419&gt;Onderwerpen!$D$20,A419&lt;Onderwerpen!$D$21),A419-17,IF(AND(A419&gt;Onderwerpen!$D$21,A419&lt;Onderwerpen!$D$22),A419-18,IF(A419&gt;Onderwerpen!$D$22,A419-19,"X"))))))))))))))))))))),""))))))))))))))))))))</f>
        <v/>
      </c>
      <c r="D419" s="83" t="str">
        <f>IF(B419="",""&amp;C419,LEFT(B419, FIND(" ",B419)-1) &amp; "."&amp;COUNTIF($B$8:B419,B419))</f>
        <v/>
      </c>
      <c r="E419" s="33"/>
      <c r="F419" s="12"/>
      <c r="G419" s="12"/>
      <c r="H419" s="12"/>
      <c r="I419" s="13"/>
      <c r="J419" s="37" t="str">
        <f t="shared" si="37"/>
        <v/>
      </c>
      <c r="L419" s="12"/>
      <c r="M419" s="12"/>
      <c r="N419" s="12"/>
      <c r="O419" s="13"/>
      <c r="P419" s="39" t="str">
        <f t="shared" si="38"/>
        <v/>
      </c>
      <c r="R419" s="12"/>
      <c r="S419" s="12"/>
      <c r="T419" s="12"/>
      <c r="U419" s="13"/>
      <c r="V419" s="38" t="str">
        <f t="shared" si="39"/>
        <v/>
      </c>
      <c r="X419" s="38"/>
      <c r="Y419" s="38"/>
      <c r="Z419" s="38"/>
      <c r="AA419" s="13"/>
      <c r="AB419" s="38" t="str">
        <f t="shared" si="40"/>
        <v/>
      </c>
      <c r="AD419" s="38"/>
      <c r="AE419" s="38"/>
      <c r="AF419" s="38"/>
      <c r="AG419" s="13"/>
      <c r="AH419" s="38" t="str">
        <f t="shared" si="41"/>
        <v/>
      </c>
    </row>
    <row r="420" spans="1:34" x14ac:dyDescent="0.25">
      <c r="A420" s="1" t="str">
        <f>IFERROR(IF(A419=Onderwerpen!$C$23+19,"",A419+1),"")</f>
        <v/>
      </c>
      <c r="B420" s="1" t="str">
        <f>IF(C420&lt;=Onderwerpen!$C$4,Onderwerpen!$A$4,IF(C420&lt;=Onderwerpen!$C$5,Onderwerpen!$A$5,IF(C420&lt;=Onderwerpen!$C$6,Onderwerpen!$A$6,IF(C420&lt;=Onderwerpen!$C$7,Onderwerpen!$A$7,IF(C420&lt;=Onderwerpen!$C$8,Onderwerpen!$A$8,IF(C420&lt;=Onderwerpen!$C$9,Onderwerpen!$A$9,IF(C420&lt;=Onderwerpen!C$10,Onderwerpen!$A$10,IF(C420&lt;=Onderwerpen!C$11,Onderwerpen!$A$11,IF(C420&lt;=Onderwerpen!C$12,Onderwerpen!$A$12,IF(C420&lt;=Onderwerpen!C$13,Onderwerpen!$A$13,IF(C420&lt;=Onderwerpen!$C$14,Onderwerpen!$A$14,IF(C420&lt;=Onderwerpen!$C$15,Onderwerpen!$A$15,IF(C420&lt;=Onderwerpen!$C$16,Onderwerpen!$A$16,IF(C420&lt;=Onderwerpen!$C$17,Onderwerpen!$A$17,IF(C420&lt;=Onderwerpen!$C$18,Onderwerpen!$A$18,IF(C420&lt;=Onderwerpen!$C$19,Onderwerpen!$A$19,IF(C420&lt;=Onderwerpen!$C$20,Onderwerpen!$A$20,IF(C420&lt;=Onderwerpen!$C$21,Onderwerpen!$A$21,IF(C420&lt;=Onderwerpen!$C$22,Onderwerpen!$A$22,IF(C420&lt;=Onderwerpen!$C$23,Onderwerpen!$A$22,""))))))))))))))))))))</f>
        <v/>
      </c>
      <c r="C420" s="7" t="str">
        <f>IF(Onderwerpen!$B$4+1=A420,Onderwerpen!$A$5,IF(SUM(Onderwerpen!$B$4:$B$5)+2=A420,Onderwerpen!$A$6,IF(SUM(Onderwerpen!$B$4:$B$6)+3=A420,Onderwerpen!$A$7,IF(SUM(Onderwerpen!$B$4:$B$7)+4=A420,Onderwerpen!$A$8,IF(SUM(Onderwerpen!$B$4:$B$8)+5=A420,Onderwerpen!$A$9,IF(SUM(Onderwerpen!$B$4:$B$9)+6=A420,Onderwerpen!$A$10,IF(SUM(Onderwerpen!$B$4:$B$10)+7=A420,Onderwerpen!$A$11,IF(SUM(Onderwerpen!$B$4:$B$11)+8=A420,Onderwerpen!$A$12,IF(SUM(Onderwerpen!$B$4:$B$12)+9=A420,Onderwerpen!$A$13,IF(SUM(Onderwerpen!$B$4:$B$13)+10=A420,Onderwerpen!$A$14,IF(SUM(Onderwerpen!$B$4:$B$14)+11=A420,Onderwerpen!$A$15,IF(SUM(Onderwerpen!$B$4:$B$15)+12=A420,Onderwerpen!$A$16,IF(SUM(Onderwerpen!$B$4:$B$16)+13=A420,Onderwerpen!$A$17,IF(SUM(Onderwerpen!$B$4:$B$17)+14=A420,Onderwerpen!$A$18,IF(SUM(Onderwerpen!$B$4:$B$18)+15=A420,Onderwerpen!$A$19,IF(SUM(Onderwerpen!$B$4:$B$19)+16=A420,Onderwerpen!$A$20,IF(SUM(Onderwerpen!$B$4:$B$20)+17=A420,Onderwerpen!$A$21,IF(SUM(Onderwerpen!$B$4:$B$21)+18=A420,Onderwerpen!$A$22,IF(SUM(Onderwerpen!$B$4:$B$22)+19=A420,Onderwerpen!$A$23,IFERROR((IF(A420&lt;Onderwerpen!$D$4,A420,IF(AND(A420&gt;Onderwerpen!$D$4,A420&lt;Onderwerpen!$D$5),A420-1,IF(AND(A420&gt;Onderwerpen!$D$5,A420&lt;Onderwerpen!$D$6),A420-2,IF(AND(A420&gt;Onderwerpen!$D$6,A420&lt;Onderwerpen!$D$7),A420-3,IF(AND(A420&gt;Onderwerpen!$D$7,A420&lt;Onderwerpen!$D$8),A420-4,IF(AND(A420&gt;Onderwerpen!$D$8,A420&lt;Onderwerpen!$D$9),A420-5,IF(AND(A420&gt;Onderwerpen!$D$9,A420&lt;Onderwerpen!$D$10),A420-6,IF(AND(A420&gt;Onderwerpen!$D$10,A420&lt;Onderwerpen!$D$11),A420-7,IF(AND(A420&gt;Onderwerpen!$D$11,A420&lt;Onderwerpen!$D$12),A420-8,IF(AND(A420&gt;Onderwerpen!$D$12,A420&lt;Onderwerpen!$D$13),A420-9,IF(AND(A420&gt;Onderwerpen!$D$13,A420&lt;Onderwerpen!$D$14),A420-10,IF(AND(A420&gt;Onderwerpen!$D$14,A420&lt;Onderwerpen!$D$15),A420-11,IF(AND(A420&gt;Onderwerpen!$D$15,A420&lt;Onderwerpen!$D$16),A420-12,IF(AND(A420&gt;Onderwerpen!$D$16,A420&lt;Onderwerpen!$D$17),A420-13,IF(AND(A420&gt;Onderwerpen!$D$17,A420&lt;Onderwerpen!$D$18),A420-14,IF(AND(A420&gt;Onderwerpen!$D$18,A420&lt;Onderwerpen!$D$19),A420-15,IF(AND(A420&gt;Onderwerpen!$D$19,A420&lt;Onderwerpen!$D$20),A420-16,IF(AND(A420&gt;Onderwerpen!$D$20,A420&lt;Onderwerpen!$D$21),A420-17,IF(AND(A420&gt;Onderwerpen!$D$21,A420&lt;Onderwerpen!$D$22),A420-18,IF(A420&gt;Onderwerpen!$D$22,A420-19,"X"))))))))))))))))))))),""))))))))))))))))))))</f>
        <v/>
      </c>
      <c r="D420" s="83" t="str">
        <f>IF(B420="",""&amp;C420,LEFT(B420, FIND(" ",B420)-1) &amp; "."&amp;COUNTIF($B$8:B420,B420))</f>
        <v/>
      </c>
      <c r="E420" s="33"/>
      <c r="F420" s="12"/>
      <c r="G420" s="12"/>
      <c r="H420" s="12"/>
      <c r="I420" s="13"/>
      <c r="J420" s="37" t="str">
        <f t="shared" si="37"/>
        <v/>
      </c>
      <c r="L420" s="12"/>
      <c r="M420" s="12"/>
      <c r="N420" s="12"/>
      <c r="O420" s="13"/>
      <c r="P420" s="39" t="str">
        <f t="shared" si="38"/>
        <v/>
      </c>
      <c r="R420" s="12"/>
      <c r="S420" s="12"/>
      <c r="T420" s="12"/>
      <c r="U420" s="13"/>
      <c r="V420" s="38" t="str">
        <f t="shared" si="39"/>
        <v/>
      </c>
      <c r="X420" s="38"/>
      <c r="Y420" s="38"/>
      <c r="Z420" s="38"/>
      <c r="AA420" s="13"/>
      <c r="AB420" s="38" t="str">
        <f t="shared" si="40"/>
        <v/>
      </c>
      <c r="AD420" s="38"/>
      <c r="AE420" s="38"/>
      <c r="AF420" s="38"/>
      <c r="AG420" s="13"/>
      <c r="AH420" s="38" t="str">
        <f t="shared" si="41"/>
        <v/>
      </c>
    </row>
    <row r="421" spans="1:34" x14ac:dyDescent="0.25">
      <c r="A421" s="1" t="str">
        <f>IFERROR(IF(A420=Onderwerpen!$C$23+19,"",A420+1),"")</f>
        <v/>
      </c>
      <c r="B421" s="1" t="str">
        <f>IF(C421&lt;=Onderwerpen!$C$4,Onderwerpen!$A$4,IF(C421&lt;=Onderwerpen!$C$5,Onderwerpen!$A$5,IF(C421&lt;=Onderwerpen!$C$6,Onderwerpen!$A$6,IF(C421&lt;=Onderwerpen!$C$7,Onderwerpen!$A$7,IF(C421&lt;=Onderwerpen!$C$8,Onderwerpen!$A$8,IF(C421&lt;=Onderwerpen!$C$9,Onderwerpen!$A$9,IF(C421&lt;=Onderwerpen!C$10,Onderwerpen!$A$10,IF(C421&lt;=Onderwerpen!C$11,Onderwerpen!$A$11,IF(C421&lt;=Onderwerpen!C$12,Onderwerpen!$A$12,IF(C421&lt;=Onderwerpen!C$13,Onderwerpen!$A$13,IF(C421&lt;=Onderwerpen!$C$14,Onderwerpen!$A$14,IF(C421&lt;=Onderwerpen!$C$15,Onderwerpen!$A$15,IF(C421&lt;=Onderwerpen!$C$16,Onderwerpen!$A$16,IF(C421&lt;=Onderwerpen!$C$17,Onderwerpen!$A$17,IF(C421&lt;=Onderwerpen!$C$18,Onderwerpen!$A$18,IF(C421&lt;=Onderwerpen!$C$19,Onderwerpen!$A$19,IF(C421&lt;=Onderwerpen!$C$20,Onderwerpen!$A$20,IF(C421&lt;=Onderwerpen!$C$21,Onderwerpen!$A$21,IF(C421&lt;=Onderwerpen!$C$22,Onderwerpen!$A$22,IF(C421&lt;=Onderwerpen!$C$23,Onderwerpen!$A$22,""))))))))))))))))))))</f>
        <v/>
      </c>
      <c r="C421" s="7" t="str">
        <f>IF(Onderwerpen!$B$4+1=A421,Onderwerpen!$A$5,IF(SUM(Onderwerpen!$B$4:$B$5)+2=A421,Onderwerpen!$A$6,IF(SUM(Onderwerpen!$B$4:$B$6)+3=A421,Onderwerpen!$A$7,IF(SUM(Onderwerpen!$B$4:$B$7)+4=A421,Onderwerpen!$A$8,IF(SUM(Onderwerpen!$B$4:$B$8)+5=A421,Onderwerpen!$A$9,IF(SUM(Onderwerpen!$B$4:$B$9)+6=A421,Onderwerpen!$A$10,IF(SUM(Onderwerpen!$B$4:$B$10)+7=A421,Onderwerpen!$A$11,IF(SUM(Onderwerpen!$B$4:$B$11)+8=A421,Onderwerpen!$A$12,IF(SUM(Onderwerpen!$B$4:$B$12)+9=A421,Onderwerpen!$A$13,IF(SUM(Onderwerpen!$B$4:$B$13)+10=A421,Onderwerpen!$A$14,IF(SUM(Onderwerpen!$B$4:$B$14)+11=A421,Onderwerpen!$A$15,IF(SUM(Onderwerpen!$B$4:$B$15)+12=A421,Onderwerpen!$A$16,IF(SUM(Onderwerpen!$B$4:$B$16)+13=A421,Onderwerpen!$A$17,IF(SUM(Onderwerpen!$B$4:$B$17)+14=A421,Onderwerpen!$A$18,IF(SUM(Onderwerpen!$B$4:$B$18)+15=A421,Onderwerpen!$A$19,IF(SUM(Onderwerpen!$B$4:$B$19)+16=A421,Onderwerpen!$A$20,IF(SUM(Onderwerpen!$B$4:$B$20)+17=A421,Onderwerpen!$A$21,IF(SUM(Onderwerpen!$B$4:$B$21)+18=A421,Onderwerpen!$A$22,IF(SUM(Onderwerpen!$B$4:$B$22)+19=A421,Onderwerpen!$A$23,IFERROR((IF(A421&lt;Onderwerpen!$D$4,A421,IF(AND(A421&gt;Onderwerpen!$D$4,A421&lt;Onderwerpen!$D$5),A421-1,IF(AND(A421&gt;Onderwerpen!$D$5,A421&lt;Onderwerpen!$D$6),A421-2,IF(AND(A421&gt;Onderwerpen!$D$6,A421&lt;Onderwerpen!$D$7),A421-3,IF(AND(A421&gt;Onderwerpen!$D$7,A421&lt;Onderwerpen!$D$8),A421-4,IF(AND(A421&gt;Onderwerpen!$D$8,A421&lt;Onderwerpen!$D$9),A421-5,IF(AND(A421&gt;Onderwerpen!$D$9,A421&lt;Onderwerpen!$D$10),A421-6,IF(AND(A421&gt;Onderwerpen!$D$10,A421&lt;Onderwerpen!$D$11),A421-7,IF(AND(A421&gt;Onderwerpen!$D$11,A421&lt;Onderwerpen!$D$12),A421-8,IF(AND(A421&gt;Onderwerpen!$D$12,A421&lt;Onderwerpen!$D$13),A421-9,IF(AND(A421&gt;Onderwerpen!$D$13,A421&lt;Onderwerpen!$D$14),A421-10,IF(AND(A421&gt;Onderwerpen!$D$14,A421&lt;Onderwerpen!$D$15),A421-11,IF(AND(A421&gt;Onderwerpen!$D$15,A421&lt;Onderwerpen!$D$16),A421-12,IF(AND(A421&gt;Onderwerpen!$D$16,A421&lt;Onderwerpen!$D$17),A421-13,IF(AND(A421&gt;Onderwerpen!$D$17,A421&lt;Onderwerpen!$D$18),A421-14,IF(AND(A421&gt;Onderwerpen!$D$18,A421&lt;Onderwerpen!$D$19),A421-15,IF(AND(A421&gt;Onderwerpen!$D$19,A421&lt;Onderwerpen!$D$20),A421-16,IF(AND(A421&gt;Onderwerpen!$D$20,A421&lt;Onderwerpen!$D$21),A421-17,IF(AND(A421&gt;Onderwerpen!$D$21,A421&lt;Onderwerpen!$D$22),A421-18,IF(A421&gt;Onderwerpen!$D$22,A421-19,"X"))))))))))))))))))))),""))))))))))))))))))))</f>
        <v/>
      </c>
      <c r="D421" s="83" t="str">
        <f>IF(B421="",""&amp;C421,LEFT(B421, FIND(" ",B421)-1) &amp; "."&amp;COUNTIF($B$8:B421,B421))</f>
        <v/>
      </c>
      <c r="E421" s="33"/>
      <c r="F421" s="12"/>
      <c r="G421" s="12"/>
      <c r="H421" s="12"/>
      <c r="I421" s="13"/>
      <c r="J421" s="37" t="str">
        <f t="shared" si="37"/>
        <v/>
      </c>
      <c r="L421" s="12"/>
      <c r="M421" s="12"/>
      <c r="N421" s="12"/>
      <c r="O421" s="13"/>
      <c r="P421" s="39" t="str">
        <f t="shared" si="38"/>
        <v/>
      </c>
      <c r="R421" s="12"/>
      <c r="S421" s="12"/>
      <c r="T421" s="12"/>
      <c r="U421" s="13"/>
      <c r="V421" s="38" t="str">
        <f t="shared" si="39"/>
        <v/>
      </c>
      <c r="X421" s="38"/>
      <c r="Y421" s="38"/>
      <c r="Z421" s="38"/>
      <c r="AA421" s="13"/>
      <c r="AB421" s="38" t="str">
        <f t="shared" si="40"/>
        <v/>
      </c>
      <c r="AD421" s="38"/>
      <c r="AE421" s="38"/>
      <c r="AF421" s="38"/>
      <c r="AG421" s="13"/>
      <c r="AH421" s="38" t="str">
        <f t="shared" si="41"/>
        <v/>
      </c>
    </row>
    <row r="422" spans="1:34" x14ac:dyDescent="0.25">
      <c r="A422" s="1" t="str">
        <f>IFERROR(IF(A421=Onderwerpen!$C$23+19,"",A421+1),"")</f>
        <v/>
      </c>
      <c r="B422" s="1" t="str">
        <f>IF(C422&lt;=Onderwerpen!$C$4,Onderwerpen!$A$4,IF(C422&lt;=Onderwerpen!$C$5,Onderwerpen!$A$5,IF(C422&lt;=Onderwerpen!$C$6,Onderwerpen!$A$6,IF(C422&lt;=Onderwerpen!$C$7,Onderwerpen!$A$7,IF(C422&lt;=Onderwerpen!$C$8,Onderwerpen!$A$8,IF(C422&lt;=Onderwerpen!$C$9,Onderwerpen!$A$9,IF(C422&lt;=Onderwerpen!C$10,Onderwerpen!$A$10,IF(C422&lt;=Onderwerpen!C$11,Onderwerpen!$A$11,IF(C422&lt;=Onderwerpen!C$12,Onderwerpen!$A$12,IF(C422&lt;=Onderwerpen!C$13,Onderwerpen!$A$13,IF(C422&lt;=Onderwerpen!$C$14,Onderwerpen!$A$14,IF(C422&lt;=Onderwerpen!$C$15,Onderwerpen!$A$15,IF(C422&lt;=Onderwerpen!$C$16,Onderwerpen!$A$16,IF(C422&lt;=Onderwerpen!$C$17,Onderwerpen!$A$17,IF(C422&lt;=Onderwerpen!$C$18,Onderwerpen!$A$18,IF(C422&lt;=Onderwerpen!$C$19,Onderwerpen!$A$19,IF(C422&lt;=Onderwerpen!$C$20,Onderwerpen!$A$20,IF(C422&lt;=Onderwerpen!$C$21,Onderwerpen!$A$21,IF(C422&lt;=Onderwerpen!$C$22,Onderwerpen!$A$22,IF(C422&lt;=Onderwerpen!$C$23,Onderwerpen!$A$22,""))))))))))))))))))))</f>
        <v/>
      </c>
      <c r="C422" s="7" t="str">
        <f>IF(Onderwerpen!$B$4+1=A422,Onderwerpen!$A$5,IF(SUM(Onderwerpen!$B$4:$B$5)+2=A422,Onderwerpen!$A$6,IF(SUM(Onderwerpen!$B$4:$B$6)+3=A422,Onderwerpen!$A$7,IF(SUM(Onderwerpen!$B$4:$B$7)+4=A422,Onderwerpen!$A$8,IF(SUM(Onderwerpen!$B$4:$B$8)+5=A422,Onderwerpen!$A$9,IF(SUM(Onderwerpen!$B$4:$B$9)+6=A422,Onderwerpen!$A$10,IF(SUM(Onderwerpen!$B$4:$B$10)+7=A422,Onderwerpen!$A$11,IF(SUM(Onderwerpen!$B$4:$B$11)+8=A422,Onderwerpen!$A$12,IF(SUM(Onderwerpen!$B$4:$B$12)+9=A422,Onderwerpen!$A$13,IF(SUM(Onderwerpen!$B$4:$B$13)+10=A422,Onderwerpen!$A$14,IF(SUM(Onderwerpen!$B$4:$B$14)+11=A422,Onderwerpen!$A$15,IF(SUM(Onderwerpen!$B$4:$B$15)+12=A422,Onderwerpen!$A$16,IF(SUM(Onderwerpen!$B$4:$B$16)+13=A422,Onderwerpen!$A$17,IF(SUM(Onderwerpen!$B$4:$B$17)+14=A422,Onderwerpen!$A$18,IF(SUM(Onderwerpen!$B$4:$B$18)+15=A422,Onderwerpen!$A$19,IF(SUM(Onderwerpen!$B$4:$B$19)+16=A422,Onderwerpen!$A$20,IF(SUM(Onderwerpen!$B$4:$B$20)+17=A422,Onderwerpen!$A$21,IF(SUM(Onderwerpen!$B$4:$B$21)+18=A422,Onderwerpen!$A$22,IF(SUM(Onderwerpen!$B$4:$B$22)+19=A422,Onderwerpen!$A$23,IFERROR((IF(A422&lt;Onderwerpen!$D$4,A422,IF(AND(A422&gt;Onderwerpen!$D$4,A422&lt;Onderwerpen!$D$5),A422-1,IF(AND(A422&gt;Onderwerpen!$D$5,A422&lt;Onderwerpen!$D$6),A422-2,IF(AND(A422&gt;Onderwerpen!$D$6,A422&lt;Onderwerpen!$D$7),A422-3,IF(AND(A422&gt;Onderwerpen!$D$7,A422&lt;Onderwerpen!$D$8),A422-4,IF(AND(A422&gt;Onderwerpen!$D$8,A422&lt;Onderwerpen!$D$9),A422-5,IF(AND(A422&gt;Onderwerpen!$D$9,A422&lt;Onderwerpen!$D$10),A422-6,IF(AND(A422&gt;Onderwerpen!$D$10,A422&lt;Onderwerpen!$D$11),A422-7,IF(AND(A422&gt;Onderwerpen!$D$11,A422&lt;Onderwerpen!$D$12),A422-8,IF(AND(A422&gt;Onderwerpen!$D$12,A422&lt;Onderwerpen!$D$13),A422-9,IF(AND(A422&gt;Onderwerpen!$D$13,A422&lt;Onderwerpen!$D$14),A422-10,IF(AND(A422&gt;Onderwerpen!$D$14,A422&lt;Onderwerpen!$D$15),A422-11,IF(AND(A422&gt;Onderwerpen!$D$15,A422&lt;Onderwerpen!$D$16),A422-12,IF(AND(A422&gt;Onderwerpen!$D$16,A422&lt;Onderwerpen!$D$17),A422-13,IF(AND(A422&gt;Onderwerpen!$D$17,A422&lt;Onderwerpen!$D$18),A422-14,IF(AND(A422&gt;Onderwerpen!$D$18,A422&lt;Onderwerpen!$D$19),A422-15,IF(AND(A422&gt;Onderwerpen!$D$19,A422&lt;Onderwerpen!$D$20),A422-16,IF(AND(A422&gt;Onderwerpen!$D$20,A422&lt;Onderwerpen!$D$21),A422-17,IF(AND(A422&gt;Onderwerpen!$D$21,A422&lt;Onderwerpen!$D$22),A422-18,IF(A422&gt;Onderwerpen!$D$22,A422-19,"X"))))))))))))))))))))),""))))))))))))))))))))</f>
        <v/>
      </c>
      <c r="D422" s="83" t="str">
        <f>IF(B422="",""&amp;C422,LEFT(B422, FIND(" ",B422)-1) &amp; "."&amp;COUNTIF($B$8:B422,B422))</f>
        <v/>
      </c>
      <c r="E422" s="33"/>
      <c r="F422" s="12"/>
      <c r="G422" s="12"/>
      <c r="H422" s="12"/>
      <c r="I422" s="13"/>
      <c r="J422" s="37" t="str">
        <f t="shared" si="37"/>
        <v/>
      </c>
      <c r="L422" s="12"/>
      <c r="M422" s="12"/>
      <c r="N422" s="12"/>
      <c r="O422" s="13"/>
      <c r="P422" s="39" t="str">
        <f t="shared" si="38"/>
        <v/>
      </c>
      <c r="R422" s="12"/>
      <c r="S422" s="12"/>
      <c r="T422" s="12"/>
      <c r="U422" s="13"/>
      <c r="V422" s="38" t="str">
        <f t="shared" si="39"/>
        <v/>
      </c>
      <c r="X422" s="38"/>
      <c r="Y422" s="38"/>
      <c r="Z422" s="38"/>
      <c r="AA422" s="13"/>
      <c r="AB422" s="38" t="str">
        <f t="shared" si="40"/>
        <v/>
      </c>
      <c r="AD422" s="38"/>
      <c r="AE422" s="38"/>
      <c r="AF422" s="38"/>
      <c r="AG422" s="13"/>
      <c r="AH422" s="38" t="str">
        <f t="shared" si="41"/>
        <v/>
      </c>
    </row>
    <row r="423" spans="1:34" x14ac:dyDescent="0.25">
      <c r="A423" s="1" t="str">
        <f>IFERROR(IF(A422=Onderwerpen!$C$23+19,"",A422+1),"")</f>
        <v/>
      </c>
      <c r="B423" s="1" t="str">
        <f>IF(C423&lt;=Onderwerpen!$C$4,Onderwerpen!$A$4,IF(C423&lt;=Onderwerpen!$C$5,Onderwerpen!$A$5,IF(C423&lt;=Onderwerpen!$C$6,Onderwerpen!$A$6,IF(C423&lt;=Onderwerpen!$C$7,Onderwerpen!$A$7,IF(C423&lt;=Onderwerpen!$C$8,Onderwerpen!$A$8,IF(C423&lt;=Onderwerpen!$C$9,Onderwerpen!$A$9,IF(C423&lt;=Onderwerpen!C$10,Onderwerpen!$A$10,IF(C423&lt;=Onderwerpen!C$11,Onderwerpen!$A$11,IF(C423&lt;=Onderwerpen!C$12,Onderwerpen!$A$12,IF(C423&lt;=Onderwerpen!C$13,Onderwerpen!$A$13,IF(C423&lt;=Onderwerpen!$C$14,Onderwerpen!$A$14,IF(C423&lt;=Onderwerpen!$C$15,Onderwerpen!$A$15,IF(C423&lt;=Onderwerpen!$C$16,Onderwerpen!$A$16,IF(C423&lt;=Onderwerpen!$C$17,Onderwerpen!$A$17,IF(C423&lt;=Onderwerpen!$C$18,Onderwerpen!$A$18,IF(C423&lt;=Onderwerpen!$C$19,Onderwerpen!$A$19,IF(C423&lt;=Onderwerpen!$C$20,Onderwerpen!$A$20,IF(C423&lt;=Onderwerpen!$C$21,Onderwerpen!$A$21,IF(C423&lt;=Onderwerpen!$C$22,Onderwerpen!$A$22,IF(C423&lt;=Onderwerpen!$C$23,Onderwerpen!$A$22,""))))))))))))))))))))</f>
        <v/>
      </c>
      <c r="C423" s="7" t="str">
        <f>IF(Onderwerpen!$B$4+1=A423,Onderwerpen!$A$5,IF(SUM(Onderwerpen!$B$4:$B$5)+2=A423,Onderwerpen!$A$6,IF(SUM(Onderwerpen!$B$4:$B$6)+3=A423,Onderwerpen!$A$7,IF(SUM(Onderwerpen!$B$4:$B$7)+4=A423,Onderwerpen!$A$8,IF(SUM(Onderwerpen!$B$4:$B$8)+5=A423,Onderwerpen!$A$9,IF(SUM(Onderwerpen!$B$4:$B$9)+6=A423,Onderwerpen!$A$10,IF(SUM(Onderwerpen!$B$4:$B$10)+7=A423,Onderwerpen!$A$11,IF(SUM(Onderwerpen!$B$4:$B$11)+8=A423,Onderwerpen!$A$12,IF(SUM(Onderwerpen!$B$4:$B$12)+9=A423,Onderwerpen!$A$13,IF(SUM(Onderwerpen!$B$4:$B$13)+10=A423,Onderwerpen!$A$14,IF(SUM(Onderwerpen!$B$4:$B$14)+11=A423,Onderwerpen!$A$15,IF(SUM(Onderwerpen!$B$4:$B$15)+12=A423,Onderwerpen!$A$16,IF(SUM(Onderwerpen!$B$4:$B$16)+13=A423,Onderwerpen!$A$17,IF(SUM(Onderwerpen!$B$4:$B$17)+14=A423,Onderwerpen!$A$18,IF(SUM(Onderwerpen!$B$4:$B$18)+15=A423,Onderwerpen!$A$19,IF(SUM(Onderwerpen!$B$4:$B$19)+16=A423,Onderwerpen!$A$20,IF(SUM(Onderwerpen!$B$4:$B$20)+17=A423,Onderwerpen!$A$21,IF(SUM(Onderwerpen!$B$4:$B$21)+18=A423,Onderwerpen!$A$22,IF(SUM(Onderwerpen!$B$4:$B$22)+19=A423,Onderwerpen!$A$23,IFERROR((IF(A423&lt;Onderwerpen!$D$4,A423,IF(AND(A423&gt;Onderwerpen!$D$4,A423&lt;Onderwerpen!$D$5),A423-1,IF(AND(A423&gt;Onderwerpen!$D$5,A423&lt;Onderwerpen!$D$6),A423-2,IF(AND(A423&gt;Onderwerpen!$D$6,A423&lt;Onderwerpen!$D$7),A423-3,IF(AND(A423&gt;Onderwerpen!$D$7,A423&lt;Onderwerpen!$D$8),A423-4,IF(AND(A423&gt;Onderwerpen!$D$8,A423&lt;Onderwerpen!$D$9),A423-5,IF(AND(A423&gt;Onderwerpen!$D$9,A423&lt;Onderwerpen!$D$10),A423-6,IF(AND(A423&gt;Onderwerpen!$D$10,A423&lt;Onderwerpen!$D$11),A423-7,IF(AND(A423&gt;Onderwerpen!$D$11,A423&lt;Onderwerpen!$D$12),A423-8,IF(AND(A423&gt;Onderwerpen!$D$12,A423&lt;Onderwerpen!$D$13),A423-9,IF(AND(A423&gt;Onderwerpen!$D$13,A423&lt;Onderwerpen!$D$14),A423-10,IF(AND(A423&gt;Onderwerpen!$D$14,A423&lt;Onderwerpen!$D$15),A423-11,IF(AND(A423&gt;Onderwerpen!$D$15,A423&lt;Onderwerpen!$D$16),A423-12,IF(AND(A423&gt;Onderwerpen!$D$16,A423&lt;Onderwerpen!$D$17),A423-13,IF(AND(A423&gt;Onderwerpen!$D$17,A423&lt;Onderwerpen!$D$18),A423-14,IF(AND(A423&gt;Onderwerpen!$D$18,A423&lt;Onderwerpen!$D$19),A423-15,IF(AND(A423&gt;Onderwerpen!$D$19,A423&lt;Onderwerpen!$D$20),A423-16,IF(AND(A423&gt;Onderwerpen!$D$20,A423&lt;Onderwerpen!$D$21),A423-17,IF(AND(A423&gt;Onderwerpen!$D$21,A423&lt;Onderwerpen!$D$22),A423-18,IF(A423&gt;Onderwerpen!$D$22,A423-19,"X"))))))))))))))))))))),""))))))))))))))))))))</f>
        <v/>
      </c>
      <c r="D423" s="83" t="str">
        <f>IF(B423="",""&amp;C423,LEFT(B423, FIND(" ",B423)-1) &amp; "."&amp;COUNTIF($B$8:B423,B423))</f>
        <v/>
      </c>
      <c r="E423" s="33"/>
      <c r="F423" s="12"/>
      <c r="G423" s="12"/>
      <c r="H423" s="12"/>
      <c r="I423" s="13"/>
      <c r="J423" s="37" t="str">
        <f t="shared" si="37"/>
        <v/>
      </c>
      <c r="L423" s="12"/>
      <c r="M423" s="12"/>
      <c r="N423" s="12"/>
      <c r="O423" s="13"/>
      <c r="P423" s="39" t="str">
        <f t="shared" si="38"/>
        <v/>
      </c>
      <c r="R423" s="12"/>
      <c r="S423" s="12"/>
      <c r="T423" s="12"/>
      <c r="U423" s="13"/>
      <c r="V423" s="38" t="str">
        <f t="shared" si="39"/>
        <v/>
      </c>
      <c r="X423" s="38"/>
      <c r="Y423" s="38"/>
      <c r="Z423" s="38"/>
      <c r="AA423" s="13"/>
      <c r="AB423" s="38" t="str">
        <f t="shared" si="40"/>
        <v/>
      </c>
      <c r="AD423" s="38"/>
      <c r="AE423" s="38"/>
      <c r="AF423" s="38"/>
      <c r="AG423" s="13"/>
      <c r="AH423" s="38" t="str">
        <f t="shared" si="41"/>
        <v/>
      </c>
    </row>
    <row r="424" spans="1:34" x14ac:dyDescent="0.25">
      <c r="A424" s="1" t="str">
        <f>IFERROR(IF(A423=Onderwerpen!$C$23+19,"",A423+1),"")</f>
        <v/>
      </c>
      <c r="B424" s="1" t="str">
        <f>IF(C424&lt;=Onderwerpen!$C$4,Onderwerpen!$A$4,IF(C424&lt;=Onderwerpen!$C$5,Onderwerpen!$A$5,IF(C424&lt;=Onderwerpen!$C$6,Onderwerpen!$A$6,IF(C424&lt;=Onderwerpen!$C$7,Onderwerpen!$A$7,IF(C424&lt;=Onderwerpen!$C$8,Onderwerpen!$A$8,IF(C424&lt;=Onderwerpen!$C$9,Onderwerpen!$A$9,IF(C424&lt;=Onderwerpen!C$10,Onderwerpen!$A$10,IF(C424&lt;=Onderwerpen!C$11,Onderwerpen!$A$11,IF(C424&lt;=Onderwerpen!C$12,Onderwerpen!$A$12,IF(C424&lt;=Onderwerpen!C$13,Onderwerpen!$A$13,IF(C424&lt;=Onderwerpen!$C$14,Onderwerpen!$A$14,IF(C424&lt;=Onderwerpen!$C$15,Onderwerpen!$A$15,IF(C424&lt;=Onderwerpen!$C$16,Onderwerpen!$A$16,IF(C424&lt;=Onderwerpen!$C$17,Onderwerpen!$A$17,IF(C424&lt;=Onderwerpen!$C$18,Onderwerpen!$A$18,IF(C424&lt;=Onderwerpen!$C$19,Onderwerpen!$A$19,IF(C424&lt;=Onderwerpen!$C$20,Onderwerpen!$A$20,IF(C424&lt;=Onderwerpen!$C$21,Onderwerpen!$A$21,IF(C424&lt;=Onderwerpen!$C$22,Onderwerpen!$A$22,IF(C424&lt;=Onderwerpen!$C$23,Onderwerpen!$A$22,""))))))))))))))))))))</f>
        <v/>
      </c>
      <c r="C424" s="7" t="str">
        <f>IF(Onderwerpen!$B$4+1=A424,Onderwerpen!$A$5,IF(SUM(Onderwerpen!$B$4:$B$5)+2=A424,Onderwerpen!$A$6,IF(SUM(Onderwerpen!$B$4:$B$6)+3=A424,Onderwerpen!$A$7,IF(SUM(Onderwerpen!$B$4:$B$7)+4=A424,Onderwerpen!$A$8,IF(SUM(Onderwerpen!$B$4:$B$8)+5=A424,Onderwerpen!$A$9,IF(SUM(Onderwerpen!$B$4:$B$9)+6=A424,Onderwerpen!$A$10,IF(SUM(Onderwerpen!$B$4:$B$10)+7=A424,Onderwerpen!$A$11,IF(SUM(Onderwerpen!$B$4:$B$11)+8=A424,Onderwerpen!$A$12,IF(SUM(Onderwerpen!$B$4:$B$12)+9=A424,Onderwerpen!$A$13,IF(SUM(Onderwerpen!$B$4:$B$13)+10=A424,Onderwerpen!$A$14,IF(SUM(Onderwerpen!$B$4:$B$14)+11=A424,Onderwerpen!$A$15,IF(SUM(Onderwerpen!$B$4:$B$15)+12=A424,Onderwerpen!$A$16,IF(SUM(Onderwerpen!$B$4:$B$16)+13=A424,Onderwerpen!$A$17,IF(SUM(Onderwerpen!$B$4:$B$17)+14=A424,Onderwerpen!$A$18,IF(SUM(Onderwerpen!$B$4:$B$18)+15=A424,Onderwerpen!$A$19,IF(SUM(Onderwerpen!$B$4:$B$19)+16=A424,Onderwerpen!$A$20,IF(SUM(Onderwerpen!$B$4:$B$20)+17=A424,Onderwerpen!$A$21,IF(SUM(Onderwerpen!$B$4:$B$21)+18=A424,Onderwerpen!$A$22,IF(SUM(Onderwerpen!$B$4:$B$22)+19=A424,Onderwerpen!$A$23,IFERROR((IF(A424&lt;Onderwerpen!$D$4,A424,IF(AND(A424&gt;Onderwerpen!$D$4,A424&lt;Onderwerpen!$D$5),A424-1,IF(AND(A424&gt;Onderwerpen!$D$5,A424&lt;Onderwerpen!$D$6),A424-2,IF(AND(A424&gt;Onderwerpen!$D$6,A424&lt;Onderwerpen!$D$7),A424-3,IF(AND(A424&gt;Onderwerpen!$D$7,A424&lt;Onderwerpen!$D$8),A424-4,IF(AND(A424&gt;Onderwerpen!$D$8,A424&lt;Onderwerpen!$D$9),A424-5,IF(AND(A424&gt;Onderwerpen!$D$9,A424&lt;Onderwerpen!$D$10),A424-6,IF(AND(A424&gt;Onderwerpen!$D$10,A424&lt;Onderwerpen!$D$11),A424-7,IF(AND(A424&gt;Onderwerpen!$D$11,A424&lt;Onderwerpen!$D$12),A424-8,IF(AND(A424&gt;Onderwerpen!$D$12,A424&lt;Onderwerpen!$D$13),A424-9,IF(AND(A424&gt;Onderwerpen!$D$13,A424&lt;Onderwerpen!$D$14),A424-10,IF(AND(A424&gt;Onderwerpen!$D$14,A424&lt;Onderwerpen!$D$15),A424-11,IF(AND(A424&gt;Onderwerpen!$D$15,A424&lt;Onderwerpen!$D$16),A424-12,IF(AND(A424&gt;Onderwerpen!$D$16,A424&lt;Onderwerpen!$D$17),A424-13,IF(AND(A424&gt;Onderwerpen!$D$17,A424&lt;Onderwerpen!$D$18),A424-14,IF(AND(A424&gt;Onderwerpen!$D$18,A424&lt;Onderwerpen!$D$19),A424-15,IF(AND(A424&gt;Onderwerpen!$D$19,A424&lt;Onderwerpen!$D$20),A424-16,IF(AND(A424&gt;Onderwerpen!$D$20,A424&lt;Onderwerpen!$D$21),A424-17,IF(AND(A424&gt;Onderwerpen!$D$21,A424&lt;Onderwerpen!$D$22),A424-18,IF(A424&gt;Onderwerpen!$D$22,A424-19,"X"))))))))))))))))))))),""))))))))))))))))))))</f>
        <v/>
      </c>
      <c r="D424" s="83" t="str">
        <f>IF(B424="",""&amp;C424,LEFT(B424, FIND(" ",B424)-1) &amp; "."&amp;COUNTIF($B$8:B424,B424))</f>
        <v/>
      </c>
      <c r="E424" s="33"/>
      <c r="F424" s="12"/>
      <c r="G424" s="12"/>
      <c r="H424" s="12"/>
      <c r="I424" s="13"/>
      <c r="J424" s="37" t="str">
        <f t="shared" si="37"/>
        <v/>
      </c>
      <c r="L424" s="12"/>
      <c r="M424" s="12"/>
      <c r="N424" s="12"/>
      <c r="O424" s="13"/>
      <c r="P424" s="39" t="str">
        <f t="shared" si="38"/>
        <v/>
      </c>
      <c r="R424" s="12"/>
      <c r="S424" s="12"/>
      <c r="T424" s="12"/>
      <c r="U424" s="13"/>
      <c r="V424" s="38" t="str">
        <f t="shared" si="39"/>
        <v/>
      </c>
      <c r="X424" s="38"/>
      <c r="Y424" s="38"/>
      <c r="Z424" s="38"/>
      <c r="AA424" s="13"/>
      <c r="AB424" s="38" t="str">
        <f t="shared" si="40"/>
        <v/>
      </c>
      <c r="AD424" s="38"/>
      <c r="AE424" s="38"/>
      <c r="AF424" s="38"/>
      <c r="AG424" s="13"/>
      <c r="AH424" s="38" t="str">
        <f t="shared" si="41"/>
        <v/>
      </c>
    </row>
    <row r="425" spans="1:34" x14ac:dyDescent="0.25">
      <c r="A425" s="1" t="str">
        <f>IFERROR(IF(A424=Onderwerpen!$C$23+19,"",A424+1),"")</f>
        <v/>
      </c>
      <c r="B425" s="1" t="str">
        <f>IF(C425&lt;=Onderwerpen!$C$4,Onderwerpen!$A$4,IF(C425&lt;=Onderwerpen!$C$5,Onderwerpen!$A$5,IF(C425&lt;=Onderwerpen!$C$6,Onderwerpen!$A$6,IF(C425&lt;=Onderwerpen!$C$7,Onderwerpen!$A$7,IF(C425&lt;=Onderwerpen!$C$8,Onderwerpen!$A$8,IF(C425&lt;=Onderwerpen!$C$9,Onderwerpen!$A$9,IF(C425&lt;=Onderwerpen!C$10,Onderwerpen!$A$10,IF(C425&lt;=Onderwerpen!C$11,Onderwerpen!$A$11,IF(C425&lt;=Onderwerpen!C$12,Onderwerpen!$A$12,IF(C425&lt;=Onderwerpen!C$13,Onderwerpen!$A$13,IF(C425&lt;=Onderwerpen!$C$14,Onderwerpen!$A$14,IF(C425&lt;=Onderwerpen!$C$15,Onderwerpen!$A$15,IF(C425&lt;=Onderwerpen!$C$16,Onderwerpen!$A$16,IF(C425&lt;=Onderwerpen!$C$17,Onderwerpen!$A$17,IF(C425&lt;=Onderwerpen!$C$18,Onderwerpen!$A$18,IF(C425&lt;=Onderwerpen!$C$19,Onderwerpen!$A$19,IF(C425&lt;=Onderwerpen!$C$20,Onderwerpen!$A$20,IF(C425&lt;=Onderwerpen!$C$21,Onderwerpen!$A$21,IF(C425&lt;=Onderwerpen!$C$22,Onderwerpen!$A$22,IF(C425&lt;=Onderwerpen!$C$23,Onderwerpen!$A$22,""))))))))))))))))))))</f>
        <v/>
      </c>
      <c r="C425" s="7" t="str">
        <f>IF(Onderwerpen!$B$4+1=A425,Onderwerpen!$A$5,IF(SUM(Onderwerpen!$B$4:$B$5)+2=A425,Onderwerpen!$A$6,IF(SUM(Onderwerpen!$B$4:$B$6)+3=A425,Onderwerpen!$A$7,IF(SUM(Onderwerpen!$B$4:$B$7)+4=A425,Onderwerpen!$A$8,IF(SUM(Onderwerpen!$B$4:$B$8)+5=A425,Onderwerpen!$A$9,IF(SUM(Onderwerpen!$B$4:$B$9)+6=A425,Onderwerpen!$A$10,IF(SUM(Onderwerpen!$B$4:$B$10)+7=A425,Onderwerpen!$A$11,IF(SUM(Onderwerpen!$B$4:$B$11)+8=A425,Onderwerpen!$A$12,IF(SUM(Onderwerpen!$B$4:$B$12)+9=A425,Onderwerpen!$A$13,IF(SUM(Onderwerpen!$B$4:$B$13)+10=A425,Onderwerpen!$A$14,IF(SUM(Onderwerpen!$B$4:$B$14)+11=A425,Onderwerpen!$A$15,IF(SUM(Onderwerpen!$B$4:$B$15)+12=A425,Onderwerpen!$A$16,IF(SUM(Onderwerpen!$B$4:$B$16)+13=A425,Onderwerpen!$A$17,IF(SUM(Onderwerpen!$B$4:$B$17)+14=A425,Onderwerpen!$A$18,IF(SUM(Onderwerpen!$B$4:$B$18)+15=A425,Onderwerpen!$A$19,IF(SUM(Onderwerpen!$B$4:$B$19)+16=A425,Onderwerpen!$A$20,IF(SUM(Onderwerpen!$B$4:$B$20)+17=A425,Onderwerpen!$A$21,IF(SUM(Onderwerpen!$B$4:$B$21)+18=A425,Onderwerpen!$A$22,IF(SUM(Onderwerpen!$B$4:$B$22)+19=A425,Onderwerpen!$A$23,IFERROR((IF(A425&lt;Onderwerpen!$D$4,A425,IF(AND(A425&gt;Onderwerpen!$D$4,A425&lt;Onderwerpen!$D$5),A425-1,IF(AND(A425&gt;Onderwerpen!$D$5,A425&lt;Onderwerpen!$D$6),A425-2,IF(AND(A425&gt;Onderwerpen!$D$6,A425&lt;Onderwerpen!$D$7),A425-3,IF(AND(A425&gt;Onderwerpen!$D$7,A425&lt;Onderwerpen!$D$8),A425-4,IF(AND(A425&gt;Onderwerpen!$D$8,A425&lt;Onderwerpen!$D$9),A425-5,IF(AND(A425&gt;Onderwerpen!$D$9,A425&lt;Onderwerpen!$D$10),A425-6,IF(AND(A425&gt;Onderwerpen!$D$10,A425&lt;Onderwerpen!$D$11),A425-7,IF(AND(A425&gt;Onderwerpen!$D$11,A425&lt;Onderwerpen!$D$12),A425-8,IF(AND(A425&gt;Onderwerpen!$D$12,A425&lt;Onderwerpen!$D$13),A425-9,IF(AND(A425&gt;Onderwerpen!$D$13,A425&lt;Onderwerpen!$D$14),A425-10,IF(AND(A425&gt;Onderwerpen!$D$14,A425&lt;Onderwerpen!$D$15),A425-11,IF(AND(A425&gt;Onderwerpen!$D$15,A425&lt;Onderwerpen!$D$16),A425-12,IF(AND(A425&gt;Onderwerpen!$D$16,A425&lt;Onderwerpen!$D$17),A425-13,IF(AND(A425&gt;Onderwerpen!$D$17,A425&lt;Onderwerpen!$D$18),A425-14,IF(AND(A425&gt;Onderwerpen!$D$18,A425&lt;Onderwerpen!$D$19),A425-15,IF(AND(A425&gt;Onderwerpen!$D$19,A425&lt;Onderwerpen!$D$20),A425-16,IF(AND(A425&gt;Onderwerpen!$D$20,A425&lt;Onderwerpen!$D$21),A425-17,IF(AND(A425&gt;Onderwerpen!$D$21,A425&lt;Onderwerpen!$D$22),A425-18,IF(A425&gt;Onderwerpen!$D$22,A425-19,"X"))))))))))))))))))))),""))))))))))))))))))))</f>
        <v/>
      </c>
      <c r="D425" s="83" t="str">
        <f>IF(B425="",""&amp;C425,LEFT(B425, FIND(" ",B425)-1) &amp; "."&amp;COUNTIF($B$8:B425,B425))</f>
        <v/>
      </c>
      <c r="E425" s="33"/>
      <c r="F425" s="12"/>
      <c r="G425" s="12"/>
      <c r="H425" s="12"/>
      <c r="I425" s="13"/>
      <c r="J425" s="37" t="str">
        <f t="shared" si="37"/>
        <v/>
      </c>
      <c r="L425" s="12"/>
      <c r="M425" s="12"/>
      <c r="N425" s="12"/>
      <c r="O425" s="13"/>
      <c r="P425" s="39" t="str">
        <f t="shared" si="38"/>
        <v/>
      </c>
      <c r="R425" s="12"/>
      <c r="S425" s="12"/>
      <c r="T425" s="12"/>
      <c r="U425" s="13"/>
      <c r="V425" s="38" t="str">
        <f t="shared" si="39"/>
        <v/>
      </c>
      <c r="X425" s="38"/>
      <c r="Y425" s="38"/>
      <c r="Z425" s="38"/>
      <c r="AA425" s="13"/>
      <c r="AB425" s="38" t="str">
        <f t="shared" si="40"/>
        <v/>
      </c>
      <c r="AD425" s="38"/>
      <c r="AE425" s="38"/>
      <c r="AF425" s="38"/>
      <c r="AG425" s="13"/>
      <c r="AH425" s="38" t="str">
        <f t="shared" si="41"/>
        <v/>
      </c>
    </row>
    <row r="426" spans="1:34" x14ac:dyDescent="0.25">
      <c r="A426" s="1" t="str">
        <f>IFERROR(IF(A425=Onderwerpen!$C$23+19,"",A425+1),"")</f>
        <v/>
      </c>
      <c r="B426" s="1" t="str">
        <f>IF(C426&lt;=Onderwerpen!$C$4,Onderwerpen!$A$4,IF(C426&lt;=Onderwerpen!$C$5,Onderwerpen!$A$5,IF(C426&lt;=Onderwerpen!$C$6,Onderwerpen!$A$6,IF(C426&lt;=Onderwerpen!$C$7,Onderwerpen!$A$7,IF(C426&lt;=Onderwerpen!$C$8,Onderwerpen!$A$8,IF(C426&lt;=Onderwerpen!$C$9,Onderwerpen!$A$9,IF(C426&lt;=Onderwerpen!C$10,Onderwerpen!$A$10,IF(C426&lt;=Onderwerpen!C$11,Onderwerpen!$A$11,IF(C426&lt;=Onderwerpen!C$12,Onderwerpen!$A$12,IF(C426&lt;=Onderwerpen!C$13,Onderwerpen!$A$13,IF(C426&lt;=Onderwerpen!$C$14,Onderwerpen!$A$14,IF(C426&lt;=Onderwerpen!$C$15,Onderwerpen!$A$15,IF(C426&lt;=Onderwerpen!$C$16,Onderwerpen!$A$16,IF(C426&lt;=Onderwerpen!$C$17,Onderwerpen!$A$17,IF(C426&lt;=Onderwerpen!$C$18,Onderwerpen!$A$18,IF(C426&lt;=Onderwerpen!$C$19,Onderwerpen!$A$19,IF(C426&lt;=Onderwerpen!$C$20,Onderwerpen!$A$20,IF(C426&lt;=Onderwerpen!$C$21,Onderwerpen!$A$21,IF(C426&lt;=Onderwerpen!$C$22,Onderwerpen!$A$22,IF(C426&lt;=Onderwerpen!$C$23,Onderwerpen!$A$22,""))))))))))))))))))))</f>
        <v/>
      </c>
      <c r="C426" s="7" t="str">
        <f>IF(Onderwerpen!$B$4+1=A426,Onderwerpen!$A$5,IF(SUM(Onderwerpen!$B$4:$B$5)+2=A426,Onderwerpen!$A$6,IF(SUM(Onderwerpen!$B$4:$B$6)+3=A426,Onderwerpen!$A$7,IF(SUM(Onderwerpen!$B$4:$B$7)+4=A426,Onderwerpen!$A$8,IF(SUM(Onderwerpen!$B$4:$B$8)+5=A426,Onderwerpen!$A$9,IF(SUM(Onderwerpen!$B$4:$B$9)+6=A426,Onderwerpen!$A$10,IF(SUM(Onderwerpen!$B$4:$B$10)+7=A426,Onderwerpen!$A$11,IF(SUM(Onderwerpen!$B$4:$B$11)+8=A426,Onderwerpen!$A$12,IF(SUM(Onderwerpen!$B$4:$B$12)+9=A426,Onderwerpen!$A$13,IF(SUM(Onderwerpen!$B$4:$B$13)+10=A426,Onderwerpen!$A$14,IF(SUM(Onderwerpen!$B$4:$B$14)+11=A426,Onderwerpen!$A$15,IF(SUM(Onderwerpen!$B$4:$B$15)+12=A426,Onderwerpen!$A$16,IF(SUM(Onderwerpen!$B$4:$B$16)+13=A426,Onderwerpen!$A$17,IF(SUM(Onderwerpen!$B$4:$B$17)+14=A426,Onderwerpen!$A$18,IF(SUM(Onderwerpen!$B$4:$B$18)+15=A426,Onderwerpen!$A$19,IF(SUM(Onderwerpen!$B$4:$B$19)+16=A426,Onderwerpen!$A$20,IF(SUM(Onderwerpen!$B$4:$B$20)+17=A426,Onderwerpen!$A$21,IF(SUM(Onderwerpen!$B$4:$B$21)+18=A426,Onderwerpen!$A$22,IF(SUM(Onderwerpen!$B$4:$B$22)+19=A426,Onderwerpen!$A$23,IFERROR((IF(A426&lt;Onderwerpen!$D$4,A426,IF(AND(A426&gt;Onderwerpen!$D$4,A426&lt;Onderwerpen!$D$5),A426-1,IF(AND(A426&gt;Onderwerpen!$D$5,A426&lt;Onderwerpen!$D$6),A426-2,IF(AND(A426&gt;Onderwerpen!$D$6,A426&lt;Onderwerpen!$D$7),A426-3,IF(AND(A426&gt;Onderwerpen!$D$7,A426&lt;Onderwerpen!$D$8),A426-4,IF(AND(A426&gt;Onderwerpen!$D$8,A426&lt;Onderwerpen!$D$9),A426-5,IF(AND(A426&gt;Onderwerpen!$D$9,A426&lt;Onderwerpen!$D$10),A426-6,IF(AND(A426&gt;Onderwerpen!$D$10,A426&lt;Onderwerpen!$D$11),A426-7,IF(AND(A426&gt;Onderwerpen!$D$11,A426&lt;Onderwerpen!$D$12),A426-8,IF(AND(A426&gt;Onderwerpen!$D$12,A426&lt;Onderwerpen!$D$13),A426-9,IF(AND(A426&gt;Onderwerpen!$D$13,A426&lt;Onderwerpen!$D$14),A426-10,IF(AND(A426&gt;Onderwerpen!$D$14,A426&lt;Onderwerpen!$D$15),A426-11,IF(AND(A426&gt;Onderwerpen!$D$15,A426&lt;Onderwerpen!$D$16),A426-12,IF(AND(A426&gt;Onderwerpen!$D$16,A426&lt;Onderwerpen!$D$17),A426-13,IF(AND(A426&gt;Onderwerpen!$D$17,A426&lt;Onderwerpen!$D$18),A426-14,IF(AND(A426&gt;Onderwerpen!$D$18,A426&lt;Onderwerpen!$D$19),A426-15,IF(AND(A426&gt;Onderwerpen!$D$19,A426&lt;Onderwerpen!$D$20),A426-16,IF(AND(A426&gt;Onderwerpen!$D$20,A426&lt;Onderwerpen!$D$21),A426-17,IF(AND(A426&gt;Onderwerpen!$D$21,A426&lt;Onderwerpen!$D$22),A426-18,IF(A426&gt;Onderwerpen!$D$22,A426-19,"X"))))))))))))))))))))),""))))))))))))))))))))</f>
        <v/>
      </c>
      <c r="D426" s="83" t="str">
        <f>IF(B426="",""&amp;C426,LEFT(B426, FIND(" ",B426)-1) &amp; "."&amp;COUNTIF($B$8:B426,B426))</f>
        <v/>
      </c>
      <c r="E426" s="33"/>
      <c r="F426" s="12"/>
      <c r="G426" s="12"/>
      <c r="H426" s="12"/>
      <c r="I426" s="13"/>
      <c r="J426" s="37" t="str">
        <f t="shared" si="37"/>
        <v/>
      </c>
      <c r="L426" s="12"/>
      <c r="M426" s="12"/>
      <c r="N426" s="12"/>
      <c r="O426" s="13"/>
      <c r="P426" s="39" t="str">
        <f t="shared" si="38"/>
        <v/>
      </c>
      <c r="R426" s="12"/>
      <c r="S426" s="12"/>
      <c r="T426" s="12"/>
      <c r="U426" s="13"/>
      <c r="V426" s="38" t="str">
        <f t="shared" si="39"/>
        <v/>
      </c>
      <c r="X426" s="38"/>
      <c r="Y426" s="38"/>
      <c r="Z426" s="38"/>
      <c r="AA426" s="13"/>
      <c r="AB426" s="38" t="str">
        <f t="shared" si="40"/>
        <v/>
      </c>
      <c r="AD426" s="38"/>
      <c r="AE426" s="38"/>
      <c r="AF426" s="38"/>
      <c r="AG426" s="13"/>
      <c r="AH426" s="38" t="str">
        <f t="shared" si="41"/>
        <v/>
      </c>
    </row>
    <row r="427" spans="1:34" x14ac:dyDescent="0.25">
      <c r="A427" s="1" t="str">
        <f>IFERROR(IF(A426=Onderwerpen!$C$23+19,"",A426+1),"")</f>
        <v/>
      </c>
      <c r="B427" s="1" t="str">
        <f>IF(C427&lt;=Onderwerpen!$C$4,Onderwerpen!$A$4,IF(C427&lt;=Onderwerpen!$C$5,Onderwerpen!$A$5,IF(C427&lt;=Onderwerpen!$C$6,Onderwerpen!$A$6,IF(C427&lt;=Onderwerpen!$C$7,Onderwerpen!$A$7,IF(C427&lt;=Onderwerpen!$C$8,Onderwerpen!$A$8,IF(C427&lt;=Onderwerpen!$C$9,Onderwerpen!$A$9,IF(C427&lt;=Onderwerpen!C$10,Onderwerpen!$A$10,IF(C427&lt;=Onderwerpen!C$11,Onderwerpen!$A$11,IF(C427&lt;=Onderwerpen!C$12,Onderwerpen!$A$12,IF(C427&lt;=Onderwerpen!C$13,Onderwerpen!$A$13,IF(C427&lt;=Onderwerpen!$C$14,Onderwerpen!$A$14,IF(C427&lt;=Onderwerpen!$C$15,Onderwerpen!$A$15,IF(C427&lt;=Onderwerpen!$C$16,Onderwerpen!$A$16,IF(C427&lt;=Onderwerpen!$C$17,Onderwerpen!$A$17,IF(C427&lt;=Onderwerpen!$C$18,Onderwerpen!$A$18,IF(C427&lt;=Onderwerpen!$C$19,Onderwerpen!$A$19,IF(C427&lt;=Onderwerpen!$C$20,Onderwerpen!$A$20,IF(C427&lt;=Onderwerpen!$C$21,Onderwerpen!$A$21,IF(C427&lt;=Onderwerpen!$C$22,Onderwerpen!$A$22,IF(C427&lt;=Onderwerpen!$C$23,Onderwerpen!$A$22,""))))))))))))))))))))</f>
        <v/>
      </c>
      <c r="C427" s="7" t="str">
        <f>IF(Onderwerpen!$B$4+1=A427,Onderwerpen!$A$5,IF(SUM(Onderwerpen!$B$4:$B$5)+2=A427,Onderwerpen!$A$6,IF(SUM(Onderwerpen!$B$4:$B$6)+3=A427,Onderwerpen!$A$7,IF(SUM(Onderwerpen!$B$4:$B$7)+4=A427,Onderwerpen!$A$8,IF(SUM(Onderwerpen!$B$4:$B$8)+5=A427,Onderwerpen!$A$9,IF(SUM(Onderwerpen!$B$4:$B$9)+6=A427,Onderwerpen!$A$10,IF(SUM(Onderwerpen!$B$4:$B$10)+7=A427,Onderwerpen!$A$11,IF(SUM(Onderwerpen!$B$4:$B$11)+8=A427,Onderwerpen!$A$12,IF(SUM(Onderwerpen!$B$4:$B$12)+9=A427,Onderwerpen!$A$13,IF(SUM(Onderwerpen!$B$4:$B$13)+10=A427,Onderwerpen!$A$14,IF(SUM(Onderwerpen!$B$4:$B$14)+11=A427,Onderwerpen!$A$15,IF(SUM(Onderwerpen!$B$4:$B$15)+12=A427,Onderwerpen!$A$16,IF(SUM(Onderwerpen!$B$4:$B$16)+13=A427,Onderwerpen!$A$17,IF(SUM(Onderwerpen!$B$4:$B$17)+14=A427,Onderwerpen!$A$18,IF(SUM(Onderwerpen!$B$4:$B$18)+15=A427,Onderwerpen!$A$19,IF(SUM(Onderwerpen!$B$4:$B$19)+16=A427,Onderwerpen!$A$20,IF(SUM(Onderwerpen!$B$4:$B$20)+17=A427,Onderwerpen!$A$21,IF(SUM(Onderwerpen!$B$4:$B$21)+18=A427,Onderwerpen!$A$22,IF(SUM(Onderwerpen!$B$4:$B$22)+19=A427,Onderwerpen!$A$23,IFERROR((IF(A427&lt;Onderwerpen!$D$4,A427,IF(AND(A427&gt;Onderwerpen!$D$4,A427&lt;Onderwerpen!$D$5),A427-1,IF(AND(A427&gt;Onderwerpen!$D$5,A427&lt;Onderwerpen!$D$6),A427-2,IF(AND(A427&gt;Onderwerpen!$D$6,A427&lt;Onderwerpen!$D$7),A427-3,IF(AND(A427&gt;Onderwerpen!$D$7,A427&lt;Onderwerpen!$D$8),A427-4,IF(AND(A427&gt;Onderwerpen!$D$8,A427&lt;Onderwerpen!$D$9),A427-5,IF(AND(A427&gt;Onderwerpen!$D$9,A427&lt;Onderwerpen!$D$10),A427-6,IF(AND(A427&gt;Onderwerpen!$D$10,A427&lt;Onderwerpen!$D$11),A427-7,IF(AND(A427&gt;Onderwerpen!$D$11,A427&lt;Onderwerpen!$D$12),A427-8,IF(AND(A427&gt;Onderwerpen!$D$12,A427&lt;Onderwerpen!$D$13),A427-9,IF(AND(A427&gt;Onderwerpen!$D$13,A427&lt;Onderwerpen!$D$14),A427-10,IF(AND(A427&gt;Onderwerpen!$D$14,A427&lt;Onderwerpen!$D$15),A427-11,IF(AND(A427&gt;Onderwerpen!$D$15,A427&lt;Onderwerpen!$D$16),A427-12,IF(AND(A427&gt;Onderwerpen!$D$16,A427&lt;Onderwerpen!$D$17),A427-13,IF(AND(A427&gt;Onderwerpen!$D$17,A427&lt;Onderwerpen!$D$18),A427-14,IF(AND(A427&gt;Onderwerpen!$D$18,A427&lt;Onderwerpen!$D$19),A427-15,IF(AND(A427&gt;Onderwerpen!$D$19,A427&lt;Onderwerpen!$D$20),A427-16,IF(AND(A427&gt;Onderwerpen!$D$20,A427&lt;Onderwerpen!$D$21),A427-17,IF(AND(A427&gt;Onderwerpen!$D$21,A427&lt;Onderwerpen!$D$22),A427-18,IF(A427&gt;Onderwerpen!$D$22,A427-19,"X"))))))))))))))))))))),""))))))))))))))))))))</f>
        <v/>
      </c>
      <c r="D427" s="83" t="str">
        <f>IF(B427="",""&amp;C427,LEFT(B427, FIND(" ",B427)-1) &amp; "."&amp;COUNTIF($B$8:B427,B427))</f>
        <v/>
      </c>
      <c r="E427" s="33"/>
      <c r="F427" s="12"/>
      <c r="G427" s="12"/>
      <c r="H427" s="12"/>
      <c r="I427" s="13"/>
      <c r="J427" s="37" t="str">
        <f t="shared" si="37"/>
        <v/>
      </c>
      <c r="L427" s="12"/>
      <c r="M427" s="12"/>
      <c r="N427" s="12"/>
      <c r="O427" s="13"/>
      <c r="P427" s="39" t="str">
        <f t="shared" si="38"/>
        <v/>
      </c>
      <c r="R427" s="12"/>
      <c r="S427" s="12"/>
      <c r="T427" s="12"/>
      <c r="U427" s="13"/>
      <c r="V427" s="38" t="str">
        <f t="shared" si="39"/>
        <v/>
      </c>
      <c r="X427" s="38"/>
      <c r="Y427" s="38"/>
      <c r="Z427" s="38"/>
      <c r="AA427" s="13"/>
      <c r="AB427" s="38" t="str">
        <f t="shared" si="40"/>
        <v/>
      </c>
      <c r="AD427" s="38"/>
      <c r="AE427" s="38"/>
      <c r="AF427" s="38"/>
      <c r="AG427" s="13"/>
      <c r="AH427" s="38" t="str">
        <f t="shared" si="41"/>
        <v/>
      </c>
    </row>
    <row r="428" spans="1:34" x14ac:dyDescent="0.25">
      <c r="A428" s="1" t="str">
        <f>IFERROR(IF(A427=Onderwerpen!$C$23+19,"",A427+1),"")</f>
        <v/>
      </c>
      <c r="B428" s="1" t="str">
        <f>IF(C428&lt;=Onderwerpen!$C$4,Onderwerpen!$A$4,IF(C428&lt;=Onderwerpen!$C$5,Onderwerpen!$A$5,IF(C428&lt;=Onderwerpen!$C$6,Onderwerpen!$A$6,IF(C428&lt;=Onderwerpen!$C$7,Onderwerpen!$A$7,IF(C428&lt;=Onderwerpen!$C$8,Onderwerpen!$A$8,IF(C428&lt;=Onderwerpen!$C$9,Onderwerpen!$A$9,IF(C428&lt;=Onderwerpen!C$10,Onderwerpen!$A$10,IF(C428&lt;=Onderwerpen!C$11,Onderwerpen!$A$11,IF(C428&lt;=Onderwerpen!C$12,Onderwerpen!$A$12,IF(C428&lt;=Onderwerpen!C$13,Onderwerpen!$A$13,IF(C428&lt;=Onderwerpen!$C$14,Onderwerpen!$A$14,IF(C428&lt;=Onderwerpen!$C$15,Onderwerpen!$A$15,IF(C428&lt;=Onderwerpen!$C$16,Onderwerpen!$A$16,IF(C428&lt;=Onderwerpen!$C$17,Onderwerpen!$A$17,IF(C428&lt;=Onderwerpen!$C$18,Onderwerpen!$A$18,IF(C428&lt;=Onderwerpen!$C$19,Onderwerpen!$A$19,IF(C428&lt;=Onderwerpen!$C$20,Onderwerpen!$A$20,IF(C428&lt;=Onderwerpen!$C$21,Onderwerpen!$A$21,IF(C428&lt;=Onderwerpen!$C$22,Onderwerpen!$A$22,IF(C428&lt;=Onderwerpen!$C$23,Onderwerpen!$A$22,""))))))))))))))))))))</f>
        <v/>
      </c>
      <c r="C428" s="7" t="str">
        <f>IF(Onderwerpen!$B$4+1=A428,Onderwerpen!$A$5,IF(SUM(Onderwerpen!$B$4:$B$5)+2=A428,Onderwerpen!$A$6,IF(SUM(Onderwerpen!$B$4:$B$6)+3=A428,Onderwerpen!$A$7,IF(SUM(Onderwerpen!$B$4:$B$7)+4=A428,Onderwerpen!$A$8,IF(SUM(Onderwerpen!$B$4:$B$8)+5=A428,Onderwerpen!$A$9,IF(SUM(Onderwerpen!$B$4:$B$9)+6=A428,Onderwerpen!$A$10,IF(SUM(Onderwerpen!$B$4:$B$10)+7=A428,Onderwerpen!$A$11,IF(SUM(Onderwerpen!$B$4:$B$11)+8=A428,Onderwerpen!$A$12,IF(SUM(Onderwerpen!$B$4:$B$12)+9=A428,Onderwerpen!$A$13,IF(SUM(Onderwerpen!$B$4:$B$13)+10=A428,Onderwerpen!$A$14,IF(SUM(Onderwerpen!$B$4:$B$14)+11=A428,Onderwerpen!$A$15,IF(SUM(Onderwerpen!$B$4:$B$15)+12=A428,Onderwerpen!$A$16,IF(SUM(Onderwerpen!$B$4:$B$16)+13=A428,Onderwerpen!$A$17,IF(SUM(Onderwerpen!$B$4:$B$17)+14=A428,Onderwerpen!$A$18,IF(SUM(Onderwerpen!$B$4:$B$18)+15=A428,Onderwerpen!$A$19,IF(SUM(Onderwerpen!$B$4:$B$19)+16=A428,Onderwerpen!$A$20,IF(SUM(Onderwerpen!$B$4:$B$20)+17=A428,Onderwerpen!$A$21,IF(SUM(Onderwerpen!$B$4:$B$21)+18=A428,Onderwerpen!$A$22,IF(SUM(Onderwerpen!$B$4:$B$22)+19=A428,Onderwerpen!$A$23,IFERROR((IF(A428&lt;Onderwerpen!$D$4,A428,IF(AND(A428&gt;Onderwerpen!$D$4,A428&lt;Onderwerpen!$D$5),A428-1,IF(AND(A428&gt;Onderwerpen!$D$5,A428&lt;Onderwerpen!$D$6),A428-2,IF(AND(A428&gt;Onderwerpen!$D$6,A428&lt;Onderwerpen!$D$7),A428-3,IF(AND(A428&gt;Onderwerpen!$D$7,A428&lt;Onderwerpen!$D$8),A428-4,IF(AND(A428&gt;Onderwerpen!$D$8,A428&lt;Onderwerpen!$D$9),A428-5,IF(AND(A428&gt;Onderwerpen!$D$9,A428&lt;Onderwerpen!$D$10),A428-6,IF(AND(A428&gt;Onderwerpen!$D$10,A428&lt;Onderwerpen!$D$11),A428-7,IF(AND(A428&gt;Onderwerpen!$D$11,A428&lt;Onderwerpen!$D$12),A428-8,IF(AND(A428&gt;Onderwerpen!$D$12,A428&lt;Onderwerpen!$D$13),A428-9,IF(AND(A428&gt;Onderwerpen!$D$13,A428&lt;Onderwerpen!$D$14),A428-10,IF(AND(A428&gt;Onderwerpen!$D$14,A428&lt;Onderwerpen!$D$15),A428-11,IF(AND(A428&gt;Onderwerpen!$D$15,A428&lt;Onderwerpen!$D$16),A428-12,IF(AND(A428&gt;Onderwerpen!$D$16,A428&lt;Onderwerpen!$D$17),A428-13,IF(AND(A428&gt;Onderwerpen!$D$17,A428&lt;Onderwerpen!$D$18),A428-14,IF(AND(A428&gt;Onderwerpen!$D$18,A428&lt;Onderwerpen!$D$19),A428-15,IF(AND(A428&gt;Onderwerpen!$D$19,A428&lt;Onderwerpen!$D$20),A428-16,IF(AND(A428&gt;Onderwerpen!$D$20,A428&lt;Onderwerpen!$D$21),A428-17,IF(AND(A428&gt;Onderwerpen!$D$21,A428&lt;Onderwerpen!$D$22),A428-18,IF(A428&gt;Onderwerpen!$D$22,A428-19,"X"))))))))))))))))))))),""))))))))))))))))))))</f>
        <v/>
      </c>
      <c r="D428" s="83" t="str">
        <f>IF(B428="",""&amp;C428,LEFT(B428, FIND(" ",B428)-1) &amp; "."&amp;COUNTIF($B$8:B428,B428))</f>
        <v/>
      </c>
      <c r="E428" s="33"/>
      <c r="F428" s="12"/>
      <c r="G428" s="12"/>
      <c r="H428" s="12"/>
      <c r="I428" s="13"/>
      <c r="J428" s="37" t="str">
        <f t="shared" si="37"/>
        <v/>
      </c>
      <c r="L428" s="12"/>
      <c r="M428" s="12"/>
      <c r="N428" s="12"/>
      <c r="O428" s="13"/>
      <c r="P428" s="39" t="str">
        <f t="shared" si="38"/>
        <v/>
      </c>
      <c r="R428" s="12"/>
      <c r="S428" s="12"/>
      <c r="T428" s="12"/>
      <c r="U428" s="13"/>
      <c r="V428" s="38" t="str">
        <f t="shared" si="39"/>
        <v/>
      </c>
      <c r="X428" s="38"/>
      <c r="Y428" s="38"/>
      <c r="Z428" s="38"/>
      <c r="AA428" s="13"/>
      <c r="AB428" s="38" t="str">
        <f t="shared" si="40"/>
        <v/>
      </c>
      <c r="AD428" s="38"/>
      <c r="AE428" s="38"/>
      <c r="AF428" s="38"/>
      <c r="AG428" s="13"/>
      <c r="AH428" s="38" t="str">
        <f t="shared" si="41"/>
        <v/>
      </c>
    </row>
    <row r="429" spans="1:34" x14ac:dyDescent="0.25">
      <c r="A429" s="1" t="str">
        <f>IFERROR(IF(A428=Onderwerpen!$C$23+19,"",A428+1),"")</f>
        <v/>
      </c>
      <c r="B429" s="1" t="str">
        <f>IF(C429&lt;=Onderwerpen!$C$4,Onderwerpen!$A$4,IF(C429&lt;=Onderwerpen!$C$5,Onderwerpen!$A$5,IF(C429&lt;=Onderwerpen!$C$6,Onderwerpen!$A$6,IF(C429&lt;=Onderwerpen!$C$7,Onderwerpen!$A$7,IF(C429&lt;=Onderwerpen!$C$8,Onderwerpen!$A$8,IF(C429&lt;=Onderwerpen!$C$9,Onderwerpen!$A$9,IF(C429&lt;=Onderwerpen!C$10,Onderwerpen!$A$10,IF(C429&lt;=Onderwerpen!C$11,Onderwerpen!$A$11,IF(C429&lt;=Onderwerpen!C$12,Onderwerpen!$A$12,IF(C429&lt;=Onderwerpen!C$13,Onderwerpen!$A$13,IF(C429&lt;=Onderwerpen!$C$14,Onderwerpen!$A$14,IF(C429&lt;=Onderwerpen!$C$15,Onderwerpen!$A$15,IF(C429&lt;=Onderwerpen!$C$16,Onderwerpen!$A$16,IF(C429&lt;=Onderwerpen!$C$17,Onderwerpen!$A$17,IF(C429&lt;=Onderwerpen!$C$18,Onderwerpen!$A$18,IF(C429&lt;=Onderwerpen!$C$19,Onderwerpen!$A$19,IF(C429&lt;=Onderwerpen!$C$20,Onderwerpen!$A$20,IF(C429&lt;=Onderwerpen!$C$21,Onderwerpen!$A$21,IF(C429&lt;=Onderwerpen!$C$22,Onderwerpen!$A$22,IF(C429&lt;=Onderwerpen!$C$23,Onderwerpen!$A$22,""))))))))))))))))))))</f>
        <v/>
      </c>
      <c r="C429" s="7" t="str">
        <f>IF(Onderwerpen!$B$4+1=A429,Onderwerpen!$A$5,IF(SUM(Onderwerpen!$B$4:$B$5)+2=A429,Onderwerpen!$A$6,IF(SUM(Onderwerpen!$B$4:$B$6)+3=A429,Onderwerpen!$A$7,IF(SUM(Onderwerpen!$B$4:$B$7)+4=A429,Onderwerpen!$A$8,IF(SUM(Onderwerpen!$B$4:$B$8)+5=A429,Onderwerpen!$A$9,IF(SUM(Onderwerpen!$B$4:$B$9)+6=A429,Onderwerpen!$A$10,IF(SUM(Onderwerpen!$B$4:$B$10)+7=A429,Onderwerpen!$A$11,IF(SUM(Onderwerpen!$B$4:$B$11)+8=A429,Onderwerpen!$A$12,IF(SUM(Onderwerpen!$B$4:$B$12)+9=A429,Onderwerpen!$A$13,IF(SUM(Onderwerpen!$B$4:$B$13)+10=A429,Onderwerpen!$A$14,IF(SUM(Onderwerpen!$B$4:$B$14)+11=A429,Onderwerpen!$A$15,IF(SUM(Onderwerpen!$B$4:$B$15)+12=A429,Onderwerpen!$A$16,IF(SUM(Onderwerpen!$B$4:$B$16)+13=A429,Onderwerpen!$A$17,IF(SUM(Onderwerpen!$B$4:$B$17)+14=A429,Onderwerpen!$A$18,IF(SUM(Onderwerpen!$B$4:$B$18)+15=A429,Onderwerpen!$A$19,IF(SUM(Onderwerpen!$B$4:$B$19)+16=A429,Onderwerpen!$A$20,IF(SUM(Onderwerpen!$B$4:$B$20)+17=A429,Onderwerpen!$A$21,IF(SUM(Onderwerpen!$B$4:$B$21)+18=A429,Onderwerpen!$A$22,IF(SUM(Onderwerpen!$B$4:$B$22)+19=A429,Onderwerpen!$A$23,IFERROR((IF(A429&lt;Onderwerpen!$D$4,A429,IF(AND(A429&gt;Onderwerpen!$D$4,A429&lt;Onderwerpen!$D$5),A429-1,IF(AND(A429&gt;Onderwerpen!$D$5,A429&lt;Onderwerpen!$D$6),A429-2,IF(AND(A429&gt;Onderwerpen!$D$6,A429&lt;Onderwerpen!$D$7),A429-3,IF(AND(A429&gt;Onderwerpen!$D$7,A429&lt;Onderwerpen!$D$8),A429-4,IF(AND(A429&gt;Onderwerpen!$D$8,A429&lt;Onderwerpen!$D$9),A429-5,IF(AND(A429&gt;Onderwerpen!$D$9,A429&lt;Onderwerpen!$D$10),A429-6,IF(AND(A429&gt;Onderwerpen!$D$10,A429&lt;Onderwerpen!$D$11),A429-7,IF(AND(A429&gt;Onderwerpen!$D$11,A429&lt;Onderwerpen!$D$12),A429-8,IF(AND(A429&gt;Onderwerpen!$D$12,A429&lt;Onderwerpen!$D$13),A429-9,IF(AND(A429&gt;Onderwerpen!$D$13,A429&lt;Onderwerpen!$D$14),A429-10,IF(AND(A429&gt;Onderwerpen!$D$14,A429&lt;Onderwerpen!$D$15),A429-11,IF(AND(A429&gt;Onderwerpen!$D$15,A429&lt;Onderwerpen!$D$16),A429-12,IF(AND(A429&gt;Onderwerpen!$D$16,A429&lt;Onderwerpen!$D$17),A429-13,IF(AND(A429&gt;Onderwerpen!$D$17,A429&lt;Onderwerpen!$D$18),A429-14,IF(AND(A429&gt;Onderwerpen!$D$18,A429&lt;Onderwerpen!$D$19),A429-15,IF(AND(A429&gt;Onderwerpen!$D$19,A429&lt;Onderwerpen!$D$20),A429-16,IF(AND(A429&gt;Onderwerpen!$D$20,A429&lt;Onderwerpen!$D$21),A429-17,IF(AND(A429&gt;Onderwerpen!$D$21,A429&lt;Onderwerpen!$D$22),A429-18,IF(A429&gt;Onderwerpen!$D$22,A429-19,"X"))))))))))))))))))))),""))))))))))))))))))))</f>
        <v/>
      </c>
      <c r="D429" s="83" t="str">
        <f>IF(B429="",""&amp;C429,LEFT(B429, FIND(" ",B429)-1) &amp; "."&amp;COUNTIF($B$8:B429,B429))</f>
        <v/>
      </c>
      <c r="E429" s="33"/>
      <c r="F429" s="12"/>
      <c r="G429" s="12"/>
      <c r="H429" s="12"/>
      <c r="I429" s="13"/>
      <c r="J429" s="37" t="str">
        <f t="shared" si="37"/>
        <v/>
      </c>
      <c r="L429" s="12"/>
      <c r="M429" s="12"/>
      <c r="N429" s="12"/>
      <c r="O429" s="13"/>
      <c r="P429" s="39" t="str">
        <f t="shared" si="38"/>
        <v/>
      </c>
      <c r="R429" s="12"/>
      <c r="S429" s="12"/>
      <c r="T429" s="12"/>
      <c r="U429" s="13"/>
      <c r="V429" s="38" t="str">
        <f t="shared" si="39"/>
        <v/>
      </c>
      <c r="X429" s="38"/>
      <c r="Y429" s="38"/>
      <c r="Z429" s="38"/>
      <c r="AA429" s="13"/>
      <c r="AB429" s="38" t="str">
        <f t="shared" si="40"/>
        <v/>
      </c>
      <c r="AD429" s="38"/>
      <c r="AE429" s="38"/>
      <c r="AF429" s="38"/>
      <c r="AG429" s="13"/>
      <c r="AH429" s="38" t="str">
        <f t="shared" si="41"/>
        <v/>
      </c>
    </row>
    <row r="430" spans="1:34" x14ac:dyDescent="0.25">
      <c r="A430" s="1" t="str">
        <f>IFERROR(IF(A429=Onderwerpen!$C$23+19,"",A429+1),"")</f>
        <v/>
      </c>
      <c r="B430" s="1" t="str">
        <f>IF(C430&lt;=Onderwerpen!$C$4,Onderwerpen!$A$4,IF(C430&lt;=Onderwerpen!$C$5,Onderwerpen!$A$5,IF(C430&lt;=Onderwerpen!$C$6,Onderwerpen!$A$6,IF(C430&lt;=Onderwerpen!$C$7,Onderwerpen!$A$7,IF(C430&lt;=Onderwerpen!$C$8,Onderwerpen!$A$8,IF(C430&lt;=Onderwerpen!$C$9,Onderwerpen!$A$9,IF(C430&lt;=Onderwerpen!C$10,Onderwerpen!$A$10,IF(C430&lt;=Onderwerpen!C$11,Onderwerpen!$A$11,IF(C430&lt;=Onderwerpen!C$12,Onderwerpen!$A$12,IF(C430&lt;=Onderwerpen!C$13,Onderwerpen!$A$13,IF(C430&lt;=Onderwerpen!$C$14,Onderwerpen!$A$14,IF(C430&lt;=Onderwerpen!$C$15,Onderwerpen!$A$15,IF(C430&lt;=Onderwerpen!$C$16,Onderwerpen!$A$16,IF(C430&lt;=Onderwerpen!$C$17,Onderwerpen!$A$17,IF(C430&lt;=Onderwerpen!$C$18,Onderwerpen!$A$18,IF(C430&lt;=Onderwerpen!$C$19,Onderwerpen!$A$19,IF(C430&lt;=Onderwerpen!$C$20,Onderwerpen!$A$20,IF(C430&lt;=Onderwerpen!$C$21,Onderwerpen!$A$21,IF(C430&lt;=Onderwerpen!$C$22,Onderwerpen!$A$22,IF(C430&lt;=Onderwerpen!$C$23,Onderwerpen!$A$22,""))))))))))))))))))))</f>
        <v/>
      </c>
      <c r="C430" s="7" t="str">
        <f>IF(Onderwerpen!$B$4+1=A430,Onderwerpen!$A$5,IF(SUM(Onderwerpen!$B$4:$B$5)+2=A430,Onderwerpen!$A$6,IF(SUM(Onderwerpen!$B$4:$B$6)+3=A430,Onderwerpen!$A$7,IF(SUM(Onderwerpen!$B$4:$B$7)+4=A430,Onderwerpen!$A$8,IF(SUM(Onderwerpen!$B$4:$B$8)+5=A430,Onderwerpen!$A$9,IF(SUM(Onderwerpen!$B$4:$B$9)+6=A430,Onderwerpen!$A$10,IF(SUM(Onderwerpen!$B$4:$B$10)+7=A430,Onderwerpen!$A$11,IF(SUM(Onderwerpen!$B$4:$B$11)+8=A430,Onderwerpen!$A$12,IF(SUM(Onderwerpen!$B$4:$B$12)+9=A430,Onderwerpen!$A$13,IF(SUM(Onderwerpen!$B$4:$B$13)+10=A430,Onderwerpen!$A$14,IF(SUM(Onderwerpen!$B$4:$B$14)+11=A430,Onderwerpen!$A$15,IF(SUM(Onderwerpen!$B$4:$B$15)+12=A430,Onderwerpen!$A$16,IF(SUM(Onderwerpen!$B$4:$B$16)+13=A430,Onderwerpen!$A$17,IF(SUM(Onderwerpen!$B$4:$B$17)+14=A430,Onderwerpen!$A$18,IF(SUM(Onderwerpen!$B$4:$B$18)+15=A430,Onderwerpen!$A$19,IF(SUM(Onderwerpen!$B$4:$B$19)+16=A430,Onderwerpen!$A$20,IF(SUM(Onderwerpen!$B$4:$B$20)+17=A430,Onderwerpen!$A$21,IF(SUM(Onderwerpen!$B$4:$B$21)+18=A430,Onderwerpen!$A$22,IF(SUM(Onderwerpen!$B$4:$B$22)+19=A430,Onderwerpen!$A$23,IFERROR((IF(A430&lt;Onderwerpen!$D$4,A430,IF(AND(A430&gt;Onderwerpen!$D$4,A430&lt;Onderwerpen!$D$5),A430-1,IF(AND(A430&gt;Onderwerpen!$D$5,A430&lt;Onderwerpen!$D$6),A430-2,IF(AND(A430&gt;Onderwerpen!$D$6,A430&lt;Onderwerpen!$D$7),A430-3,IF(AND(A430&gt;Onderwerpen!$D$7,A430&lt;Onderwerpen!$D$8),A430-4,IF(AND(A430&gt;Onderwerpen!$D$8,A430&lt;Onderwerpen!$D$9),A430-5,IF(AND(A430&gt;Onderwerpen!$D$9,A430&lt;Onderwerpen!$D$10),A430-6,IF(AND(A430&gt;Onderwerpen!$D$10,A430&lt;Onderwerpen!$D$11),A430-7,IF(AND(A430&gt;Onderwerpen!$D$11,A430&lt;Onderwerpen!$D$12),A430-8,IF(AND(A430&gt;Onderwerpen!$D$12,A430&lt;Onderwerpen!$D$13),A430-9,IF(AND(A430&gt;Onderwerpen!$D$13,A430&lt;Onderwerpen!$D$14),A430-10,IF(AND(A430&gt;Onderwerpen!$D$14,A430&lt;Onderwerpen!$D$15),A430-11,IF(AND(A430&gt;Onderwerpen!$D$15,A430&lt;Onderwerpen!$D$16),A430-12,IF(AND(A430&gt;Onderwerpen!$D$16,A430&lt;Onderwerpen!$D$17),A430-13,IF(AND(A430&gt;Onderwerpen!$D$17,A430&lt;Onderwerpen!$D$18),A430-14,IF(AND(A430&gt;Onderwerpen!$D$18,A430&lt;Onderwerpen!$D$19),A430-15,IF(AND(A430&gt;Onderwerpen!$D$19,A430&lt;Onderwerpen!$D$20),A430-16,IF(AND(A430&gt;Onderwerpen!$D$20,A430&lt;Onderwerpen!$D$21),A430-17,IF(AND(A430&gt;Onderwerpen!$D$21,A430&lt;Onderwerpen!$D$22),A430-18,IF(A430&gt;Onderwerpen!$D$22,A430-19,"X"))))))))))))))))))))),""))))))))))))))))))))</f>
        <v/>
      </c>
      <c r="D430" s="83" t="str">
        <f>IF(B430="",""&amp;C430,LEFT(B430, FIND(" ",B430)-1) &amp; "."&amp;COUNTIF($B$8:B430,B430))</f>
        <v/>
      </c>
      <c r="E430" s="33"/>
      <c r="F430" s="12"/>
      <c r="G430" s="12"/>
      <c r="H430" s="12"/>
      <c r="I430" s="13"/>
      <c r="J430" s="37" t="str">
        <f t="shared" si="37"/>
        <v/>
      </c>
      <c r="L430" s="12"/>
      <c r="M430" s="12"/>
      <c r="N430" s="12"/>
      <c r="O430" s="13"/>
      <c r="P430" s="39" t="str">
        <f t="shared" si="38"/>
        <v/>
      </c>
      <c r="R430" s="12"/>
      <c r="S430" s="12"/>
      <c r="T430" s="12"/>
      <c r="U430" s="13"/>
      <c r="V430" s="38" t="str">
        <f t="shared" si="39"/>
        <v/>
      </c>
      <c r="X430" s="38"/>
      <c r="Y430" s="38"/>
      <c r="Z430" s="38"/>
      <c r="AA430" s="13"/>
      <c r="AB430" s="38" t="str">
        <f t="shared" si="40"/>
        <v/>
      </c>
      <c r="AD430" s="38"/>
      <c r="AE430" s="38"/>
      <c r="AF430" s="38"/>
      <c r="AG430" s="13"/>
      <c r="AH430" s="38" t="str">
        <f t="shared" si="41"/>
        <v/>
      </c>
    </row>
    <row r="431" spans="1:34" x14ac:dyDescent="0.25">
      <c r="A431" s="1" t="str">
        <f>IFERROR(IF(A430=Onderwerpen!$C$23+19,"",A430+1),"")</f>
        <v/>
      </c>
      <c r="B431" s="1" t="str">
        <f>IF(C431&lt;=Onderwerpen!$C$4,Onderwerpen!$A$4,IF(C431&lt;=Onderwerpen!$C$5,Onderwerpen!$A$5,IF(C431&lt;=Onderwerpen!$C$6,Onderwerpen!$A$6,IF(C431&lt;=Onderwerpen!$C$7,Onderwerpen!$A$7,IF(C431&lt;=Onderwerpen!$C$8,Onderwerpen!$A$8,IF(C431&lt;=Onderwerpen!$C$9,Onderwerpen!$A$9,IF(C431&lt;=Onderwerpen!C$10,Onderwerpen!$A$10,IF(C431&lt;=Onderwerpen!C$11,Onderwerpen!$A$11,IF(C431&lt;=Onderwerpen!C$12,Onderwerpen!$A$12,IF(C431&lt;=Onderwerpen!C$13,Onderwerpen!$A$13,IF(C431&lt;=Onderwerpen!$C$14,Onderwerpen!$A$14,IF(C431&lt;=Onderwerpen!$C$15,Onderwerpen!$A$15,IF(C431&lt;=Onderwerpen!$C$16,Onderwerpen!$A$16,IF(C431&lt;=Onderwerpen!$C$17,Onderwerpen!$A$17,IF(C431&lt;=Onderwerpen!$C$18,Onderwerpen!$A$18,IF(C431&lt;=Onderwerpen!$C$19,Onderwerpen!$A$19,IF(C431&lt;=Onderwerpen!$C$20,Onderwerpen!$A$20,IF(C431&lt;=Onderwerpen!$C$21,Onderwerpen!$A$21,IF(C431&lt;=Onderwerpen!$C$22,Onderwerpen!$A$22,IF(C431&lt;=Onderwerpen!$C$23,Onderwerpen!$A$22,""))))))))))))))))))))</f>
        <v/>
      </c>
      <c r="C431" s="7" t="str">
        <f>IF(Onderwerpen!$B$4+1=A431,Onderwerpen!$A$5,IF(SUM(Onderwerpen!$B$4:$B$5)+2=A431,Onderwerpen!$A$6,IF(SUM(Onderwerpen!$B$4:$B$6)+3=A431,Onderwerpen!$A$7,IF(SUM(Onderwerpen!$B$4:$B$7)+4=A431,Onderwerpen!$A$8,IF(SUM(Onderwerpen!$B$4:$B$8)+5=A431,Onderwerpen!$A$9,IF(SUM(Onderwerpen!$B$4:$B$9)+6=A431,Onderwerpen!$A$10,IF(SUM(Onderwerpen!$B$4:$B$10)+7=A431,Onderwerpen!$A$11,IF(SUM(Onderwerpen!$B$4:$B$11)+8=A431,Onderwerpen!$A$12,IF(SUM(Onderwerpen!$B$4:$B$12)+9=A431,Onderwerpen!$A$13,IF(SUM(Onderwerpen!$B$4:$B$13)+10=A431,Onderwerpen!$A$14,IF(SUM(Onderwerpen!$B$4:$B$14)+11=A431,Onderwerpen!$A$15,IF(SUM(Onderwerpen!$B$4:$B$15)+12=A431,Onderwerpen!$A$16,IF(SUM(Onderwerpen!$B$4:$B$16)+13=A431,Onderwerpen!$A$17,IF(SUM(Onderwerpen!$B$4:$B$17)+14=A431,Onderwerpen!$A$18,IF(SUM(Onderwerpen!$B$4:$B$18)+15=A431,Onderwerpen!$A$19,IF(SUM(Onderwerpen!$B$4:$B$19)+16=A431,Onderwerpen!$A$20,IF(SUM(Onderwerpen!$B$4:$B$20)+17=A431,Onderwerpen!$A$21,IF(SUM(Onderwerpen!$B$4:$B$21)+18=A431,Onderwerpen!$A$22,IF(SUM(Onderwerpen!$B$4:$B$22)+19=A431,Onderwerpen!$A$23,IFERROR((IF(A431&lt;Onderwerpen!$D$4,A431,IF(AND(A431&gt;Onderwerpen!$D$4,A431&lt;Onderwerpen!$D$5),A431-1,IF(AND(A431&gt;Onderwerpen!$D$5,A431&lt;Onderwerpen!$D$6),A431-2,IF(AND(A431&gt;Onderwerpen!$D$6,A431&lt;Onderwerpen!$D$7),A431-3,IF(AND(A431&gt;Onderwerpen!$D$7,A431&lt;Onderwerpen!$D$8),A431-4,IF(AND(A431&gt;Onderwerpen!$D$8,A431&lt;Onderwerpen!$D$9),A431-5,IF(AND(A431&gt;Onderwerpen!$D$9,A431&lt;Onderwerpen!$D$10),A431-6,IF(AND(A431&gt;Onderwerpen!$D$10,A431&lt;Onderwerpen!$D$11),A431-7,IF(AND(A431&gt;Onderwerpen!$D$11,A431&lt;Onderwerpen!$D$12),A431-8,IF(AND(A431&gt;Onderwerpen!$D$12,A431&lt;Onderwerpen!$D$13),A431-9,IF(AND(A431&gt;Onderwerpen!$D$13,A431&lt;Onderwerpen!$D$14),A431-10,IF(AND(A431&gt;Onderwerpen!$D$14,A431&lt;Onderwerpen!$D$15),A431-11,IF(AND(A431&gt;Onderwerpen!$D$15,A431&lt;Onderwerpen!$D$16),A431-12,IF(AND(A431&gt;Onderwerpen!$D$16,A431&lt;Onderwerpen!$D$17),A431-13,IF(AND(A431&gt;Onderwerpen!$D$17,A431&lt;Onderwerpen!$D$18),A431-14,IF(AND(A431&gt;Onderwerpen!$D$18,A431&lt;Onderwerpen!$D$19),A431-15,IF(AND(A431&gt;Onderwerpen!$D$19,A431&lt;Onderwerpen!$D$20),A431-16,IF(AND(A431&gt;Onderwerpen!$D$20,A431&lt;Onderwerpen!$D$21),A431-17,IF(AND(A431&gt;Onderwerpen!$D$21,A431&lt;Onderwerpen!$D$22),A431-18,IF(A431&gt;Onderwerpen!$D$22,A431-19,"X"))))))))))))))))))))),""))))))))))))))))))))</f>
        <v/>
      </c>
      <c r="D431" s="83" t="str">
        <f>IF(B431="",""&amp;C431,LEFT(B431, FIND(" ",B431)-1) &amp; "."&amp;COUNTIF($B$8:B431,B431))</f>
        <v/>
      </c>
      <c r="E431" s="33"/>
      <c r="F431" s="12"/>
      <c r="G431" s="12"/>
      <c r="H431" s="12"/>
      <c r="I431" s="13"/>
      <c r="J431" s="37" t="str">
        <f t="shared" si="37"/>
        <v/>
      </c>
      <c r="L431" s="12"/>
      <c r="M431" s="12"/>
      <c r="N431" s="12"/>
      <c r="O431" s="13"/>
      <c r="P431" s="39" t="str">
        <f t="shared" si="38"/>
        <v/>
      </c>
      <c r="R431" s="12"/>
      <c r="S431" s="12"/>
      <c r="T431" s="12"/>
      <c r="U431" s="13"/>
      <c r="V431" s="38" t="str">
        <f t="shared" si="39"/>
        <v/>
      </c>
      <c r="X431" s="38"/>
      <c r="Y431" s="38"/>
      <c r="Z431" s="38"/>
      <c r="AA431" s="13"/>
      <c r="AB431" s="38" t="str">
        <f t="shared" si="40"/>
        <v/>
      </c>
      <c r="AD431" s="38"/>
      <c r="AE431" s="38"/>
      <c r="AF431" s="38"/>
      <c r="AG431" s="13"/>
      <c r="AH431" s="38" t="str">
        <f t="shared" si="41"/>
        <v/>
      </c>
    </row>
    <row r="432" spans="1:34" x14ac:dyDescent="0.25">
      <c r="A432" s="1" t="str">
        <f>IFERROR(IF(A431=Onderwerpen!$C$23+19,"",A431+1),"")</f>
        <v/>
      </c>
      <c r="B432" s="1" t="str">
        <f>IF(C432&lt;=Onderwerpen!$C$4,Onderwerpen!$A$4,IF(C432&lt;=Onderwerpen!$C$5,Onderwerpen!$A$5,IF(C432&lt;=Onderwerpen!$C$6,Onderwerpen!$A$6,IF(C432&lt;=Onderwerpen!$C$7,Onderwerpen!$A$7,IF(C432&lt;=Onderwerpen!$C$8,Onderwerpen!$A$8,IF(C432&lt;=Onderwerpen!$C$9,Onderwerpen!$A$9,IF(C432&lt;=Onderwerpen!C$10,Onderwerpen!$A$10,IF(C432&lt;=Onderwerpen!C$11,Onderwerpen!$A$11,IF(C432&lt;=Onderwerpen!C$12,Onderwerpen!$A$12,IF(C432&lt;=Onderwerpen!C$13,Onderwerpen!$A$13,IF(C432&lt;=Onderwerpen!$C$14,Onderwerpen!$A$14,IF(C432&lt;=Onderwerpen!$C$15,Onderwerpen!$A$15,IF(C432&lt;=Onderwerpen!$C$16,Onderwerpen!$A$16,IF(C432&lt;=Onderwerpen!$C$17,Onderwerpen!$A$17,IF(C432&lt;=Onderwerpen!$C$18,Onderwerpen!$A$18,IF(C432&lt;=Onderwerpen!$C$19,Onderwerpen!$A$19,IF(C432&lt;=Onderwerpen!$C$20,Onderwerpen!$A$20,IF(C432&lt;=Onderwerpen!$C$21,Onderwerpen!$A$21,IF(C432&lt;=Onderwerpen!$C$22,Onderwerpen!$A$22,IF(C432&lt;=Onderwerpen!$C$23,Onderwerpen!$A$22,""))))))))))))))))))))</f>
        <v/>
      </c>
      <c r="C432" s="7" t="str">
        <f>IF(Onderwerpen!$B$4+1=A432,Onderwerpen!$A$5,IF(SUM(Onderwerpen!$B$4:$B$5)+2=A432,Onderwerpen!$A$6,IF(SUM(Onderwerpen!$B$4:$B$6)+3=A432,Onderwerpen!$A$7,IF(SUM(Onderwerpen!$B$4:$B$7)+4=A432,Onderwerpen!$A$8,IF(SUM(Onderwerpen!$B$4:$B$8)+5=A432,Onderwerpen!$A$9,IF(SUM(Onderwerpen!$B$4:$B$9)+6=A432,Onderwerpen!$A$10,IF(SUM(Onderwerpen!$B$4:$B$10)+7=A432,Onderwerpen!$A$11,IF(SUM(Onderwerpen!$B$4:$B$11)+8=A432,Onderwerpen!$A$12,IF(SUM(Onderwerpen!$B$4:$B$12)+9=A432,Onderwerpen!$A$13,IF(SUM(Onderwerpen!$B$4:$B$13)+10=A432,Onderwerpen!$A$14,IF(SUM(Onderwerpen!$B$4:$B$14)+11=A432,Onderwerpen!$A$15,IF(SUM(Onderwerpen!$B$4:$B$15)+12=A432,Onderwerpen!$A$16,IF(SUM(Onderwerpen!$B$4:$B$16)+13=A432,Onderwerpen!$A$17,IF(SUM(Onderwerpen!$B$4:$B$17)+14=A432,Onderwerpen!$A$18,IF(SUM(Onderwerpen!$B$4:$B$18)+15=A432,Onderwerpen!$A$19,IF(SUM(Onderwerpen!$B$4:$B$19)+16=A432,Onderwerpen!$A$20,IF(SUM(Onderwerpen!$B$4:$B$20)+17=A432,Onderwerpen!$A$21,IF(SUM(Onderwerpen!$B$4:$B$21)+18=A432,Onderwerpen!$A$22,IF(SUM(Onderwerpen!$B$4:$B$22)+19=A432,Onderwerpen!$A$23,IFERROR((IF(A432&lt;Onderwerpen!$D$4,A432,IF(AND(A432&gt;Onderwerpen!$D$4,A432&lt;Onderwerpen!$D$5),A432-1,IF(AND(A432&gt;Onderwerpen!$D$5,A432&lt;Onderwerpen!$D$6),A432-2,IF(AND(A432&gt;Onderwerpen!$D$6,A432&lt;Onderwerpen!$D$7),A432-3,IF(AND(A432&gt;Onderwerpen!$D$7,A432&lt;Onderwerpen!$D$8),A432-4,IF(AND(A432&gt;Onderwerpen!$D$8,A432&lt;Onderwerpen!$D$9),A432-5,IF(AND(A432&gt;Onderwerpen!$D$9,A432&lt;Onderwerpen!$D$10),A432-6,IF(AND(A432&gt;Onderwerpen!$D$10,A432&lt;Onderwerpen!$D$11),A432-7,IF(AND(A432&gt;Onderwerpen!$D$11,A432&lt;Onderwerpen!$D$12),A432-8,IF(AND(A432&gt;Onderwerpen!$D$12,A432&lt;Onderwerpen!$D$13),A432-9,IF(AND(A432&gt;Onderwerpen!$D$13,A432&lt;Onderwerpen!$D$14),A432-10,IF(AND(A432&gt;Onderwerpen!$D$14,A432&lt;Onderwerpen!$D$15),A432-11,IF(AND(A432&gt;Onderwerpen!$D$15,A432&lt;Onderwerpen!$D$16),A432-12,IF(AND(A432&gt;Onderwerpen!$D$16,A432&lt;Onderwerpen!$D$17),A432-13,IF(AND(A432&gt;Onderwerpen!$D$17,A432&lt;Onderwerpen!$D$18),A432-14,IF(AND(A432&gt;Onderwerpen!$D$18,A432&lt;Onderwerpen!$D$19),A432-15,IF(AND(A432&gt;Onderwerpen!$D$19,A432&lt;Onderwerpen!$D$20),A432-16,IF(AND(A432&gt;Onderwerpen!$D$20,A432&lt;Onderwerpen!$D$21),A432-17,IF(AND(A432&gt;Onderwerpen!$D$21,A432&lt;Onderwerpen!$D$22),A432-18,IF(A432&gt;Onderwerpen!$D$22,A432-19,"X"))))))))))))))))))))),""))))))))))))))))))))</f>
        <v/>
      </c>
      <c r="D432" s="83" t="str">
        <f>IF(B432="",""&amp;C432,LEFT(B432, FIND(" ",B432)-1) &amp; "."&amp;COUNTIF($B$8:B432,B432))</f>
        <v/>
      </c>
      <c r="E432" s="33"/>
      <c r="F432" s="12"/>
      <c r="G432" s="12"/>
      <c r="H432" s="12"/>
      <c r="I432" s="13"/>
      <c r="J432" s="37" t="str">
        <f t="shared" si="37"/>
        <v/>
      </c>
      <c r="L432" s="12"/>
      <c r="M432" s="12"/>
      <c r="N432" s="12"/>
      <c r="O432" s="13"/>
      <c r="P432" s="39" t="str">
        <f t="shared" si="38"/>
        <v/>
      </c>
      <c r="R432" s="12"/>
      <c r="S432" s="12"/>
      <c r="T432" s="12"/>
      <c r="U432" s="13"/>
      <c r="V432" s="38" t="str">
        <f t="shared" si="39"/>
        <v/>
      </c>
      <c r="X432" s="38"/>
      <c r="Y432" s="38"/>
      <c r="Z432" s="38"/>
      <c r="AA432" s="13"/>
      <c r="AB432" s="38" t="str">
        <f t="shared" si="40"/>
        <v/>
      </c>
      <c r="AD432" s="38"/>
      <c r="AE432" s="38"/>
      <c r="AF432" s="38"/>
      <c r="AG432" s="13"/>
      <c r="AH432" s="38" t="str">
        <f t="shared" si="41"/>
        <v/>
      </c>
    </row>
    <row r="433" spans="1:34" x14ac:dyDescent="0.25">
      <c r="A433" s="1" t="str">
        <f>IFERROR(IF(A432=Onderwerpen!$C$23+19,"",A432+1),"")</f>
        <v/>
      </c>
      <c r="B433" s="1" t="str">
        <f>IF(C433&lt;=Onderwerpen!$C$4,Onderwerpen!$A$4,IF(C433&lt;=Onderwerpen!$C$5,Onderwerpen!$A$5,IF(C433&lt;=Onderwerpen!$C$6,Onderwerpen!$A$6,IF(C433&lt;=Onderwerpen!$C$7,Onderwerpen!$A$7,IF(C433&lt;=Onderwerpen!$C$8,Onderwerpen!$A$8,IF(C433&lt;=Onderwerpen!$C$9,Onderwerpen!$A$9,IF(C433&lt;=Onderwerpen!C$10,Onderwerpen!$A$10,IF(C433&lt;=Onderwerpen!C$11,Onderwerpen!$A$11,IF(C433&lt;=Onderwerpen!C$12,Onderwerpen!$A$12,IF(C433&lt;=Onderwerpen!C$13,Onderwerpen!$A$13,IF(C433&lt;=Onderwerpen!$C$14,Onderwerpen!$A$14,IF(C433&lt;=Onderwerpen!$C$15,Onderwerpen!$A$15,IF(C433&lt;=Onderwerpen!$C$16,Onderwerpen!$A$16,IF(C433&lt;=Onderwerpen!$C$17,Onderwerpen!$A$17,IF(C433&lt;=Onderwerpen!$C$18,Onderwerpen!$A$18,IF(C433&lt;=Onderwerpen!$C$19,Onderwerpen!$A$19,IF(C433&lt;=Onderwerpen!$C$20,Onderwerpen!$A$20,IF(C433&lt;=Onderwerpen!$C$21,Onderwerpen!$A$21,IF(C433&lt;=Onderwerpen!$C$22,Onderwerpen!$A$22,IF(C433&lt;=Onderwerpen!$C$23,Onderwerpen!$A$22,""))))))))))))))))))))</f>
        <v/>
      </c>
      <c r="C433" s="7" t="str">
        <f>IF(Onderwerpen!$B$4+1=A433,Onderwerpen!$A$5,IF(SUM(Onderwerpen!$B$4:$B$5)+2=A433,Onderwerpen!$A$6,IF(SUM(Onderwerpen!$B$4:$B$6)+3=A433,Onderwerpen!$A$7,IF(SUM(Onderwerpen!$B$4:$B$7)+4=A433,Onderwerpen!$A$8,IF(SUM(Onderwerpen!$B$4:$B$8)+5=A433,Onderwerpen!$A$9,IF(SUM(Onderwerpen!$B$4:$B$9)+6=A433,Onderwerpen!$A$10,IF(SUM(Onderwerpen!$B$4:$B$10)+7=A433,Onderwerpen!$A$11,IF(SUM(Onderwerpen!$B$4:$B$11)+8=A433,Onderwerpen!$A$12,IF(SUM(Onderwerpen!$B$4:$B$12)+9=A433,Onderwerpen!$A$13,IF(SUM(Onderwerpen!$B$4:$B$13)+10=A433,Onderwerpen!$A$14,IF(SUM(Onderwerpen!$B$4:$B$14)+11=A433,Onderwerpen!$A$15,IF(SUM(Onderwerpen!$B$4:$B$15)+12=A433,Onderwerpen!$A$16,IF(SUM(Onderwerpen!$B$4:$B$16)+13=A433,Onderwerpen!$A$17,IF(SUM(Onderwerpen!$B$4:$B$17)+14=A433,Onderwerpen!$A$18,IF(SUM(Onderwerpen!$B$4:$B$18)+15=A433,Onderwerpen!$A$19,IF(SUM(Onderwerpen!$B$4:$B$19)+16=A433,Onderwerpen!$A$20,IF(SUM(Onderwerpen!$B$4:$B$20)+17=A433,Onderwerpen!$A$21,IF(SUM(Onderwerpen!$B$4:$B$21)+18=A433,Onderwerpen!$A$22,IF(SUM(Onderwerpen!$B$4:$B$22)+19=A433,Onderwerpen!$A$23,IFERROR((IF(A433&lt;Onderwerpen!$D$4,A433,IF(AND(A433&gt;Onderwerpen!$D$4,A433&lt;Onderwerpen!$D$5),A433-1,IF(AND(A433&gt;Onderwerpen!$D$5,A433&lt;Onderwerpen!$D$6),A433-2,IF(AND(A433&gt;Onderwerpen!$D$6,A433&lt;Onderwerpen!$D$7),A433-3,IF(AND(A433&gt;Onderwerpen!$D$7,A433&lt;Onderwerpen!$D$8),A433-4,IF(AND(A433&gt;Onderwerpen!$D$8,A433&lt;Onderwerpen!$D$9),A433-5,IF(AND(A433&gt;Onderwerpen!$D$9,A433&lt;Onderwerpen!$D$10),A433-6,IF(AND(A433&gt;Onderwerpen!$D$10,A433&lt;Onderwerpen!$D$11),A433-7,IF(AND(A433&gt;Onderwerpen!$D$11,A433&lt;Onderwerpen!$D$12),A433-8,IF(AND(A433&gt;Onderwerpen!$D$12,A433&lt;Onderwerpen!$D$13),A433-9,IF(AND(A433&gt;Onderwerpen!$D$13,A433&lt;Onderwerpen!$D$14),A433-10,IF(AND(A433&gt;Onderwerpen!$D$14,A433&lt;Onderwerpen!$D$15),A433-11,IF(AND(A433&gt;Onderwerpen!$D$15,A433&lt;Onderwerpen!$D$16),A433-12,IF(AND(A433&gt;Onderwerpen!$D$16,A433&lt;Onderwerpen!$D$17),A433-13,IF(AND(A433&gt;Onderwerpen!$D$17,A433&lt;Onderwerpen!$D$18),A433-14,IF(AND(A433&gt;Onderwerpen!$D$18,A433&lt;Onderwerpen!$D$19),A433-15,IF(AND(A433&gt;Onderwerpen!$D$19,A433&lt;Onderwerpen!$D$20),A433-16,IF(AND(A433&gt;Onderwerpen!$D$20,A433&lt;Onderwerpen!$D$21),A433-17,IF(AND(A433&gt;Onderwerpen!$D$21,A433&lt;Onderwerpen!$D$22),A433-18,IF(A433&gt;Onderwerpen!$D$22,A433-19,"X"))))))))))))))))))))),""))))))))))))))))))))</f>
        <v/>
      </c>
      <c r="D433" s="83" t="str">
        <f>IF(B433="",""&amp;C433,LEFT(B433, FIND(" ",B433)-1) &amp; "."&amp;COUNTIF($B$8:B433,B433))</f>
        <v/>
      </c>
      <c r="E433" s="33"/>
      <c r="F433" s="12"/>
      <c r="G433" s="12"/>
      <c r="H433" s="12"/>
      <c r="I433" s="13"/>
      <c r="J433" s="37" t="str">
        <f t="shared" si="37"/>
        <v/>
      </c>
      <c r="L433" s="12"/>
      <c r="M433" s="12"/>
      <c r="N433" s="12"/>
      <c r="O433" s="13"/>
      <c r="P433" s="39" t="str">
        <f t="shared" si="38"/>
        <v/>
      </c>
      <c r="R433" s="12"/>
      <c r="S433" s="12"/>
      <c r="T433" s="12"/>
      <c r="U433" s="13"/>
      <c r="V433" s="38" t="str">
        <f t="shared" si="39"/>
        <v/>
      </c>
      <c r="X433" s="38"/>
      <c r="Y433" s="38"/>
      <c r="Z433" s="38"/>
      <c r="AA433" s="13"/>
      <c r="AB433" s="38" t="str">
        <f t="shared" si="40"/>
        <v/>
      </c>
      <c r="AD433" s="38"/>
      <c r="AE433" s="38"/>
      <c r="AF433" s="38"/>
      <c r="AG433" s="13"/>
      <c r="AH433" s="38" t="str">
        <f t="shared" si="41"/>
        <v/>
      </c>
    </row>
    <row r="434" spans="1:34" x14ac:dyDescent="0.25">
      <c r="A434" s="1" t="str">
        <f>IFERROR(IF(A433=Onderwerpen!$C$23+19,"",A433+1),"")</f>
        <v/>
      </c>
      <c r="B434" s="1" t="str">
        <f>IF(C434&lt;=Onderwerpen!$C$4,Onderwerpen!$A$4,IF(C434&lt;=Onderwerpen!$C$5,Onderwerpen!$A$5,IF(C434&lt;=Onderwerpen!$C$6,Onderwerpen!$A$6,IF(C434&lt;=Onderwerpen!$C$7,Onderwerpen!$A$7,IF(C434&lt;=Onderwerpen!$C$8,Onderwerpen!$A$8,IF(C434&lt;=Onderwerpen!$C$9,Onderwerpen!$A$9,IF(C434&lt;=Onderwerpen!C$10,Onderwerpen!$A$10,IF(C434&lt;=Onderwerpen!C$11,Onderwerpen!$A$11,IF(C434&lt;=Onderwerpen!C$12,Onderwerpen!$A$12,IF(C434&lt;=Onderwerpen!C$13,Onderwerpen!$A$13,IF(C434&lt;=Onderwerpen!$C$14,Onderwerpen!$A$14,IF(C434&lt;=Onderwerpen!$C$15,Onderwerpen!$A$15,IF(C434&lt;=Onderwerpen!$C$16,Onderwerpen!$A$16,IF(C434&lt;=Onderwerpen!$C$17,Onderwerpen!$A$17,IF(C434&lt;=Onderwerpen!$C$18,Onderwerpen!$A$18,IF(C434&lt;=Onderwerpen!$C$19,Onderwerpen!$A$19,IF(C434&lt;=Onderwerpen!$C$20,Onderwerpen!$A$20,IF(C434&lt;=Onderwerpen!$C$21,Onderwerpen!$A$21,IF(C434&lt;=Onderwerpen!$C$22,Onderwerpen!$A$22,IF(C434&lt;=Onderwerpen!$C$23,Onderwerpen!$A$22,""))))))))))))))))))))</f>
        <v/>
      </c>
      <c r="C434" s="7" t="str">
        <f>IF(Onderwerpen!$B$4+1=A434,Onderwerpen!$A$5,IF(SUM(Onderwerpen!$B$4:$B$5)+2=A434,Onderwerpen!$A$6,IF(SUM(Onderwerpen!$B$4:$B$6)+3=A434,Onderwerpen!$A$7,IF(SUM(Onderwerpen!$B$4:$B$7)+4=A434,Onderwerpen!$A$8,IF(SUM(Onderwerpen!$B$4:$B$8)+5=A434,Onderwerpen!$A$9,IF(SUM(Onderwerpen!$B$4:$B$9)+6=A434,Onderwerpen!$A$10,IF(SUM(Onderwerpen!$B$4:$B$10)+7=A434,Onderwerpen!$A$11,IF(SUM(Onderwerpen!$B$4:$B$11)+8=A434,Onderwerpen!$A$12,IF(SUM(Onderwerpen!$B$4:$B$12)+9=A434,Onderwerpen!$A$13,IF(SUM(Onderwerpen!$B$4:$B$13)+10=A434,Onderwerpen!$A$14,IF(SUM(Onderwerpen!$B$4:$B$14)+11=A434,Onderwerpen!$A$15,IF(SUM(Onderwerpen!$B$4:$B$15)+12=A434,Onderwerpen!$A$16,IF(SUM(Onderwerpen!$B$4:$B$16)+13=A434,Onderwerpen!$A$17,IF(SUM(Onderwerpen!$B$4:$B$17)+14=A434,Onderwerpen!$A$18,IF(SUM(Onderwerpen!$B$4:$B$18)+15=A434,Onderwerpen!$A$19,IF(SUM(Onderwerpen!$B$4:$B$19)+16=A434,Onderwerpen!$A$20,IF(SUM(Onderwerpen!$B$4:$B$20)+17=A434,Onderwerpen!$A$21,IF(SUM(Onderwerpen!$B$4:$B$21)+18=A434,Onderwerpen!$A$22,IF(SUM(Onderwerpen!$B$4:$B$22)+19=A434,Onderwerpen!$A$23,IFERROR((IF(A434&lt;Onderwerpen!$D$4,A434,IF(AND(A434&gt;Onderwerpen!$D$4,A434&lt;Onderwerpen!$D$5),A434-1,IF(AND(A434&gt;Onderwerpen!$D$5,A434&lt;Onderwerpen!$D$6),A434-2,IF(AND(A434&gt;Onderwerpen!$D$6,A434&lt;Onderwerpen!$D$7),A434-3,IF(AND(A434&gt;Onderwerpen!$D$7,A434&lt;Onderwerpen!$D$8),A434-4,IF(AND(A434&gt;Onderwerpen!$D$8,A434&lt;Onderwerpen!$D$9),A434-5,IF(AND(A434&gt;Onderwerpen!$D$9,A434&lt;Onderwerpen!$D$10),A434-6,IF(AND(A434&gt;Onderwerpen!$D$10,A434&lt;Onderwerpen!$D$11),A434-7,IF(AND(A434&gt;Onderwerpen!$D$11,A434&lt;Onderwerpen!$D$12),A434-8,IF(AND(A434&gt;Onderwerpen!$D$12,A434&lt;Onderwerpen!$D$13),A434-9,IF(AND(A434&gt;Onderwerpen!$D$13,A434&lt;Onderwerpen!$D$14),A434-10,IF(AND(A434&gt;Onderwerpen!$D$14,A434&lt;Onderwerpen!$D$15),A434-11,IF(AND(A434&gt;Onderwerpen!$D$15,A434&lt;Onderwerpen!$D$16),A434-12,IF(AND(A434&gt;Onderwerpen!$D$16,A434&lt;Onderwerpen!$D$17),A434-13,IF(AND(A434&gt;Onderwerpen!$D$17,A434&lt;Onderwerpen!$D$18),A434-14,IF(AND(A434&gt;Onderwerpen!$D$18,A434&lt;Onderwerpen!$D$19),A434-15,IF(AND(A434&gt;Onderwerpen!$D$19,A434&lt;Onderwerpen!$D$20),A434-16,IF(AND(A434&gt;Onderwerpen!$D$20,A434&lt;Onderwerpen!$D$21),A434-17,IF(AND(A434&gt;Onderwerpen!$D$21,A434&lt;Onderwerpen!$D$22),A434-18,IF(A434&gt;Onderwerpen!$D$22,A434-19,"X"))))))))))))))))))))),""))))))))))))))))))))</f>
        <v/>
      </c>
      <c r="D434" s="83" t="str">
        <f>IF(B434="",""&amp;C434,LEFT(B434, FIND(" ",B434)-1) &amp; "."&amp;COUNTIF($B$8:B434,B434))</f>
        <v/>
      </c>
      <c r="E434" s="33"/>
      <c r="F434" s="12"/>
      <c r="G434" s="12"/>
      <c r="H434" s="12"/>
      <c r="I434" s="13"/>
      <c r="J434" s="37" t="str">
        <f t="shared" si="37"/>
        <v/>
      </c>
      <c r="L434" s="12"/>
      <c r="M434" s="12"/>
      <c r="N434" s="12"/>
      <c r="O434" s="13"/>
      <c r="P434" s="39" t="str">
        <f t="shared" si="38"/>
        <v/>
      </c>
      <c r="R434" s="12"/>
      <c r="S434" s="12"/>
      <c r="T434" s="12"/>
      <c r="U434" s="13"/>
      <c r="V434" s="38" t="str">
        <f t="shared" si="39"/>
        <v/>
      </c>
      <c r="X434" s="38"/>
      <c r="Y434" s="38"/>
      <c r="Z434" s="38"/>
      <c r="AA434" s="13"/>
      <c r="AB434" s="38" t="str">
        <f t="shared" si="40"/>
        <v/>
      </c>
      <c r="AD434" s="38"/>
      <c r="AE434" s="38"/>
      <c r="AF434" s="38"/>
      <c r="AG434" s="13"/>
      <c r="AH434" s="38" t="str">
        <f t="shared" si="41"/>
        <v/>
      </c>
    </row>
    <row r="435" spans="1:34" x14ac:dyDescent="0.25">
      <c r="A435" s="1" t="str">
        <f>IFERROR(IF(A434=Onderwerpen!$C$23+19,"",A434+1),"")</f>
        <v/>
      </c>
      <c r="B435" s="1" t="str">
        <f>IF(C435&lt;=Onderwerpen!$C$4,Onderwerpen!$A$4,IF(C435&lt;=Onderwerpen!$C$5,Onderwerpen!$A$5,IF(C435&lt;=Onderwerpen!$C$6,Onderwerpen!$A$6,IF(C435&lt;=Onderwerpen!$C$7,Onderwerpen!$A$7,IF(C435&lt;=Onderwerpen!$C$8,Onderwerpen!$A$8,IF(C435&lt;=Onderwerpen!$C$9,Onderwerpen!$A$9,IF(C435&lt;=Onderwerpen!C$10,Onderwerpen!$A$10,IF(C435&lt;=Onderwerpen!C$11,Onderwerpen!$A$11,IF(C435&lt;=Onderwerpen!C$12,Onderwerpen!$A$12,IF(C435&lt;=Onderwerpen!C$13,Onderwerpen!$A$13,IF(C435&lt;=Onderwerpen!$C$14,Onderwerpen!$A$14,IF(C435&lt;=Onderwerpen!$C$15,Onderwerpen!$A$15,IF(C435&lt;=Onderwerpen!$C$16,Onderwerpen!$A$16,IF(C435&lt;=Onderwerpen!$C$17,Onderwerpen!$A$17,IF(C435&lt;=Onderwerpen!$C$18,Onderwerpen!$A$18,IF(C435&lt;=Onderwerpen!$C$19,Onderwerpen!$A$19,IF(C435&lt;=Onderwerpen!$C$20,Onderwerpen!$A$20,IF(C435&lt;=Onderwerpen!$C$21,Onderwerpen!$A$21,IF(C435&lt;=Onderwerpen!$C$22,Onderwerpen!$A$22,IF(C435&lt;=Onderwerpen!$C$23,Onderwerpen!$A$22,""))))))))))))))))))))</f>
        <v/>
      </c>
      <c r="C435" s="7" t="str">
        <f>IF(Onderwerpen!$B$4+1=A435,Onderwerpen!$A$5,IF(SUM(Onderwerpen!$B$4:$B$5)+2=A435,Onderwerpen!$A$6,IF(SUM(Onderwerpen!$B$4:$B$6)+3=A435,Onderwerpen!$A$7,IF(SUM(Onderwerpen!$B$4:$B$7)+4=A435,Onderwerpen!$A$8,IF(SUM(Onderwerpen!$B$4:$B$8)+5=A435,Onderwerpen!$A$9,IF(SUM(Onderwerpen!$B$4:$B$9)+6=A435,Onderwerpen!$A$10,IF(SUM(Onderwerpen!$B$4:$B$10)+7=A435,Onderwerpen!$A$11,IF(SUM(Onderwerpen!$B$4:$B$11)+8=A435,Onderwerpen!$A$12,IF(SUM(Onderwerpen!$B$4:$B$12)+9=A435,Onderwerpen!$A$13,IF(SUM(Onderwerpen!$B$4:$B$13)+10=A435,Onderwerpen!$A$14,IF(SUM(Onderwerpen!$B$4:$B$14)+11=A435,Onderwerpen!$A$15,IF(SUM(Onderwerpen!$B$4:$B$15)+12=A435,Onderwerpen!$A$16,IF(SUM(Onderwerpen!$B$4:$B$16)+13=A435,Onderwerpen!$A$17,IF(SUM(Onderwerpen!$B$4:$B$17)+14=A435,Onderwerpen!$A$18,IF(SUM(Onderwerpen!$B$4:$B$18)+15=A435,Onderwerpen!$A$19,IF(SUM(Onderwerpen!$B$4:$B$19)+16=A435,Onderwerpen!$A$20,IF(SUM(Onderwerpen!$B$4:$B$20)+17=A435,Onderwerpen!$A$21,IF(SUM(Onderwerpen!$B$4:$B$21)+18=A435,Onderwerpen!$A$22,IF(SUM(Onderwerpen!$B$4:$B$22)+19=A435,Onderwerpen!$A$23,IFERROR((IF(A435&lt;Onderwerpen!$D$4,A435,IF(AND(A435&gt;Onderwerpen!$D$4,A435&lt;Onderwerpen!$D$5),A435-1,IF(AND(A435&gt;Onderwerpen!$D$5,A435&lt;Onderwerpen!$D$6),A435-2,IF(AND(A435&gt;Onderwerpen!$D$6,A435&lt;Onderwerpen!$D$7),A435-3,IF(AND(A435&gt;Onderwerpen!$D$7,A435&lt;Onderwerpen!$D$8),A435-4,IF(AND(A435&gt;Onderwerpen!$D$8,A435&lt;Onderwerpen!$D$9),A435-5,IF(AND(A435&gt;Onderwerpen!$D$9,A435&lt;Onderwerpen!$D$10),A435-6,IF(AND(A435&gt;Onderwerpen!$D$10,A435&lt;Onderwerpen!$D$11),A435-7,IF(AND(A435&gt;Onderwerpen!$D$11,A435&lt;Onderwerpen!$D$12),A435-8,IF(AND(A435&gt;Onderwerpen!$D$12,A435&lt;Onderwerpen!$D$13),A435-9,IF(AND(A435&gt;Onderwerpen!$D$13,A435&lt;Onderwerpen!$D$14),A435-10,IF(AND(A435&gt;Onderwerpen!$D$14,A435&lt;Onderwerpen!$D$15),A435-11,IF(AND(A435&gt;Onderwerpen!$D$15,A435&lt;Onderwerpen!$D$16),A435-12,IF(AND(A435&gt;Onderwerpen!$D$16,A435&lt;Onderwerpen!$D$17),A435-13,IF(AND(A435&gt;Onderwerpen!$D$17,A435&lt;Onderwerpen!$D$18),A435-14,IF(AND(A435&gt;Onderwerpen!$D$18,A435&lt;Onderwerpen!$D$19),A435-15,IF(AND(A435&gt;Onderwerpen!$D$19,A435&lt;Onderwerpen!$D$20),A435-16,IF(AND(A435&gt;Onderwerpen!$D$20,A435&lt;Onderwerpen!$D$21),A435-17,IF(AND(A435&gt;Onderwerpen!$D$21,A435&lt;Onderwerpen!$D$22),A435-18,IF(A435&gt;Onderwerpen!$D$22,A435-19,"X"))))))))))))))))))))),""))))))))))))))))))))</f>
        <v/>
      </c>
      <c r="D435" s="83" t="str">
        <f>IF(B435="",""&amp;C435,LEFT(B435, FIND(" ",B435)-1) &amp; "."&amp;COUNTIF($B$8:B435,B435))</f>
        <v/>
      </c>
      <c r="E435" s="33"/>
      <c r="F435" s="12"/>
      <c r="G435" s="12"/>
      <c r="H435" s="12"/>
      <c r="I435" s="13"/>
      <c r="J435" s="37" t="str">
        <f t="shared" si="37"/>
        <v/>
      </c>
      <c r="L435" s="12"/>
      <c r="M435" s="12"/>
      <c r="N435" s="12"/>
      <c r="O435" s="13"/>
      <c r="P435" s="39" t="str">
        <f t="shared" si="38"/>
        <v/>
      </c>
      <c r="R435" s="12"/>
      <c r="S435" s="12"/>
      <c r="T435" s="12"/>
      <c r="U435" s="13"/>
      <c r="V435" s="38" t="str">
        <f t="shared" si="39"/>
        <v/>
      </c>
      <c r="X435" s="38"/>
      <c r="Y435" s="38"/>
      <c r="Z435" s="38"/>
      <c r="AA435" s="13"/>
      <c r="AB435" s="38" t="str">
        <f t="shared" si="40"/>
        <v/>
      </c>
      <c r="AD435" s="38"/>
      <c r="AE435" s="38"/>
      <c r="AF435" s="38"/>
      <c r="AG435" s="13"/>
      <c r="AH435" s="38" t="str">
        <f t="shared" si="41"/>
        <v/>
      </c>
    </row>
    <row r="436" spans="1:34" x14ac:dyDescent="0.25">
      <c r="A436" s="1" t="str">
        <f>IFERROR(IF(A435=Onderwerpen!$C$23+19,"",A435+1),"")</f>
        <v/>
      </c>
      <c r="B436" s="1" t="str">
        <f>IF(C436&lt;=Onderwerpen!$C$4,Onderwerpen!$A$4,IF(C436&lt;=Onderwerpen!$C$5,Onderwerpen!$A$5,IF(C436&lt;=Onderwerpen!$C$6,Onderwerpen!$A$6,IF(C436&lt;=Onderwerpen!$C$7,Onderwerpen!$A$7,IF(C436&lt;=Onderwerpen!$C$8,Onderwerpen!$A$8,IF(C436&lt;=Onderwerpen!$C$9,Onderwerpen!$A$9,IF(C436&lt;=Onderwerpen!C$10,Onderwerpen!$A$10,IF(C436&lt;=Onderwerpen!C$11,Onderwerpen!$A$11,IF(C436&lt;=Onderwerpen!C$12,Onderwerpen!$A$12,IF(C436&lt;=Onderwerpen!C$13,Onderwerpen!$A$13,IF(C436&lt;=Onderwerpen!$C$14,Onderwerpen!$A$14,IF(C436&lt;=Onderwerpen!$C$15,Onderwerpen!$A$15,IF(C436&lt;=Onderwerpen!$C$16,Onderwerpen!$A$16,IF(C436&lt;=Onderwerpen!$C$17,Onderwerpen!$A$17,IF(C436&lt;=Onderwerpen!$C$18,Onderwerpen!$A$18,IF(C436&lt;=Onderwerpen!$C$19,Onderwerpen!$A$19,IF(C436&lt;=Onderwerpen!$C$20,Onderwerpen!$A$20,IF(C436&lt;=Onderwerpen!$C$21,Onderwerpen!$A$21,IF(C436&lt;=Onderwerpen!$C$22,Onderwerpen!$A$22,IF(C436&lt;=Onderwerpen!$C$23,Onderwerpen!$A$22,""))))))))))))))))))))</f>
        <v/>
      </c>
      <c r="C436" s="7" t="str">
        <f>IF(Onderwerpen!$B$4+1=A436,Onderwerpen!$A$5,IF(SUM(Onderwerpen!$B$4:$B$5)+2=A436,Onderwerpen!$A$6,IF(SUM(Onderwerpen!$B$4:$B$6)+3=A436,Onderwerpen!$A$7,IF(SUM(Onderwerpen!$B$4:$B$7)+4=A436,Onderwerpen!$A$8,IF(SUM(Onderwerpen!$B$4:$B$8)+5=A436,Onderwerpen!$A$9,IF(SUM(Onderwerpen!$B$4:$B$9)+6=A436,Onderwerpen!$A$10,IF(SUM(Onderwerpen!$B$4:$B$10)+7=A436,Onderwerpen!$A$11,IF(SUM(Onderwerpen!$B$4:$B$11)+8=A436,Onderwerpen!$A$12,IF(SUM(Onderwerpen!$B$4:$B$12)+9=A436,Onderwerpen!$A$13,IF(SUM(Onderwerpen!$B$4:$B$13)+10=A436,Onderwerpen!$A$14,IF(SUM(Onderwerpen!$B$4:$B$14)+11=A436,Onderwerpen!$A$15,IF(SUM(Onderwerpen!$B$4:$B$15)+12=A436,Onderwerpen!$A$16,IF(SUM(Onderwerpen!$B$4:$B$16)+13=A436,Onderwerpen!$A$17,IF(SUM(Onderwerpen!$B$4:$B$17)+14=A436,Onderwerpen!$A$18,IF(SUM(Onderwerpen!$B$4:$B$18)+15=A436,Onderwerpen!$A$19,IF(SUM(Onderwerpen!$B$4:$B$19)+16=A436,Onderwerpen!$A$20,IF(SUM(Onderwerpen!$B$4:$B$20)+17=A436,Onderwerpen!$A$21,IF(SUM(Onderwerpen!$B$4:$B$21)+18=A436,Onderwerpen!$A$22,IF(SUM(Onderwerpen!$B$4:$B$22)+19=A436,Onderwerpen!$A$23,IFERROR((IF(A436&lt;Onderwerpen!$D$4,A436,IF(AND(A436&gt;Onderwerpen!$D$4,A436&lt;Onderwerpen!$D$5),A436-1,IF(AND(A436&gt;Onderwerpen!$D$5,A436&lt;Onderwerpen!$D$6),A436-2,IF(AND(A436&gt;Onderwerpen!$D$6,A436&lt;Onderwerpen!$D$7),A436-3,IF(AND(A436&gt;Onderwerpen!$D$7,A436&lt;Onderwerpen!$D$8),A436-4,IF(AND(A436&gt;Onderwerpen!$D$8,A436&lt;Onderwerpen!$D$9),A436-5,IF(AND(A436&gt;Onderwerpen!$D$9,A436&lt;Onderwerpen!$D$10),A436-6,IF(AND(A436&gt;Onderwerpen!$D$10,A436&lt;Onderwerpen!$D$11),A436-7,IF(AND(A436&gt;Onderwerpen!$D$11,A436&lt;Onderwerpen!$D$12),A436-8,IF(AND(A436&gt;Onderwerpen!$D$12,A436&lt;Onderwerpen!$D$13),A436-9,IF(AND(A436&gt;Onderwerpen!$D$13,A436&lt;Onderwerpen!$D$14),A436-10,IF(AND(A436&gt;Onderwerpen!$D$14,A436&lt;Onderwerpen!$D$15),A436-11,IF(AND(A436&gt;Onderwerpen!$D$15,A436&lt;Onderwerpen!$D$16),A436-12,IF(AND(A436&gt;Onderwerpen!$D$16,A436&lt;Onderwerpen!$D$17),A436-13,IF(AND(A436&gt;Onderwerpen!$D$17,A436&lt;Onderwerpen!$D$18),A436-14,IF(AND(A436&gt;Onderwerpen!$D$18,A436&lt;Onderwerpen!$D$19),A436-15,IF(AND(A436&gt;Onderwerpen!$D$19,A436&lt;Onderwerpen!$D$20),A436-16,IF(AND(A436&gt;Onderwerpen!$D$20,A436&lt;Onderwerpen!$D$21),A436-17,IF(AND(A436&gt;Onderwerpen!$D$21,A436&lt;Onderwerpen!$D$22),A436-18,IF(A436&gt;Onderwerpen!$D$22,A436-19,"X"))))))))))))))))))))),""))))))))))))))))))))</f>
        <v/>
      </c>
      <c r="D436" s="83" t="str">
        <f>IF(B436="",""&amp;C436,LEFT(B436, FIND(" ",B436)-1) &amp; "."&amp;COUNTIF($B$8:B436,B436))</f>
        <v/>
      </c>
      <c r="E436" s="33"/>
      <c r="F436" s="12"/>
      <c r="G436" s="12"/>
      <c r="H436" s="12"/>
      <c r="I436" s="13"/>
      <c r="J436" s="37" t="str">
        <f t="shared" si="37"/>
        <v/>
      </c>
      <c r="L436" s="12"/>
      <c r="M436" s="12"/>
      <c r="N436" s="12"/>
      <c r="O436" s="13"/>
      <c r="P436" s="39" t="str">
        <f t="shared" si="38"/>
        <v/>
      </c>
      <c r="R436" s="12"/>
      <c r="S436" s="12"/>
      <c r="T436" s="12"/>
      <c r="U436" s="13"/>
      <c r="V436" s="38" t="str">
        <f t="shared" si="39"/>
        <v/>
      </c>
      <c r="X436" s="38"/>
      <c r="Y436" s="38"/>
      <c r="Z436" s="38"/>
      <c r="AA436" s="13"/>
      <c r="AB436" s="38" t="str">
        <f t="shared" si="40"/>
        <v/>
      </c>
      <c r="AD436" s="38"/>
      <c r="AE436" s="38"/>
      <c r="AF436" s="38"/>
      <c r="AG436" s="13"/>
      <c r="AH436" s="38" t="str">
        <f t="shared" si="41"/>
        <v/>
      </c>
    </row>
    <row r="437" spans="1:34" x14ac:dyDescent="0.25">
      <c r="A437" s="1" t="str">
        <f>IFERROR(IF(A436=Onderwerpen!$C$23+19,"",A436+1),"")</f>
        <v/>
      </c>
      <c r="B437" s="1" t="str">
        <f>IF(C437&lt;=Onderwerpen!$C$4,Onderwerpen!$A$4,IF(C437&lt;=Onderwerpen!$C$5,Onderwerpen!$A$5,IF(C437&lt;=Onderwerpen!$C$6,Onderwerpen!$A$6,IF(C437&lt;=Onderwerpen!$C$7,Onderwerpen!$A$7,IF(C437&lt;=Onderwerpen!$C$8,Onderwerpen!$A$8,IF(C437&lt;=Onderwerpen!$C$9,Onderwerpen!$A$9,IF(C437&lt;=Onderwerpen!C$10,Onderwerpen!$A$10,IF(C437&lt;=Onderwerpen!C$11,Onderwerpen!$A$11,IF(C437&lt;=Onderwerpen!C$12,Onderwerpen!$A$12,IF(C437&lt;=Onderwerpen!C$13,Onderwerpen!$A$13,IF(C437&lt;=Onderwerpen!$C$14,Onderwerpen!$A$14,IF(C437&lt;=Onderwerpen!$C$15,Onderwerpen!$A$15,IF(C437&lt;=Onderwerpen!$C$16,Onderwerpen!$A$16,IF(C437&lt;=Onderwerpen!$C$17,Onderwerpen!$A$17,IF(C437&lt;=Onderwerpen!$C$18,Onderwerpen!$A$18,IF(C437&lt;=Onderwerpen!$C$19,Onderwerpen!$A$19,IF(C437&lt;=Onderwerpen!$C$20,Onderwerpen!$A$20,IF(C437&lt;=Onderwerpen!$C$21,Onderwerpen!$A$21,IF(C437&lt;=Onderwerpen!$C$22,Onderwerpen!$A$22,IF(C437&lt;=Onderwerpen!$C$23,Onderwerpen!$A$22,""))))))))))))))))))))</f>
        <v/>
      </c>
      <c r="C437" s="7" t="str">
        <f>IF(Onderwerpen!$B$4+1=A437,Onderwerpen!$A$5,IF(SUM(Onderwerpen!$B$4:$B$5)+2=A437,Onderwerpen!$A$6,IF(SUM(Onderwerpen!$B$4:$B$6)+3=A437,Onderwerpen!$A$7,IF(SUM(Onderwerpen!$B$4:$B$7)+4=A437,Onderwerpen!$A$8,IF(SUM(Onderwerpen!$B$4:$B$8)+5=A437,Onderwerpen!$A$9,IF(SUM(Onderwerpen!$B$4:$B$9)+6=A437,Onderwerpen!$A$10,IF(SUM(Onderwerpen!$B$4:$B$10)+7=A437,Onderwerpen!$A$11,IF(SUM(Onderwerpen!$B$4:$B$11)+8=A437,Onderwerpen!$A$12,IF(SUM(Onderwerpen!$B$4:$B$12)+9=A437,Onderwerpen!$A$13,IF(SUM(Onderwerpen!$B$4:$B$13)+10=A437,Onderwerpen!$A$14,IF(SUM(Onderwerpen!$B$4:$B$14)+11=A437,Onderwerpen!$A$15,IF(SUM(Onderwerpen!$B$4:$B$15)+12=A437,Onderwerpen!$A$16,IF(SUM(Onderwerpen!$B$4:$B$16)+13=A437,Onderwerpen!$A$17,IF(SUM(Onderwerpen!$B$4:$B$17)+14=A437,Onderwerpen!$A$18,IF(SUM(Onderwerpen!$B$4:$B$18)+15=A437,Onderwerpen!$A$19,IF(SUM(Onderwerpen!$B$4:$B$19)+16=A437,Onderwerpen!$A$20,IF(SUM(Onderwerpen!$B$4:$B$20)+17=A437,Onderwerpen!$A$21,IF(SUM(Onderwerpen!$B$4:$B$21)+18=A437,Onderwerpen!$A$22,IF(SUM(Onderwerpen!$B$4:$B$22)+19=A437,Onderwerpen!$A$23,IFERROR((IF(A437&lt;Onderwerpen!$D$4,A437,IF(AND(A437&gt;Onderwerpen!$D$4,A437&lt;Onderwerpen!$D$5),A437-1,IF(AND(A437&gt;Onderwerpen!$D$5,A437&lt;Onderwerpen!$D$6),A437-2,IF(AND(A437&gt;Onderwerpen!$D$6,A437&lt;Onderwerpen!$D$7),A437-3,IF(AND(A437&gt;Onderwerpen!$D$7,A437&lt;Onderwerpen!$D$8),A437-4,IF(AND(A437&gt;Onderwerpen!$D$8,A437&lt;Onderwerpen!$D$9),A437-5,IF(AND(A437&gt;Onderwerpen!$D$9,A437&lt;Onderwerpen!$D$10),A437-6,IF(AND(A437&gt;Onderwerpen!$D$10,A437&lt;Onderwerpen!$D$11),A437-7,IF(AND(A437&gt;Onderwerpen!$D$11,A437&lt;Onderwerpen!$D$12),A437-8,IF(AND(A437&gt;Onderwerpen!$D$12,A437&lt;Onderwerpen!$D$13),A437-9,IF(AND(A437&gt;Onderwerpen!$D$13,A437&lt;Onderwerpen!$D$14),A437-10,IF(AND(A437&gt;Onderwerpen!$D$14,A437&lt;Onderwerpen!$D$15),A437-11,IF(AND(A437&gt;Onderwerpen!$D$15,A437&lt;Onderwerpen!$D$16),A437-12,IF(AND(A437&gt;Onderwerpen!$D$16,A437&lt;Onderwerpen!$D$17),A437-13,IF(AND(A437&gt;Onderwerpen!$D$17,A437&lt;Onderwerpen!$D$18),A437-14,IF(AND(A437&gt;Onderwerpen!$D$18,A437&lt;Onderwerpen!$D$19),A437-15,IF(AND(A437&gt;Onderwerpen!$D$19,A437&lt;Onderwerpen!$D$20),A437-16,IF(AND(A437&gt;Onderwerpen!$D$20,A437&lt;Onderwerpen!$D$21),A437-17,IF(AND(A437&gt;Onderwerpen!$D$21,A437&lt;Onderwerpen!$D$22),A437-18,IF(A437&gt;Onderwerpen!$D$22,A437-19,"X"))))))))))))))))))))),""))))))))))))))))))))</f>
        <v/>
      </c>
      <c r="D437" s="83" t="str">
        <f>IF(B437="",""&amp;C437,LEFT(B437, FIND(" ",B437)-1) &amp; "."&amp;COUNTIF($B$8:B437,B437))</f>
        <v/>
      </c>
      <c r="E437" s="33"/>
      <c r="F437" s="12"/>
      <c r="G437" s="12"/>
      <c r="H437" s="12"/>
      <c r="I437" s="13"/>
      <c r="J437" s="37" t="str">
        <f t="shared" si="37"/>
        <v/>
      </c>
      <c r="L437" s="12"/>
      <c r="M437" s="12"/>
      <c r="N437" s="12"/>
      <c r="O437" s="13"/>
      <c r="P437" s="39" t="str">
        <f t="shared" si="38"/>
        <v/>
      </c>
      <c r="R437" s="12"/>
      <c r="S437" s="12"/>
      <c r="T437" s="12"/>
      <c r="U437" s="13"/>
      <c r="V437" s="38" t="str">
        <f t="shared" si="39"/>
        <v/>
      </c>
      <c r="X437" s="38"/>
      <c r="Y437" s="38"/>
      <c r="Z437" s="38"/>
      <c r="AA437" s="13"/>
      <c r="AB437" s="38" t="str">
        <f t="shared" si="40"/>
        <v/>
      </c>
      <c r="AD437" s="38"/>
      <c r="AE437" s="38"/>
      <c r="AF437" s="38"/>
      <c r="AG437" s="13"/>
      <c r="AH437" s="38" t="str">
        <f t="shared" si="41"/>
        <v/>
      </c>
    </row>
    <row r="438" spans="1:34" x14ac:dyDescent="0.25">
      <c r="A438" s="1" t="str">
        <f>IFERROR(IF(A437=Onderwerpen!$C$23+19,"",A437+1),"")</f>
        <v/>
      </c>
      <c r="B438" s="1" t="str">
        <f>IF(C438&lt;=Onderwerpen!$C$4,Onderwerpen!$A$4,IF(C438&lt;=Onderwerpen!$C$5,Onderwerpen!$A$5,IF(C438&lt;=Onderwerpen!$C$6,Onderwerpen!$A$6,IF(C438&lt;=Onderwerpen!$C$7,Onderwerpen!$A$7,IF(C438&lt;=Onderwerpen!$C$8,Onderwerpen!$A$8,IF(C438&lt;=Onderwerpen!$C$9,Onderwerpen!$A$9,IF(C438&lt;=Onderwerpen!C$10,Onderwerpen!$A$10,IF(C438&lt;=Onderwerpen!C$11,Onderwerpen!$A$11,IF(C438&lt;=Onderwerpen!C$12,Onderwerpen!$A$12,IF(C438&lt;=Onderwerpen!C$13,Onderwerpen!$A$13,IF(C438&lt;=Onderwerpen!$C$14,Onderwerpen!$A$14,IF(C438&lt;=Onderwerpen!$C$15,Onderwerpen!$A$15,IF(C438&lt;=Onderwerpen!$C$16,Onderwerpen!$A$16,IF(C438&lt;=Onderwerpen!$C$17,Onderwerpen!$A$17,IF(C438&lt;=Onderwerpen!$C$18,Onderwerpen!$A$18,IF(C438&lt;=Onderwerpen!$C$19,Onderwerpen!$A$19,IF(C438&lt;=Onderwerpen!$C$20,Onderwerpen!$A$20,IF(C438&lt;=Onderwerpen!$C$21,Onderwerpen!$A$21,IF(C438&lt;=Onderwerpen!$C$22,Onderwerpen!$A$22,IF(C438&lt;=Onderwerpen!$C$23,Onderwerpen!$A$22,""))))))))))))))))))))</f>
        <v/>
      </c>
      <c r="C438" s="7" t="str">
        <f>IF(Onderwerpen!$B$4+1=A438,Onderwerpen!$A$5,IF(SUM(Onderwerpen!$B$4:$B$5)+2=A438,Onderwerpen!$A$6,IF(SUM(Onderwerpen!$B$4:$B$6)+3=A438,Onderwerpen!$A$7,IF(SUM(Onderwerpen!$B$4:$B$7)+4=A438,Onderwerpen!$A$8,IF(SUM(Onderwerpen!$B$4:$B$8)+5=A438,Onderwerpen!$A$9,IF(SUM(Onderwerpen!$B$4:$B$9)+6=A438,Onderwerpen!$A$10,IF(SUM(Onderwerpen!$B$4:$B$10)+7=A438,Onderwerpen!$A$11,IF(SUM(Onderwerpen!$B$4:$B$11)+8=A438,Onderwerpen!$A$12,IF(SUM(Onderwerpen!$B$4:$B$12)+9=A438,Onderwerpen!$A$13,IF(SUM(Onderwerpen!$B$4:$B$13)+10=A438,Onderwerpen!$A$14,IF(SUM(Onderwerpen!$B$4:$B$14)+11=A438,Onderwerpen!$A$15,IF(SUM(Onderwerpen!$B$4:$B$15)+12=A438,Onderwerpen!$A$16,IF(SUM(Onderwerpen!$B$4:$B$16)+13=A438,Onderwerpen!$A$17,IF(SUM(Onderwerpen!$B$4:$B$17)+14=A438,Onderwerpen!$A$18,IF(SUM(Onderwerpen!$B$4:$B$18)+15=A438,Onderwerpen!$A$19,IF(SUM(Onderwerpen!$B$4:$B$19)+16=A438,Onderwerpen!$A$20,IF(SUM(Onderwerpen!$B$4:$B$20)+17=A438,Onderwerpen!$A$21,IF(SUM(Onderwerpen!$B$4:$B$21)+18=A438,Onderwerpen!$A$22,IF(SUM(Onderwerpen!$B$4:$B$22)+19=A438,Onderwerpen!$A$23,IFERROR((IF(A438&lt;Onderwerpen!$D$4,A438,IF(AND(A438&gt;Onderwerpen!$D$4,A438&lt;Onderwerpen!$D$5),A438-1,IF(AND(A438&gt;Onderwerpen!$D$5,A438&lt;Onderwerpen!$D$6),A438-2,IF(AND(A438&gt;Onderwerpen!$D$6,A438&lt;Onderwerpen!$D$7),A438-3,IF(AND(A438&gt;Onderwerpen!$D$7,A438&lt;Onderwerpen!$D$8),A438-4,IF(AND(A438&gt;Onderwerpen!$D$8,A438&lt;Onderwerpen!$D$9),A438-5,IF(AND(A438&gt;Onderwerpen!$D$9,A438&lt;Onderwerpen!$D$10),A438-6,IF(AND(A438&gt;Onderwerpen!$D$10,A438&lt;Onderwerpen!$D$11),A438-7,IF(AND(A438&gt;Onderwerpen!$D$11,A438&lt;Onderwerpen!$D$12),A438-8,IF(AND(A438&gt;Onderwerpen!$D$12,A438&lt;Onderwerpen!$D$13),A438-9,IF(AND(A438&gt;Onderwerpen!$D$13,A438&lt;Onderwerpen!$D$14),A438-10,IF(AND(A438&gt;Onderwerpen!$D$14,A438&lt;Onderwerpen!$D$15),A438-11,IF(AND(A438&gt;Onderwerpen!$D$15,A438&lt;Onderwerpen!$D$16),A438-12,IF(AND(A438&gt;Onderwerpen!$D$16,A438&lt;Onderwerpen!$D$17),A438-13,IF(AND(A438&gt;Onderwerpen!$D$17,A438&lt;Onderwerpen!$D$18),A438-14,IF(AND(A438&gt;Onderwerpen!$D$18,A438&lt;Onderwerpen!$D$19),A438-15,IF(AND(A438&gt;Onderwerpen!$D$19,A438&lt;Onderwerpen!$D$20),A438-16,IF(AND(A438&gt;Onderwerpen!$D$20,A438&lt;Onderwerpen!$D$21),A438-17,IF(AND(A438&gt;Onderwerpen!$D$21,A438&lt;Onderwerpen!$D$22),A438-18,IF(A438&gt;Onderwerpen!$D$22,A438-19,"X"))))))))))))))))))))),""))))))))))))))))))))</f>
        <v/>
      </c>
      <c r="D438" s="83" t="str">
        <f>IF(B438="",""&amp;C438,LEFT(B438, FIND(" ",B438)-1) &amp; "."&amp;COUNTIF($B$8:B438,B438))</f>
        <v/>
      </c>
      <c r="E438" s="33"/>
      <c r="F438" s="12"/>
      <c r="G438" s="12"/>
      <c r="H438" s="12"/>
      <c r="I438" s="13"/>
      <c r="J438" s="37" t="str">
        <f t="shared" ref="J438:J500" si="42">IF(G438="x",D438,"")</f>
        <v/>
      </c>
      <c r="L438" s="12"/>
      <c r="M438" s="12"/>
      <c r="N438" s="12"/>
      <c r="O438" s="13"/>
      <c r="P438" s="39" t="str">
        <f t="shared" ref="P438:P500" si="43">IF(M438="x",D438,"")</f>
        <v/>
      </c>
      <c r="R438" s="12"/>
      <c r="S438" s="12"/>
      <c r="T438" s="12"/>
      <c r="U438" s="13"/>
      <c r="V438" s="38" t="str">
        <f t="shared" ref="V438:V500" si="44">IF(S438="x",D438,"")</f>
        <v/>
      </c>
      <c r="X438" s="38"/>
      <c r="Y438" s="38"/>
      <c r="Z438" s="38"/>
      <c r="AA438" s="13"/>
      <c r="AB438" s="38" t="str">
        <f t="shared" ref="AB438:AB500" si="45">IF(Y438="x",D438,"")</f>
        <v/>
      </c>
      <c r="AD438" s="38"/>
      <c r="AE438" s="38"/>
      <c r="AF438" s="38"/>
      <c r="AG438" s="13"/>
      <c r="AH438" s="38" t="str">
        <f t="shared" ref="AH438:AH500" si="46">IF(AE438="x",D438,"")</f>
        <v/>
      </c>
    </row>
    <row r="439" spans="1:34" x14ac:dyDescent="0.25">
      <c r="A439" s="1" t="str">
        <f>IFERROR(IF(A438=Onderwerpen!$C$23+19,"",A438+1),"")</f>
        <v/>
      </c>
      <c r="B439" s="1" t="str">
        <f>IF(C439&lt;=Onderwerpen!$C$4,Onderwerpen!$A$4,IF(C439&lt;=Onderwerpen!$C$5,Onderwerpen!$A$5,IF(C439&lt;=Onderwerpen!$C$6,Onderwerpen!$A$6,IF(C439&lt;=Onderwerpen!$C$7,Onderwerpen!$A$7,IF(C439&lt;=Onderwerpen!$C$8,Onderwerpen!$A$8,IF(C439&lt;=Onderwerpen!$C$9,Onderwerpen!$A$9,IF(C439&lt;=Onderwerpen!C$10,Onderwerpen!$A$10,IF(C439&lt;=Onderwerpen!C$11,Onderwerpen!$A$11,IF(C439&lt;=Onderwerpen!C$12,Onderwerpen!$A$12,IF(C439&lt;=Onderwerpen!C$13,Onderwerpen!$A$13,IF(C439&lt;=Onderwerpen!$C$14,Onderwerpen!$A$14,IF(C439&lt;=Onderwerpen!$C$15,Onderwerpen!$A$15,IF(C439&lt;=Onderwerpen!$C$16,Onderwerpen!$A$16,IF(C439&lt;=Onderwerpen!$C$17,Onderwerpen!$A$17,IF(C439&lt;=Onderwerpen!$C$18,Onderwerpen!$A$18,IF(C439&lt;=Onderwerpen!$C$19,Onderwerpen!$A$19,IF(C439&lt;=Onderwerpen!$C$20,Onderwerpen!$A$20,IF(C439&lt;=Onderwerpen!$C$21,Onderwerpen!$A$21,IF(C439&lt;=Onderwerpen!$C$22,Onderwerpen!$A$22,IF(C439&lt;=Onderwerpen!$C$23,Onderwerpen!$A$22,""))))))))))))))))))))</f>
        <v/>
      </c>
      <c r="C439" s="7" t="str">
        <f>IF(Onderwerpen!$B$4+1=A439,Onderwerpen!$A$5,IF(SUM(Onderwerpen!$B$4:$B$5)+2=A439,Onderwerpen!$A$6,IF(SUM(Onderwerpen!$B$4:$B$6)+3=A439,Onderwerpen!$A$7,IF(SUM(Onderwerpen!$B$4:$B$7)+4=A439,Onderwerpen!$A$8,IF(SUM(Onderwerpen!$B$4:$B$8)+5=A439,Onderwerpen!$A$9,IF(SUM(Onderwerpen!$B$4:$B$9)+6=A439,Onderwerpen!$A$10,IF(SUM(Onderwerpen!$B$4:$B$10)+7=A439,Onderwerpen!$A$11,IF(SUM(Onderwerpen!$B$4:$B$11)+8=A439,Onderwerpen!$A$12,IF(SUM(Onderwerpen!$B$4:$B$12)+9=A439,Onderwerpen!$A$13,IF(SUM(Onderwerpen!$B$4:$B$13)+10=A439,Onderwerpen!$A$14,IF(SUM(Onderwerpen!$B$4:$B$14)+11=A439,Onderwerpen!$A$15,IF(SUM(Onderwerpen!$B$4:$B$15)+12=A439,Onderwerpen!$A$16,IF(SUM(Onderwerpen!$B$4:$B$16)+13=A439,Onderwerpen!$A$17,IF(SUM(Onderwerpen!$B$4:$B$17)+14=A439,Onderwerpen!$A$18,IF(SUM(Onderwerpen!$B$4:$B$18)+15=A439,Onderwerpen!$A$19,IF(SUM(Onderwerpen!$B$4:$B$19)+16=A439,Onderwerpen!$A$20,IF(SUM(Onderwerpen!$B$4:$B$20)+17=A439,Onderwerpen!$A$21,IF(SUM(Onderwerpen!$B$4:$B$21)+18=A439,Onderwerpen!$A$22,IF(SUM(Onderwerpen!$B$4:$B$22)+19=A439,Onderwerpen!$A$23,IFERROR((IF(A439&lt;Onderwerpen!$D$4,A439,IF(AND(A439&gt;Onderwerpen!$D$4,A439&lt;Onderwerpen!$D$5),A439-1,IF(AND(A439&gt;Onderwerpen!$D$5,A439&lt;Onderwerpen!$D$6),A439-2,IF(AND(A439&gt;Onderwerpen!$D$6,A439&lt;Onderwerpen!$D$7),A439-3,IF(AND(A439&gt;Onderwerpen!$D$7,A439&lt;Onderwerpen!$D$8),A439-4,IF(AND(A439&gt;Onderwerpen!$D$8,A439&lt;Onderwerpen!$D$9),A439-5,IF(AND(A439&gt;Onderwerpen!$D$9,A439&lt;Onderwerpen!$D$10),A439-6,IF(AND(A439&gt;Onderwerpen!$D$10,A439&lt;Onderwerpen!$D$11),A439-7,IF(AND(A439&gt;Onderwerpen!$D$11,A439&lt;Onderwerpen!$D$12),A439-8,IF(AND(A439&gt;Onderwerpen!$D$12,A439&lt;Onderwerpen!$D$13),A439-9,IF(AND(A439&gt;Onderwerpen!$D$13,A439&lt;Onderwerpen!$D$14),A439-10,IF(AND(A439&gt;Onderwerpen!$D$14,A439&lt;Onderwerpen!$D$15),A439-11,IF(AND(A439&gt;Onderwerpen!$D$15,A439&lt;Onderwerpen!$D$16),A439-12,IF(AND(A439&gt;Onderwerpen!$D$16,A439&lt;Onderwerpen!$D$17),A439-13,IF(AND(A439&gt;Onderwerpen!$D$17,A439&lt;Onderwerpen!$D$18),A439-14,IF(AND(A439&gt;Onderwerpen!$D$18,A439&lt;Onderwerpen!$D$19),A439-15,IF(AND(A439&gt;Onderwerpen!$D$19,A439&lt;Onderwerpen!$D$20),A439-16,IF(AND(A439&gt;Onderwerpen!$D$20,A439&lt;Onderwerpen!$D$21),A439-17,IF(AND(A439&gt;Onderwerpen!$D$21,A439&lt;Onderwerpen!$D$22),A439-18,IF(A439&gt;Onderwerpen!$D$22,A439-19,"X"))))))))))))))))))))),""))))))))))))))))))))</f>
        <v/>
      </c>
      <c r="D439" s="83" t="str">
        <f>IF(B439="",""&amp;C439,LEFT(B439, FIND(" ",B439)-1) &amp; "."&amp;COUNTIF($B$8:B439,B439))</f>
        <v/>
      </c>
      <c r="E439" s="33"/>
      <c r="F439" s="12"/>
      <c r="G439" s="12"/>
      <c r="H439" s="12"/>
      <c r="I439" s="13"/>
      <c r="J439" s="37" t="str">
        <f t="shared" si="42"/>
        <v/>
      </c>
      <c r="L439" s="12"/>
      <c r="M439" s="12"/>
      <c r="N439" s="12"/>
      <c r="O439" s="13"/>
      <c r="P439" s="39" t="str">
        <f t="shared" si="43"/>
        <v/>
      </c>
      <c r="R439" s="12"/>
      <c r="S439" s="12"/>
      <c r="T439" s="12"/>
      <c r="U439" s="13"/>
      <c r="V439" s="38" t="str">
        <f t="shared" si="44"/>
        <v/>
      </c>
      <c r="X439" s="38"/>
      <c r="Y439" s="38"/>
      <c r="Z439" s="38"/>
      <c r="AA439" s="13"/>
      <c r="AB439" s="38" t="str">
        <f t="shared" si="45"/>
        <v/>
      </c>
      <c r="AD439" s="38"/>
      <c r="AE439" s="38"/>
      <c r="AF439" s="38"/>
      <c r="AG439" s="13"/>
      <c r="AH439" s="38" t="str">
        <f t="shared" si="46"/>
        <v/>
      </c>
    </row>
    <row r="440" spans="1:34" x14ac:dyDescent="0.25">
      <c r="A440" s="1" t="str">
        <f>IFERROR(IF(A439=Onderwerpen!$C$23+19,"",A439+1),"")</f>
        <v/>
      </c>
      <c r="B440" s="1" t="str">
        <f>IF(C440&lt;=Onderwerpen!$C$4,Onderwerpen!$A$4,IF(C440&lt;=Onderwerpen!$C$5,Onderwerpen!$A$5,IF(C440&lt;=Onderwerpen!$C$6,Onderwerpen!$A$6,IF(C440&lt;=Onderwerpen!$C$7,Onderwerpen!$A$7,IF(C440&lt;=Onderwerpen!$C$8,Onderwerpen!$A$8,IF(C440&lt;=Onderwerpen!$C$9,Onderwerpen!$A$9,IF(C440&lt;=Onderwerpen!C$10,Onderwerpen!$A$10,IF(C440&lt;=Onderwerpen!C$11,Onderwerpen!$A$11,IF(C440&lt;=Onderwerpen!C$12,Onderwerpen!$A$12,IF(C440&lt;=Onderwerpen!C$13,Onderwerpen!$A$13,IF(C440&lt;=Onderwerpen!$C$14,Onderwerpen!$A$14,IF(C440&lt;=Onderwerpen!$C$15,Onderwerpen!$A$15,IF(C440&lt;=Onderwerpen!$C$16,Onderwerpen!$A$16,IF(C440&lt;=Onderwerpen!$C$17,Onderwerpen!$A$17,IF(C440&lt;=Onderwerpen!$C$18,Onderwerpen!$A$18,IF(C440&lt;=Onderwerpen!$C$19,Onderwerpen!$A$19,IF(C440&lt;=Onderwerpen!$C$20,Onderwerpen!$A$20,IF(C440&lt;=Onderwerpen!$C$21,Onderwerpen!$A$21,IF(C440&lt;=Onderwerpen!$C$22,Onderwerpen!$A$22,IF(C440&lt;=Onderwerpen!$C$23,Onderwerpen!$A$22,""))))))))))))))))))))</f>
        <v/>
      </c>
      <c r="C440" s="7" t="str">
        <f>IF(Onderwerpen!$B$4+1=A440,Onderwerpen!$A$5,IF(SUM(Onderwerpen!$B$4:$B$5)+2=A440,Onderwerpen!$A$6,IF(SUM(Onderwerpen!$B$4:$B$6)+3=A440,Onderwerpen!$A$7,IF(SUM(Onderwerpen!$B$4:$B$7)+4=A440,Onderwerpen!$A$8,IF(SUM(Onderwerpen!$B$4:$B$8)+5=A440,Onderwerpen!$A$9,IF(SUM(Onderwerpen!$B$4:$B$9)+6=A440,Onderwerpen!$A$10,IF(SUM(Onderwerpen!$B$4:$B$10)+7=A440,Onderwerpen!$A$11,IF(SUM(Onderwerpen!$B$4:$B$11)+8=A440,Onderwerpen!$A$12,IF(SUM(Onderwerpen!$B$4:$B$12)+9=A440,Onderwerpen!$A$13,IF(SUM(Onderwerpen!$B$4:$B$13)+10=A440,Onderwerpen!$A$14,IF(SUM(Onderwerpen!$B$4:$B$14)+11=A440,Onderwerpen!$A$15,IF(SUM(Onderwerpen!$B$4:$B$15)+12=A440,Onderwerpen!$A$16,IF(SUM(Onderwerpen!$B$4:$B$16)+13=A440,Onderwerpen!$A$17,IF(SUM(Onderwerpen!$B$4:$B$17)+14=A440,Onderwerpen!$A$18,IF(SUM(Onderwerpen!$B$4:$B$18)+15=A440,Onderwerpen!$A$19,IF(SUM(Onderwerpen!$B$4:$B$19)+16=A440,Onderwerpen!$A$20,IF(SUM(Onderwerpen!$B$4:$B$20)+17=A440,Onderwerpen!$A$21,IF(SUM(Onderwerpen!$B$4:$B$21)+18=A440,Onderwerpen!$A$22,IF(SUM(Onderwerpen!$B$4:$B$22)+19=A440,Onderwerpen!$A$23,IFERROR((IF(A440&lt;Onderwerpen!$D$4,A440,IF(AND(A440&gt;Onderwerpen!$D$4,A440&lt;Onderwerpen!$D$5),A440-1,IF(AND(A440&gt;Onderwerpen!$D$5,A440&lt;Onderwerpen!$D$6),A440-2,IF(AND(A440&gt;Onderwerpen!$D$6,A440&lt;Onderwerpen!$D$7),A440-3,IF(AND(A440&gt;Onderwerpen!$D$7,A440&lt;Onderwerpen!$D$8),A440-4,IF(AND(A440&gt;Onderwerpen!$D$8,A440&lt;Onderwerpen!$D$9),A440-5,IF(AND(A440&gt;Onderwerpen!$D$9,A440&lt;Onderwerpen!$D$10),A440-6,IF(AND(A440&gt;Onderwerpen!$D$10,A440&lt;Onderwerpen!$D$11),A440-7,IF(AND(A440&gt;Onderwerpen!$D$11,A440&lt;Onderwerpen!$D$12),A440-8,IF(AND(A440&gt;Onderwerpen!$D$12,A440&lt;Onderwerpen!$D$13),A440-9,IF(AND(A440&gt;Onderwerpen!$D$13,A440&lt;Onderwerpen!$D$14),A440-10,IF(AND(A440&gt;Onderwerpen!$D$14,A440&lt;Onderwerpen!$D$15),A440-11,IF(AND(A440&gt;Onderwerpen!$D$15,A440&lt;Onderwerpen!$D$16),A440-12,IF(AND(A440&gt;Onderwerpen!$D$16,A440&lt;Onderwerpen!$D$17),A440-13,IF(AND(A440&gt;Onderwerpen!$D$17,A440&lt;Onderwerpen!$D$18),A440-14,IF(AND(A440&gt;Onderwerpen!$D$18,A440&lt;Onderwerpen!$D$19),A440-15,IF(AND(A440&gt;Onderwerpen!$D$19,A440&lt;Onderwerpen!$D$20),A440-16,IF(AND(A440&gt;Onderwerpen!$D$20,A440&lt;Onderwerpen!$D$21),A440-17,IF(AND(A440&gt;Onderwerpen!$D$21,A440&lt;Onderwerpen!$D$22),A440-18,IF(A440&gt;Onderwerpen!$D$22,A440-19,"X"))))))))))))))))))))),""))))))))))))))))))))</f>
        <v/>
      </c>
      <c r="D440" s="83" t="str">
        <f>IF(B440="",""&amp;C440,LEFT(B440, FIND(" ",B440)-1) &amp; "."&amp;COUNTIF($B$8:B440,B440))</f>
        <v/>
      </c>
      <c r="E440" s="33"/>
      <c r="F440" s="12"/>
      <c r="G440" s="12"/>
      <c r="H440" s="12"/>
      <c r="I440" s="13"/>
      <c r="J440" s="37" t="str">
        <f t="shared" si="42"/>
        <v/>
      </c>
      <c r="L440" s="12"/>
      <c r="M440" s="12"/>
      <c r="N440" s="12"/>
      <c r="O440" s="13"/>
      <c r="P440" s="39" t="str">
        <f t="shared" si="43"/>
        <v/>
      </c>
      <c r="R440" s="12"/>
      <c r="S440" s="12"/>
      <c r="T440" s="12"/>
      <c r="U440" s="13"/>
      <c r="V440" s="38" t="str">
        <f t="shared" si="44"/>
        <v/>
      </c>
      <c r="X440" s="38"/>
      <c r="Y440" s="38"/>
      <c r="Z440" s="38"/>
      <c r="AA440" s="13"/>
      <c r="AB440" s="38" t="str">
        <f t="shared" si="45"/>
        <v/>
      </c>
      <c r="AD440" s="38"/>
      <c r="AE440" s="38"/>
      <c r="AF440" s="38"/>
      <c r="AG440" s="13"/>
      <c r="AH440" s="38" t="str">
        <f t="shared" si="46"/>
        <v/>
      </c>
    </row>
    <row r="441" spans="1:34" x14ac:dyDescent="0.25">
      <c r="A441" s="1" t="str">
        <f>IFERROR(IF(A440=Onderwerpen!$C$23+19,"",A440+1),"")</f>
        <v/>
      </c>
      <c r="B441" s="1" t="str">
        <f>IF(C441&lt;=Onderwerpen!$C$4,Onderwerpen!$A$4,IF(C441&lt;=Onderwerpen!$C$5,Onderwerpen!$A$5,IF(C441&lt;=Onderwerpen!$C$6,Onderwerpen!$A$6,IF(C441&lt;=Onderwerpen!$C$7,Onderwerpen!$A$7,IF(C441&lt;=Onderwerpen!$C$8,Onderwerpen!$A$8,IF(C441&lt;=Onderwerpen!$C$9,Onderwerpen!$A$9,IF(C441&lt;=Onderwerpen!C$10,Onderwerpen!$A$10,IF(C441&lt;=Onderwerpen!C$11,Onderwerpen!$A$11,IF(C441&lt;=Onderwerpen!C$12,Onderwerpen!$A$12,IF(C441&lt;=Onderwerpen!C$13,Onderwerpen!$A$13,IF(C441&lt;=Onderwerpen!$C$14,Onderwerpen!$A$14,IF(C441&lt;=Onderwerpen!$C$15,Onderwerpen!$A$15,IF(C441&lt;=Onderwerpen!$C$16,Onderwerpen!$A$16,IF(C441&lt;=Onderwerpen!$C$17,Onderwerpen!$A$17,IF(C441&lt;=Onderwerpen!$C$18,Onderwerpen!$A$18,IF(C441&lt;=Onderwerpen!$C$19,Onderwerpen!$A$19,IF(C441&lt;=Onderwerpen!$C$20,Onderwerpen!$A$20,IF(C441&lt;=Onderwerpen!$C$21,Onderwerpen!$A$21,IF(C441&lt;=Onderwerpen!$C$22,Onderwerpen!$A$22,IF(C441&lt;=Onderwerpen!$C$23,Onderwerpen!$A$22,""))))))))))))))))))))</f>
        <v/>
      </c>
      <c r="C441" s="7" t="str">
        <f>IF(Onderwerpen!$B$4+1=A441,Onderwerpen!$A$5,IF(SUM(Onderwerpen!$B$4:$B$5)+2=A441,Onderwerpen!$A$6,IF(SUM(Onderwerpen!$B$4:$B$6)+3=A441,Onderwerpen!$A$7,IF(SUM(Onderwerpen!$B$4:$B$7)+4=A441,Onderwerpen!$A$8,IF(SUM(Onderwerpen!$B$4:$B$8)+5=A441,Onderwerpen!$A$9,IF(SUM(Onderwerpen!$B$4:$B$9)+6=A441,Onderwerpen!$A$10,IF(SUM(Onderwerpen!$B$4:$B$10)+7=A441,Onderwerpen!$A$11,IF(SUM(Onderwerpen!$B$4:$B$11)+8=A441,Onderwerpen!$A$12,IF(SUM(Onderwerpen!$B$4:$B$12)+9=A441,Onderwerpen!$A$13,IF(SUM(Onderwerpen!$B$4:$B$13)+10=A441,Onderwerpen!$A$14,IF(SUM(Onderwerpen!$B$4:$B$14)+11=A441,Onderwerpen!$A$15,IF(SUM(Onderwerpen!$B$4:$B$15)+12=A441,Onderwerpen!$A$16,IF(SUM(Onderwerpen!$B$4:$B$16)+13=A441,Onderwerpen!$A$17,IF(SUM(Onderwerpen!$B$4:$B$17)+14=A441,Onderwerpen!$A$18,IF(SUM(Onderwerpen!$B$4:$B$18)+15=A441,Onderwerpen!$A$19,IF(SUM(Onderwerpen!$B$4:$B$19)+16=A441,Onderwerpen!$A$20,IF(SUM(Onderwerpen!$B$4:$B$20)+17=A441,Onderwerpen!$A$21,IF(SUM(Onderwerpen!$B$4:$B$21)+18=A441,Onderwerpen!$A$22,IF(SUM(Onderwerpen!$B$4:$B$22)+19=A441,Onderwerpen!$A$23,IFERROR((IF(A441&lt;Onderwerpen!$D$4,A441,IF(AND(A441&gt;Onderwerpen!$D$4,A441&lt;Onderwerpen!$D$5),A441-1,IF(AND(A441&gt;Onderwerpen!$D$5,A441&lt;Onderwerpen!$D$6),A441-2,IF(AND(A441&gt;Onderwerpen!$D$6,A441&lt;Onderwerpen!$D$7),A441-3,IF(AND(A441&gt;Onderwerpen!$D$7,A441&lt;Onderwerpen!$D$8),A441-4,IF(AND(A441&gt;Onderwerpen!$D$8,A441&lt;Onderwerpen!$D$9),A441-5,IF(AND(A441&gt;Onderwerpen!$D$9,A441&lt;Onderwerpen!$D$10),A441-6,IF(AND(A441&gt;Onderwerpen!$D$10,A441&lt;Onderwerpen!$D$11),A441-7,IF(AND(A441&gt;Onderwerpen!$D$11,A441&lt;Onderwerpen!$D$12),A441-8,IF(AND(A441&gt;Onderwerpen!$D$12,A441&lt;Onderwerpen!$D$13),A441-9,IF(AND(A441&gt;Onderwerpen!$D$13,A441&lt;Onderwerpen!$D$14),A441-10,IF(AND(A441&gt;Onderwerpen!$D$14,A441&lt;Onderwerpen!$D$15),A441-11,IF(AND(A441&gt;Onderwerpen!$D$15,A441&lt;Onderwerpen!$D$16),A441-12,IF(AND(A441&gt;Onderwerpen!$D$16,A441&lt;Onderwerpen!$D$17),A441-13,IF(AND(A441&gt;Onderwerpen!$D$17,A441&lt;Onderwerpen!$D$18),A441-14,IF(AND(A441&gt;Onderwerpen!$D$18,A441&lt;Onderwerpen!$D$19),A441-15,IF(AND(A441&gt;Onderwerpen!$D$19,A441&lt;Onderwerpen!$D$20),A441-16,IF(AND(A441&gt;Onderwerpen!$D$20,A441&lt;Onderwerpen!$D$21),A441-17,IF(AND(A441&gt;Onderwerpen!$D$21,A441&lt;Onderwerpen!$D$22),A441-18,IF(A441&gt;Onderwerpen!$D$22,A441-19,"X"))))))))))))))))))))),""))))))))))))))))))))</f>
        <v/>
      </c>
      <c r="D441" s="83" t="str">
        <f>IF(B441="",""&amp;C441,LEFT(B441, FIND(" ",B441)-1) &amp; "."&amp;COUNTIF($B$8:B441,B441))</f>
        <v/>
      </c>
      <c r="E441" s="33"/>
      <c r="F441" s="12"/>
      <c r="G441" s="12"/>
      <c r="H441" s="12"/>
      <c r="I441" s="13"/>
      <c r="J441" s="37" t="str">
        <f t="shared" si="42"/>
        <v/>
      </c>
      <c r="L441" s="12"/>
      <c r="M441" s="12"/>
      <c r="N441" s="12"/>
      <c r="O441" s="13"/>
      <c r="P441" s="39" t="str">
        <f t="shared" si="43"/>
        <v/>
      </c>
      <c r="R441" s="12"/>
      <c r="S441" s="12"/>
      <c r="T441" s="12"/>
      <c r="U441" s="13"/>
      <c r="V441" s="38" t="str">
        <f t="shared" si="44"/>
        <v/>
      </c>
      <c r="X441" s="38"/>
      <c r="Y441" s="38"/>
      <c r="Z441" s="38"/>
      <c r="AA441" s="13"/>
      <c r="AB441" s="38" t="str">
        <f t="shared" si="45"/>
        <v/>
      </c>
      <c r="AD441" s="38"/>
      <c r="AE441" s="38"/>
      <c r="AF441" s="38"/>
      <c r="AG441" s="13"/>
      <c r="AH441" s="38" t="str">
        <f t="shared" si="46"/>
        <v/>
      </c>
    </row>
    <row r="442" spans="1:34" x14ac:dyDescent="0.25">
      <c r="A442" s="1" t="str">
        <f>IFERROR(IF(A441=Onderwerpen!$C$23+19,"",A441+1),"")</f>
        <v/>
      </c>
      <c r="B442" s="1" t="str">
        <f>IF(C442&lt;=Onderwerpen!$C$4,Onderwerpen!$A$4,IF(C442&lt;=Onderwerpen!$C$5,Onderwerpen!$A$5,IF(C442&lt;=Onderwerpen!$C$6,Onderwerpen!$A$6,IF(C442&lt;=Onderwerpen!$C$7,Onderwerpen!$A$7,IF(C442&lt;=Onderwerpen!$C$8,Onderwerpen!$A$8,IF(C442&lt;=Onderwerpen!$C$9,Onderwerpen!$A$9,IF(C442&lt;=Onderwerpen!C$10,Onderwerpen!$A$10,IF(C442&lt;=Onderwerpen!C$11,Onderwerpen!$A$11,IF(C442&lt;=Onderwerpen!C$12,Onderwerpen!$A$12,IF(C442&lt;=Onderwerpen!C$13,Onderwerpen!$A$13,IF(C442&lt;=Onderwerpen!$C$14,Onderwerpen!$A$14,IF(C442&lt;=Onderwerpen!$C$15,Onderwerpen!$A$15,IF(C442&lt;=Onderwerpen!$C$16,Onderwerpen!$A$16,IF(C442&lt;=Onderwerpen!$C$17,Onderwerpen!$A$17,IF(C442&lt;=Onderwerpen!$C$18,Onderwerpen!$A$18,IF(C442&lt;=Onderwerpen!$C$19,Onderwerpen!$A$19,IF(C442&lt;=Onderwerpen!$C$20,Onderwerpen!$A$20,IF(C442&lt;=Onderwerpen!$C$21,Onderwerpen!$A$21,IF(C442&lt;=Onderwerpen!$C$22,Onderwerpen!$A$22,IF(C442&lt;=Onderwerpen!$C$23,Onderwerpen!$A$22,""))))))))))))))))))))</f>
        <v/>
      </c>
      <c r="C442" s="7" t="str">
        <f>IF(Onderwerpen!$B$4+1=A442,Onderwerpen!$A$5,IF(SUM(Onderwerpen!$B$4:$B$5)+2=A442,Onderwerpen!$A$6,IF(SUM(Onderwerpen!$B$4:$B$6)+3=A442,Onderwerpen!$A$7,IF(SUM(Onderwerpen!$B$4:$B$7)+4=A442,Onderwerpen!$A$8,IF(SUM(Onderwerpen!$B$4:$B$8)+5=A442,Onderwerpen!$A$9,IF(SUM(Onderwerpen!$B$4:$B$9)+6=A442,Onderwerpen!$A$10,IF(SUM(Onderwerpen!$B$4:$B$10)+7=A442,Onderwerpen!$A$11,IF(SUM(Onderwerpen!$B$4:$B$11)+8=A442,Onderwerpen!$A$12,IF(SUM(Onderwerpen!$B$4:$B$12)+9=A442,Onderwerpen!$A$13,IF(SUM(Onderwerpen!$B$4:$B$13)+10=A442,Onderwerpen!$A$14,IF(SUM(Onderwerpen!$B$4:$B$14)+11=A442,Onderwerpen!$A$15,IF(SUM(Onderwerpen!$B$4:$B$15)+12=A442,Onderwerpen!$A$16,IF(SUM(Onderwerpen!$B$4:$B$16)+13=A442,Onderwerpen!$A$17,IF(SUM(Onderwerpen!$B$4:$B$17)+14=A442,Onderwerpen!$A$18,IF(SUM(Onderwerpen!$B$4:$B$18)+15=A442,Onderwerpen!$A$19,IF(SUM(Onderwerpen!$B$4:$B$19)+16=A442,Onderwerpen!$A$20,IF(SUM(Onderwerpen!$B$4:$B$20)+17=A442,Onderwerpen!$A$21,IF(SUM(Onderwerpen!$B$4:$B$21)+18=A442,Onderwerpen!$A$22,IF(SUM(Onderwerpen!$B$4:$B$22)+19=A442,Onderwerpen!$A$23,IFERROR((IF(A442&lt;Onderwerpen!$D$4,A442,IF(AND(A442&gt;Onderwerpen!$D$4,A442&lt;Onderwerpen!$D$5),A442-1,IF(AND(A442&gt;Onderwerpen!$D$5,A442&lt;Onderwerpen!$D$6),A442-2,IF(AND(A442&gt;Onderwerpen!$D$6,A442&lt;Onderwerpen!$D$7),A442-3,IF(AND(A442&gt;Onderwerpen!$D$7,A442&lt;Onderwerpen!$D$8),A442-4,IF(AND(A442&gt;Onderwerpen!$D$8,A442&lt;Onderwerpen!$D$9),A442-5,IF(AND(A442&gt;Onderwerpen!$D$9,A442&lt;Onderwerpen!$D$10),A442-6,IF(AND(A442&gt;Onderwerpen!$D$10,A442&lt;Onderwerpen!$D$11),A442-7,IF(AND(A442&gt;Onderwerpen!$D$11,A442&lt;Onderwerpen!$D$12),A442-8,IF(AND(A442&gt;Onderwerpen!$D$12,A442&lt;Onderwerpen!$D$13),A442-9,IF(AND(A442&gt;Onderwerpen!$D$13,A442&lt;Onderwerpen!$D$14),A442-10,IF(AND(A442&gt;Onderwerpen!$D$14,A442&lt;Onderwerpen!$D$15),A442-11,IF(AND(A442&gt;Onderwerpen!$D$15,A442&lt;Onderwerpen!$D$16),A442-12,IF(AND(A442&gt;Onderwerpen!$D$16,A442&lt;Onderwerpen!$D$17),A442-13,IF(AND(A442&gt;Onderwerpen!$D$17,A442&lt;Onderwerpen!$D$18),A442-14,IF(AND(A442&gt;Onderwerpen!$D$18,A442&lt;Onderwerpen!$D$19),A442-15,IF(AND(A442&gt;Onderwerpen!$D$19,A442&lt;Onderwerpen!$D$20),A442-16,IF(AND(A442&gt;Onderwerpen!$D$20,A442&lt;Onderwerpen!$D$21),A442-17,IF(AND(A442&gt;Onderwerpen!$D$21,A442&lt;Onderwerpen!$D$22),A442-18,IF(A442&gt;Onderwerpen!$D$22,A442-19,"X"))))))))))))))))))))),""))))))))))))))))))))</f>
        <v/>
      </c>
      <c r="D442" s="83" t="str">
        <f>IF(B442="",""&amp;C442,LEFT(B442, FIND(" ",B442)-1) &amp; "."&amp;COUNTIF($B$8:B442,B442))</f>
        <v/>
      </c>
      <c r="E442" s="33"/>
      <c r="F442" s="12"/>
      <c r="G442" s="12"/>
      <c r="H442" s="12"/>
      <c r="I442" s="13"/>
      <c r="J442" s="37" t="str">
        <f t="shared" si="42"/>
        <v/>
      </c>
      <c r="L442" s="12"/>
      <c r="M442" s="12"/>
      <c r="N442" s="12"/>
      <c r="O442" s="13"/>
      <c r="P442" s="39" t="str">
        <f t="shared" si="43"/>
        <v/>
      </c>
      <c r="R442" s="12"/>
      <c r="S442" s="12"/>
      <c r="T442" s="12"/>
      <c r="U442" s="13"/>
      <c r="V442" s="38" t="str">
        <f t="shared" si="44"/>
        <v/>
      </c>
      <c r="X442" s="38"/>
      <c r="Y442" s="38"/>
      <c r="Z442" s="38"/>
      <c r="AA442" s="13"/>
      <c r="AB442" s="38" t="str">
        <f t="shared" si="45"/>
        <v/>
      </c>
      <c r="AD442" s="38"/>
      <c r="AE442" s="38"/>
      <c r="AF442" s="38"/>
      <c r="AG442" s="13"/>
      <c r="AH442" s="38" t="str">
        <f t="shared" si="46"/>
        <v/>
      </c>
    </row>
    <row r="443" spans="1:34" x14ac:dyDescent="0.25">
      <c r="A443" s="1" t="str">
        <f>IFERROR(IF(A442=Onderwerpen!$C$23+19,"",A442+1),"")</f>
        <v/>
      </c>
      <c r="B443" s="1" t="str">
        <f>IF(C443&lt;=Onderwerpen!$C$4,Onderwerpen!$A$4,IF(C443&lt;=Onderwerpen!$C$5,Onderwerpen!$A$5,IF(C443&lt;=Onderwerpen!$C$6,Onderwerpen!$A$6,IF(C443&lt;=Onderwerpen!$C$7,Onderwerpen!$A$7,IF(C443&lt;=Onderwerpen!$C$8,Onderwerpen!$A$8,IF(C443&lt;=Onderwerpen!$C$9,Onderwerpen!$A$9,IF(C443&lt;=Onderwerpen!C$10,Onderwerpen!$A$10,IF(C443&lt;=Onderwerpen!C$11,Onderwerpen!$A$11,IF(C443&lt;=Onderwerpen!C$12,Onderwerpen!$A$12,IF(C443&lt;=Onderwerpen!C$13,Onderwerpen!$A$13,IF(C443&lt;=Onderwerpen!$C$14,Onderwerpen!$A$14,IF(C443&lt;=Onderwerpen!$C$15,Onderwerpen!$A$15,IF(C443&lt;=Onderwerpen!$C$16,Onderwerpen!$A$16,IF(C443&lt;=Onderwerpen!$C$17,Onderwerpen!$A$17,IF(C443&lt;=Onderwerpen!$C$18,Onderwerpen!$A$18,IF(C443&lt;=Onderwerpen!$C$19,Onderwerpen!$A$19,IF(C443&lt;=Onderwerpen!$C$20,Onderwerpen!$A$20,IF(C443&lt;=Onderwerpen!$C$21,Onderwerpen!$A$21,IF(C443&lt;=Onderwerpen!$C$22,Onderwerpen!$A$22,IF(C443&lt;=Onderwerpen!$C$23,Onderwerpen!$A$22,""))))))))))))))))))))</f>
        <v/>
      </c>
      <c r="C443" s="7" t="str">
        <f>IF(Onderwerpen!$B$4+1=A443,Onderwerpen!$A$5,IF(SUM(Onderwerpen!$B$4:$B$5)+2=A443,Onderwerpen!$A$6,IF(SUM(Onderwerpen!$B$4:$B$6)+3=A443,Onderwerpen!$A$7,IF(SUM(Onderwerpen!$B$4:$B$7)+4=A443,Onderwerpen!$A$8,IF(SUM(Onderwerpen!$B$4:$B$8)+5=A443,Onderwerpen!$A$9,IF(SUM(Onderwerpen!$B$4:$B$9)+6=A443,Onderwerpen!$A$10,IF(SUM(Onderwerpen!$B$4:$B$10)+7=A443,Onderwerpen!$A$11,IF(SUM(Onderwerpen!$B$4:$B$11)+8=A443,Onderwerpen!$A$12,IF(SUM(Onderwerpen!$B$4:$B$12)+9=A443,Onderwerpen!$A$13,IF(SUM(Onderwerpen!$B$4:$B$13)+10=A443,Onderwerpen!$A$14,IF(SUM(Onderwerpen!$B$4:$B$14)+11=A443,Onderwerpen!$A$15,IF(SUM(Onderwerpen!$B$4:$B$15)+12=A443,Onderwerpen!$A$16,IF(SUM(Onderwerpen!$B$4:$B$16)+13=A443,Onderwerpen!$A$17,IF(SUM(Onderwerpen!$B$4:$B$17)+14=A443,Onderwerpen!$A$18,IF(SUM(Onderwerpen!$B$4:$B$18)+15=A443,Onderwerpen!$A$19,IF(SUM(Onderwerpen!$B$4:$B$19)+16=A443,Onderwerpen!$A$20,IF(SUM(Onderwerpen!$B$4:$B$20)+17=A443,Onderwerpen!$A$21,IF(SUM(Onderwerpen!$B$4:$B$21)+18=A443,Onderwerpen!$A$22,IF(SUM(Onderwerpen!$B$4:$B$22)+19=A443,Onderwerpen!$A$23,IFERROR((IF(A443&lt;Onderwerpen!$D$4,A443,IF(AND(A443&gt;Onderwerpen!$D$4,A443&lt;Onderwerpen!$D$5),A443-1,IF(AND(A443&gt;Onderwerpen!$D$5,A443&lt;Onderwerpen!$D$6),A443-2,IF(AND(A443&gt;Onderwerpen!$D$6,A443&lt;Onderwerpen!$D$7),A443-3,IF(AND(A443&gt;Onderwerpen!$D$7,A443&lt;Onderwerpen!$D$8),A443-4,IF(AND(A443&gt;Onderwerpen!$D$8,A443&lt;Onderwerpen!$D$9),A443-5,IF(AND(A443&gt;Onderwerpen!$D$9,A443&lt;Onderwerpen!$D$10),A443-6,IF(AND(A443&gt;Onderwerpen!$D$10,A443&lt;Onderwerpen!$D$11),A443-7,IF(AND(A443&gt;Onderwerpen!$D$11,A443&lt;Onderwerpen!$D$12),A443-8,IF(AND(A443&gt;Onderwerpen!$D$12,A443&lt;Onderwerpen!$D$13),A443-9,IF(AND(A443&gt;Onderwerpen!$D$13,A443&lt;Onderwerpen!$D$14),A443-10,IF(AND(A443&gt;Onderwerpen!$D$14,A443&lt;Onderwerpen!$D$15),A443-11,IF(AND(A443&gt;Onderwerpen!$D$15,A443&lt;Onderwerpen!$D$16),A443-12,IF(AND(A443&gt;Onderwerpen!$D$16,A443&lt;Onderwerpen!$D$17),A443-13,IF(AND(A443&gt;Onderwerpen!$D$17,A443&lt;Onderwerpen!$D$18),A443-14,IF(AND(A443&gt;Onderwerpen!$D$18,A443&lt;Onderwerpen!$D$19),A443-15,IF(AND(A443&gt;Onderwerpen!$D$19,A443&lt;Onderwerpen!$D$20),A443-16,IF(AND(A443&gt;Onderwerpen!$D$20,A443&lt;Onderwerpen!$D$21),A443-17,IF(AND(A443&gt;Onderwerpen!$D$21,A443&lt;Onderwerpen!$D$22),A443-18,IF(A443&gt;Onderwerpen!$D$22,A443-19,"X"))))))))))))))))))))),""))))))))))))))))))))</f>
        <v/>
      </c>
      <c r="D443" s="83" t="str">
        <f>IF(B443="",""&amp;C443,LEFT(B443, FIND(" ",B443)-1) &amp; "."&amp;COUNTIF($B$8:B443,B443))</f>
        <v/>
      </c>
      <c r="E443" s="33"/>
      <c r="F443" s="12"/>
      <c r="G443" s="12"/>
      <c r="H443" s="12"/>
      <c r="I443" s="13"/>
      <c r="J443" s="37" t="str">
        <f t="shared" si="42"/>
        <v/>
      </c>
      <c r="L443" s="12"/>
      <c r="M443" s="12"/>
      <c r="N443" s="12"/>
      <c r="O443" s="13"/>
      <c r="P443" s="39" t="str">
        <f t="shared" si="43"/>
        <v/>
      </c>
      <c r="R443" s="12"/>
      <c r="S443" s="12"/>
      <c r="T443" s="12"/>
      <c r="U443" s="13"/>
      <c r="V443" s="38" t="str">
        <f t="shared" si="44"/>
        <v/>
      </c>
      <c r="X443" s="38"/>
      <c r="Y443" s="38"/>
      <c r="Z443" s="38"/>
      <c r="AA443" s="13"/>
      <c r="AB443" s="38" t="str">
        <f t="shared" si="45"/>
        <v/>
      </c>
      <c r="AD443" s="38"/>
      <c r="AE443" s="38"/>
      <c r="AF443" s="38"/>
      <c r="AG443" s="13"/>
      <c r="AH443" s="38" t="str">
        <f t="shared" si="46"/>
        <v/>
      </c>
    </row>
    <row r="444" spans="1:34" x14ac:dyDescent="0.25">
      <c r="A444" s="1" t="str">
        <f>IFERROR(IF(A443=Onderwerpen!$C$23+19,"",A443+1),"")</f>
        <v/>
      </c>
      <c r="B444" s="1" t="str">
        <f>IF(C444&lt;=Onderwerpen!$C$4,Onderwerpen!$A$4,IF(C444&lt;=Onderwerpen!$C$5,Onderwerpen!$A$5,IF(C444&lt;=Onderwerpen!$C$6,Onderwerpen!$A$6,IF(C444&lt;=Onderwerpen!$C$7,Onderwerpen!$A$7,IF(C444&lt;=Onderwerpen!$C$8,Onderwerpen!$A$8,IF(C444&lt;=Onderwerpen!$C$9,Onderwerpen!$A$9,IF(C444&lt;=Onderwerpen!C$10,Onderwerpen!$A$10,IF(C444&lt;=Onderwerpen!C$11,Onderwerpen!$A$11,IF(C444&lt;=Onderwerpen!C$12,Onderwerpen!$A$12,IF(C444&lt;=Onderwerpen!C$13,Onderwerpen!$A$13,IF(C444&lt;=Onderwerpen!$C$14,Onderwerpen!$A$14,IF(C444&lt;=Onderwerpen!$C$15,Onderwerpen!$A$15,IF(C444&lt;=Onderwerpen!$C$16,Onderwerpen!$A$16,IF(C444&lt;=Onderwerpen!$C$17,Onderwerpen!$A$17,IF(C444&lt;=Onderwerpen!$C$18,Onderwerpen!$A$18,IF(C444&lt;=Onderwerpen!$C$19,Onderwerpen!$A$19,IF(C444&lt;=Onderwerpen!$C$20,Onderwerpen!$A$20,IF(C444&lt;=Onderwerpen!$C$21,Onderwerpen!$A$21,IF(C444&lt;=Onderwerpen!$C$22,Onderwerpen!$A$22,IF(C444&lt;=Onderwerpen!$C$23,Onderwerpen!$A$22,""))))))))))))))))))))</f>
        <v/>
      </c>
      <c r="C444" s="7" t="str">
        <f>IF(Onderwerpen!$B$4+1=A444,Onderwerpen!$A$5,IF(SUM(Onderwerpen!$B$4:$B$5)+2=A444,Onderwerpen!$A$6,IF(SUM(Onderwerpen!$B$4:$B$6)+3=A444,Onderwerpen!$A$7,IF(SUM(Onderwerpen!$B$4:$B$7)+4=A444,Onderwerpen!$A$8,IF(SUM(Onderwerpen!$B$4:$B$8)+5=A444,Onderwerpen!$A$9,IF(SUM(Onderwerpen!$B$4:$B$9)+6=A444,Onderwerpen!$A$10,IF(SUM(Onderwerpen!$B$4:$B$10)+7=A444,Onderwerpen!$A$11,IF(SUM(Onderwerpen!$B$4:$B$11)+8=A444,Onderwerpen!$A$12,IF(SUM(Onderwerpen!$B$4:$B$12)+9=A444,Onderwerpen!$A$13,IF(SUM(Onderwerpen!$B$4:$B$13)+10=A444,Onderwerpen!$A$14,IF(SUM(Onderwerpen!$B$4:$B$14)+11=A444,Onderwerpen!$A$15,IF(SUM(Onderwerpen!$B$4:$B$15)+12=A444,Onderwerpen!$A$16,IF(SUM(Onderwerpen!$B$4:$B$16)+13=A444,Onderwerpen!$A$17,IF(SUM(Onderwerpen!$B$4:$B$17)+14=A444,Onderwerpen!$A$18,IF(SUM(Onderwerpen!$B$4:$B$18)+15=A444,Onderwerpen!$A$19,IF(SUM(Onderwerpen!$B$4:$B$19)+16=A444,Onderwerpen!$A$20,IF(SUM(Onderwerpen!$B$4:$B$20)+17=A444,Onderwerpen!$A$21,IF(SUM(Onderwerpen!$B$4:$B$21)+18=A444,Onderwerpen!$A$22,IF(SUM(Onderwerpen!$B$4:$B$22)+19=A444,Onderwerpen!$A$23,IFERROR((IF(A444&lt;Onderwerpen!$D$4,A444,IF(AND(A444&gt;Onderwerpen!$D$4,A444&lt;Onderwerpen!$D$5),A444-1,IF(AND(A444&gt;Onderwerpen!$D$5,A444&lt;Onderwerpen!$D$6),A444-2,IF(AND(A444&gt;Onderwerpen!$D$6,A444&lt;Onderwerpen!$D$7),A444-3,IF(AND(A444&gt;Onderwerpen!$D$7,A444&lt;Onderwerpen!$D$8),A444-4,IF(AND(A444&gt;Onderwerpen!$D$8,A444&lt;Onderwerpen!$D$9),A444-5,IF(AND(A444&gt;Onderwerpen!$D$9,A444&lt;Onderwerpen!$D$10),A444-6,IF(AND(A444&gt;Onderwerpen!$D$10,A444&lt;Onderwerpen!$D$11),A444-7,IF(AND(A444&gt;Onderwerpen!$D$11,A444&lt;Onderwerpen!$D$12),A444-8,IF(AND(A444&gt;Onderwerpen!$D$12,A444&lt;Onderwerpen!$D$13),A444-9,IF(AND(A444&gt;Onderwerpen!$D$13,A444&lt;Onderwerpen!$D$14),A444-10,IF(AND(A444&gt;Onderwerpen!$D$14,A444&lt;Onderwerpen!$D$15),A444-11,IF(AND(A444&gt;Onderwerpen!$D$15,A444&lt;Onderwerpen!$D$16),A444-12,IF(AND(A444&gt;Onderwerpen!$D$16,A444&lt;Onderwerpen!$D$17),A444-13,IF(AND(A444&gt;Onderwerpen!$D$17,A444&lt;Onderwerpen!$D$18),A444-14,IF(AND(A444&gt;Onderwerpen!$D$18,A444&lt;Onderwerpen!$D$19),A444-15,IF(AND(A444&gt;Onderwerpen!$D$19,A444&lt;Onderwerpen!$D$20),A444-16,IF(AND(A444&gt;Onderwerpen!$D$20,A444&lt;Onderwerpen!$D$21),A444-17,IF(AND(A444&gt;Onderwerpen!$D$21,A444&lt;Onderwerpen!$D$22),A444-18,IF(A444&gt;Onderwerpen!$D$22,A444-19,"X"))))))))))))))))))))),""))))))))))))))))))))</f>
        <v/>
      </c>
      <c r="D444" s="83" t="str">
        <f>IF(B444="",""&amp;C444,LEFT(B444, FIND(" ",B444)-1) &amp; "."&amp;COUNTIF($B$8:B444,B444))</f>
        <v/>
      </c>
      <c r="E444" s="33"/>
      <c r="F444" s="12"/>
      <c r="G444" s="12"/>
      <c r="H444" s="12"/>
      <c r="I444" s="13"/>
      <c r="J444" s="37" t="str">
        <f t="shared" si="42"/>
        <v/>
      </c>
      <c r="L444" s="12"/>
      <c r="M444" s="12"/>
      <c r="N444" s="12"/>
      <c r="O444" s="13"/>
      <c r="P444" s="39" t="str">
        <f t="shared" si="43"/>
        <v/>
      </c>
      <c r="R444" s="12"/>
      <c r="S444" s="12"/>
      <c r="T444" s="12"/>
      <c r="U444" s="13"/>
      <c r="V444" s="38" t="str">
        <f t="shared" si="44"/>
        <v/>
      </c>
      <c r="X444" s="38"/>
      <c r="Y444" s="38"/>
      <c r="Z444" s="38"/>
      <c r="AA444" s="13"/>
      <c r="AB444" s="38" t="str">
        <f t="shared" si="45"/>
        <v/>
      </c>
      <c r="AD444" s="38"/>
      <c r="AE444" s="38"/>
      <c r="AF444" s="38"/>
      <c r="AG444" s="13"/>
      <c r="AH444" s="38" t="str">
        <f t="shared" si="46"/>
        <v/>
      </c>
    </row>
    <row r="445" spans="1:34" x14ac:dyDescent="0.25">
      <c r="A445" s="1" t="str">
        <f>IFERROR(IF(A444=Onderwerpen!$C$23+19,"",A444+1),"")</f>
        <v/>
      </c>
      <c r="B445" s="1" t="str">
        <f>IF(C445&lt;=Onderwerpen!$C$4,Onderwerpen!$A$4,IF(C445&lt;=Onderwerpen!$C$5,Onderwerpen!$A$5,IF(C445&lt;=Onderwerpen!$C$6,Onderwerpen!$A$6,IF(C445&lt;=Onderwerpen!$C$7,Onderwerpen!$A$7,IF(C445&lt;=Onderwerpen!$C$8,Onderwerpen!$A$8,IF(C445&lt;=Onderwerpen!$C$9,Onderwerpen!$A$9,IF(C445&lt;=Onderwerpen!C$10,Onderwerpen!$A$10,IF(C445&lt;=Onderwerpen!C$11,Onderwerpen!$A$11,IF(C445&lt;=Onderwerpen!C$12,Onderwerpen!$A$12,IF(C445&lt;=Onderwerpen!C$13,Onderwerpen!$A$13,IF(C445&lt;=Onderwerpen!$C$14,Onderwerpen!$A$14,IF(C445&lt;=Onderwerpen!$C$15,Onderwerpen!$A$15,IF(C445&lt;=Onderwerpen!$C$16,Onderwerpen!$A$16,IF(C445&lt;=Onderwerpen!$C$17,Onderwerpen!$A$17,IF(C445&lt;=Onderwerpen!$C$18,Onderwerpen!$A$18,IF(C445&lt;=Onderwerpen!$C$19,Onderwerpen!$A$19,IF(C445&lt;=Onderwerpen!$C$20,Onderwerpen!$A$20,IF(C445&lt;=Onderwerpen!$C$21,Onderwerpen!$A$21,IF(C445&lt;=Onderwerpen!$C$22,Onderwerpen!$A$22,IF(C445&lt;=Onderwerpen!$C$23,Onderwerpen!$A$22,""))))))))))))))))))))</f>
        <v/>
      </c>
      <c r="C445" s="7" t="str">
        <f>IF(Onderwerpen!$B$4+1=A445,Onderwerpen!$A$5,IF(SUM(Onderwerpen!$B$4:$B$5)+2=A445,Onderwerpen!$A$6,IF(SUM(Onderwerpen!$B$4:$B$6)+3=A445,Onderwerpen!$A$7,IF(SUM(Onderwerpen!$B$4:$B$7)+4=A445,Onderwerpen!$A$8,IF(SUM(Onderwerpen!$B$4:$B$8)+5=A445,Onderwerpen!$A$9,IF(SUM(Onderwerpen!$B$4:$B$9)+6=A445,Onderwerpen!$A$10,IF(SUM(Onderwerpen!$B$4:$B$10)+7=A445,Onderwerpen!$A$11,IF(SUM(Onderwerpen!$B$4:$B$11)+8=A445,Onderwerpen!$A$12,IF(SUM(Onderwerpen!$B$4:$B$12)+9=A445,Onderwerpen!$A$13,IF(SUM(Onderwerpen!$B$4:$B$13)+10=A445,Onderwerpen!$A$14,IF(SUM(Onderwerpen!$B$4:$B$14)+11=A445,Onderwerpen!$A$15,IF(SUM(Onderwerpen!$B$4:$B$15)+12=A445,Onderwerpen!$A$16,IF(SUM(Onderwerpen!$B$4:$B$16)+13=A445,Onderwerpen!$A$17,IF(SUM(Onderwerpen!$B$4:$B$17)+14=A445,Onderwerpen!$A$18,IF(SUM(Onderwerpen!$B$4:$B$18)+15=A445,Onderwerpen!$A$19,IF(SUM(Onderwerpen!$B$4:$B$19)+16=A445,Onderwerpen!$A$20,IF(SUM(Onderwerpen!$B$4:$B$20)+17=A445,Onderwerpen!$A$21,IF(SUM(Onderwerpen!$B$4:$B$21)+18=A445,Onderwerpen!$A$22,IF(SUM(Onderwerpen!$B$4:$B$22)+19=A445,Onderwerpen!$A$23,IFERROR((IF(A445&lt;Onderwerpen!$D$4,A445,IF(AND(A445&gt;Onderwerpen!$D$4,A445&lt;Onderwerpen!$D$5),A445-1,IF(AND(A445&gt;Onderwerpen!$D$5,A445&lt;Onderwerpen!$D$6),A445-2,IF(AND(A445&gt;Onderwerpen!$D$6,A445&lt;Onderwerpen!$D$7),A445-3,IF(AND(A445&gt;Onderwerpen!$D$7,A445&lt;Onderwerpen!$D$8),A445-4,IF(AND(A445&gt;Onderwerpen!$D$8,A445&lt;Onderwerpen!$D$9),A445-5,IF(AND(A445&gt;Onderwerpen!$D$9,A445&lt;Onderwerpen!$D$10),A445-6,IF(AND(A445&gt;Onderwerpen!$D$10,A445&lt;Onderwerpen!$D$11),A445-7,IF(AND(A445&gt;Onderwerpen!$D$11,A445&lt;Onderwerpen!$D$12),A445-8,IF(AND(A445&gt;Onderwerpen!$D$12,A445&lt;Onderwerpen!$D$13),A445-9,IF(AND(A445&gt;Onderwerpen!$D$13,A445&lt;Onderwerpen!$D$14),A445-10,IF(AND(A445&gt;Onderwerpen!$D$14,A445&lt;Onderwerpen!$D$15),A445-11,IF(AND(A445&gt;Onderwerpen!$D$15,A445&lt;Onderwerpen!$D$16),A445-12,IF(AND(A445&gt;Onderwerpen!$D$16,A445&lt;Onderwerpen!$D$17),A445-13,IF(AND(A445&gt;Onderwerpen!$D$17,A445&lt;Onderwerpen!$D$18),A445-14,IF(AND(A445&gt;Onderwerpen!$D$18,A445&lt;Onderwerpen!$D$19),A445-15,IF(AND(A445&gt;Onderwerpen!$D$19,A445&lt;Onderwerpen!$D$20),A445-16,IF(AND(A445&gt;Onderwerpen!$D$20,A445&lt;Onderwerpen!$D$21),A445-17,IF(AND(A445&gt;Onderwerpen!$D$21,A445&lt;Onderwerpen!$D$22),A445-18,IF(A445&gt;Onderwerpen!$D$22,A445-19,"X"))))))))))))))))))))),""))))))))))))))))))))</f>
        <v/>
      </c>
      <c r="D445" s="83" t="str">
        <f>IF(B445="",""&amp;C445,LEFT(B445, FIND(" ",B445)-1) &amp; "."&amp;COUNTIF($B$8:B445,B445))</f>
        <v/>
      </c>
      <c r="E445" s="33"/>
      <c r="F445" s="12"/>
      <c r="G445" s="12"/>
      <c r="H445" s="12"/>
      <c r="I445" s="13"/>
      <c r="J445" s="37" t="str">
        <f t="shared" si="42"/>
        <v/>
      </c>
      <c r="L445" s="12"/>
      <c r="M445" s="12"/>
      <c r="N445" s="12"/>
      <c r="O445" s="13"/>
      <c r="P445" s="39" t="str">
        <f t="shared" si="43"/>
        <v/>
      </c>
      <c r="R445" s="12"/>
      <c r="S445" s="12"/>
      <c r="T445" s="12"/>
      <c r="U445" s="13"/>
      <c r="V445" s="38" t="str">
        <f t="shared" si="44"/>
        <v/>
      </c>
      <c r="X445" s="38"/>
      <c r="Y445" s="38"/>
      <c r="Z445" s="38"/>
      <c r="AA445" s="13"/>
      <c r="AB445" s="38" t="str">
        <f t="shared" si="45"/>
        <v/>
      </c>
      <c r="AD445" s="38"/>
      <c r="AE445" s="38"/>
      <c r="AF445" s="38"/>
      <c r="AG445" s="13"/>
      <c r="AH445" s="38" t="str">
        <f t="shared" si="46"/>
        <v/>
      </c>
    </row>
    <row r="446" spans="1:34" x14ac:dyDescent="0.25">
      <c r="A446" s="1" t="str">
        <f>IFERROR(IF(A445=Onderwerpen!$C$23+19,"",A445+1),"")</f>
        <v/>
      </c>
      <c r="B446" s="1" t="str">
        <f>IF(C446&lt;=Onderwerpen!$C$4,Onderwerpen!$A$4,IF(C446&lt;=Onderwerpen!$C$5,Onderwerpen!$A$5,IF(C446&lt;=Onderwerpen!$C$6,Onderwerpen!$A$6,IF(C446&lt;=Onderwerpen!$C$7,Onderwerpen!$A$7,IF(C446&lt;=Onderwerpen!$C$8,Onderwerpen!$A$8,IF(C446&lt;=Onderwerpen!$C$9,Onderwerpen!$A$9,IF(C446&lt;=Onderwerpen!C$10,Onderwerpen!$A$10,IF(C446&lt;=Onderwerpen!C$11,Onderwerpen!$A$11,IF(C446&lt;=Onderwerpen!C$12,Onderwerpen!$A$12,IF(C446&lt;=Onderwerpen!C$13,Onderwerpen!$A$13,IF(C446&lt;=Onderwerpen!$C$14,Onderwerpen!$A$14,IF(C446&lt;=Onderwerpen!$C$15,Onderwerpen!$A$15,IF(C446&lt;=Onderwerpen!$C$16,Onderwerpen!$A$16,IF(C446&lt;=Onderwerpen!$C$17,Onderwerpen!$A$17,IF(C446&lt;=Onderwerpen!$C$18,Onderwerpen!$A$18,IF(C446&lt;=Onderwerpen!$C$19,Onderwerpen!$A$19,IF(C446&lt;=Onderwerpen!$C$20,Onderwerpen!$A$20,IF(C446&lt;=Onderwerpen!$C$21,Onderwerpen!$A$21,IF(C446&lt;=Onderwerpen!$C$22,Onderwerpen!$A$22,IF(C446&lt;=Onderwerpen!$C$23,Onderwerpen!$A$22,""))))))))))))))))))))</f>
        <v/>
      </c>
      <c r="C446" s="7" t="str">
        <f>IF(Onderwerpen!$B$4+1=A446,Onderwerpen!$A$5,IF(SUM(Onderwerpen!$B$4:$B$5)+2=A446,Onderwerpen!$A$6,IF(SUM(Onderwerpen!$B$4:$B$6)+3=A446,Onderwerpen!$A$7,IF(SUM(Onderwerpen!$B$4:$B$7)+4=A446,Onderwerpen!$A$8,IF(SUM(Onderwerpen!$B$4:$B$8)+5=A446,Onderwerpen!$A$9,IF(SUM(Onderwerpen!$B$4:$B$9)+6=A446,Onderwerpen!$A$10,IF(SUM(Onderwerpen!$B$4:$B$10)+7=A446,Onderwerpen!$A$11,IF(SUM(Onderwerpen!$B$4:$B$11)+8=A446,Onderwerpen!$A$12,IF(SUM(Onderwerpen!$B$4:$B$12)+9=A446,Onderwerpen!$A$13,IF(SUM(Onderwerpen!$B$4:$B$13)+10=A446,Onderwerpen!$A$14,IF(SUM(Onderwerpen!$B$4:$B$14)+11=A446,Onderwerpen!$A$15,IF(SUM(Onderwerpen!$B$4:$B$15)+12=A446,Onderwerpen!$A$16,IF(SUM(Onderwerpen!$B$4:$B$16)+13=A446,Onderwerpen!$A$17,IF(SUM(Onderwerpen!$B$4:$B$17)+14=A446,Onderwerpen!$A$18,IF(SUM(Onderwerpen!$B$4:$B$18)+15=A446,Onderwerpen!$A$19,IF(SUM(Onderwerpen!$B$4:$B$19)+16=A446,Onderwerpen!$A$20,IF(SUM(Onderwerpen!$B$4:$B$20)+17=A446,Onderwerpen!$A$21,IF(SUM(Onderwerpen!$B$4:$B$21)+18=A446,Onderwerpen!$A$22,IF(SUM(Onderwerpen!$B$4:$B$22)+19=A446,Onderwerpen!$A$23,IFERROR((IF(A446&lt;Onderwerpen!$D$4,A446,IF(AND(A446&gt;Onderwerpen!$D$4,A446&lt;Onderwerpen!$D$5),A446-1,IF(AND(A446&gt;Onderwerpen!$D$5,A446&lt;Onderwerpen!$D$6),A446-2,IF(AND(A446&gt;Onderwerpen!$D$6,A446&lt;Onderwerpen!$D$7),A446-3,IF(AND(A446&gt;Onderwerpen!$D$7,A446&lt;Onderwerpen!$D$8),A446-4,IF(AND(A446&gt;Onderwerpen!$D$8,A446&lt;Onderwerpen!$D$9),A446-5,IF(AND(A446&gt;Onderwerpen!$D$9,A446&lt;Onderwerpen!$D$10),A446-6,IF(AND(A446&gt;Onderwerpen!$D$10,A446&lt;Onderwerpen!$D$11),A446-7,IF(AND(A446&gt;Onderwerpen!$D$11,A446&lt;Onderwerpen!$D$12),A446-8,IF(AND(A446&gt;Onderwerpen!$D$12,A446&lt;Onderwerpen!$D$13),A446-9,IF(AND(A446&gt;Onderwerpen!$D$13,A446&lt;Onderwerpen!$D$14),A446-10,IF(AND(A446&gt;Onderwerpen!$D$14,A446&lt;Onderwerpen!$D$15),A446-11,IF(AND(A446&gt;Onderwerpen!$D$15,A446&lt;Onderwerpen!$D$16),A446-12,IF(AND(A446&gt;Onderwerpen!$D$16,A446&lt;Onderwerpen!$D$17),A446-13,IF(AND(A446&gt;Onderwerpen!$D$17,A446&lt;Onderwerpen!$D$18),A446-14,IF(AND(A446&gt;Onderwerpen!$D$18,A446&lt;Onderwerpen!$D$19),A446-15,IF(AND(A446&gt;Onderwerpen!$D$19,A446&lt;Onderwerpen!$D$20),A446-16,IF(AND(A446&gt;Onderwerpen!$D$20,A446&lt;Onderwerpen!$D$21),A446-17,IF(AND(A446&gt;Onderwerpen!$D$21,A446&lt;Onderwerpen!$D$22),A446-18,IF(A446&gt;Onderwerpen!$D$22,A446-19,"X"))))))))))))))))))))),""))))))))))))))))))))</f>
        <v/>
      </c>
      <c r="D446" s="83" t="str">
        <f>IF(B446="",""&amp;C446,LEFT(B446, FIND(" ",B446)-1) &amp; "."&amp;COUNTIF($B$8:B446,B446))</f>
        <v/>
      </c>
      <c r="E446" s="33"/>
      <c r="F446" s="12"/>
      <c r="G446" s="12"/>
      <c r="H446" s="12"/>
      <c r="I446" s="13"/>
      <c r="J446" s="37" t="str">
        <f t="shared" si="42"/>
        <v/>
      </c>
      <c r="L446" s="12"/>
      <c r="M446" s="12"/>
      <c r="N446" s="12"/>
      <c r="O446" s="13"/>
      <c r="P446" s="39" t="str">
        <f t="shared" si="43"/>
        <v/>
      </c>
      <c r="R446" s="12"/>
      <c r="S446" s="12"/>
      <c r="T446" s="12"/>
      <c r="U446" s="13"/>
      <c r="V446" s="38" t="str">
        <f t="shared" si="44"/>
        <v/>
      </c>
      <c r="X446" s="38"/>
      <c r="Y446" s="38"/>
      <c r="Z446" s="38"/>
      <c r="AA446" s="13"/>
      <c r="AB446" s="38" t="str">
        <f t="shared" si="45"/>
        <v/>
      </c>
      <c r="AD446" s="38"/>
      <c r="AE446" s="38"/>
      <c r="AF446" s="38"/>
      <c r="AG446" s="13"/>
      <c r="AH446" s="38" t="str">
        <f t="shared" si="46"/>
        <v/>
      </c>
    </row>
    <row r="447" spans="1:34" x14ac:dyDescent="0.25">
      <c r="A447" s="1" t="str">
        <f>IFERROR(IF(A446=Onderwerpen!$C$23+19,"",A446+1),"")</f>
        <v/>
      </c>
      <c r="B447" s="1" t="str">
        <f>IF(C447&lt;=Onderwerpen!$C$4,Onderwerpen!$A$4,IF(C447&lt;=Onderwerpen!$C$5,Onderwerpen!$A$5,IF(C447&lt;=Onderwerpen!$C$6,Onderwerpen!$A$6,IF(C447&lt;=Onderwerpen!$C$7,Onderwerpen!$A$7,IF(C447&lt;=Onderwerpen!$C$8,Onderwerpen!$A$8,IF(C447&lt;=Onderwerpen!$C$9,Onderwerpen!$A$9,IF(C447&lt;=Onderwerpen!C$10,Onderwerpen!$A$10,IF(C447&lt;=Onderwerpen!C$11,Onderwerpen!$A$11,IF(C447&lt;=Onderwerpen!C$12,Onderwerpen!$A$12,IF(C447&lt;=Onderwerpen!C$13,Onderwerpen!$A$13,IF(C447&lt;=Onderwerpen!$C$14,Onderwerpen!$A$14,IF(C447&lt;=Onderwerpen!$C$15,Onderwerpen!$A$15,IF(C447&lt;=Onderwerpen!$C$16,Onderwerpen!$A$16,IF(C447&lt;=Onderwerpen!$C$17,Onderwerpen!$A$17,IF(C447&lt;=Onderwerpen!$C$18,Onderwerpen!$A$18,IF(C447&lt;=Onderwerpen!$C$19,Onderwerpen!$A$19,IF(C447&lt;=Onderwerpen!$C$20,Onderwerpen!$A$20,IF(C447&lt;=Onderwerpen!$C$21,Onderwerpen!$A$21,IF(C447&lt;=Onderwerpen!$C$22,Onderwerpen!$A$22,IF(C447&lt;=Onderwerpen!$C$23,Onderwerpen!$A$22,""))))))))))))))))))))</f>
        <v/>
      </c>
      <c r="C447" s="7" t="str">
        <f>IF(Onderwerpen!$B$4+1=A447,Onderwerpen!$A$5,IF(SUM(Onderwerpen!$B$4:$B$5)+2=A447,Onderwerpen!$A$6,IF(SUM(Onderwerpen!$B$4:$B$6)+3=A447,Onderwerpen!$A$7,IF(SUM(Onderwerpen!$B$4:$B$7)+4=A447,Onderwerpen!$A$8,IF(SUM(Onderwerpen!$B$4:$B$8)+5=A447,Onderwerpen!$A$9,IF(SUM(Onderwerpen!$B$4:$B$9)+6=A447,Onderwerpen!$A$10,IF(SUM(Onderwerpen!$B$4:$B$10)+7=A447,Onderwerpen!$A$11,IF(SUM(Onderwerpen!$B$4:$B$11)+8=A447,Onderwerpen!$A$12,IF(SUM(Onderwerpen!$B$4:$B$12)+9=A447,Onderwerpen!$A$13,IF(SUM(Onderwerpen!$B$4:$B$13)+10=A447,Onderwerpen!$A$14,IF(SUM(Onderwerpen!$B$4:$B$14)+11=A447,Onderwerpen!$A$15,IF(SUM(Onderwerpen!$B$4:$B$15)+12=A447,Onderwerpen!$A$16,IF(SUM(Onderwerpen!$B$4:$B$16)+13=A447,Onderwerpen!$A$17,IF(SUM(Onderwerpen!$B$4:$B$17)+14=A447,Onderwerpen!$A$18,IF(SUM(Onderwerpen!$B$4:$B$18)+15=A447,Onderwerpen!$A$19,IF(SUM(Onderwerpen!$B$4:$B$19)+16=A447,Onderwerpen!$A$20,IF(SUM(Onderwerpen!$B$4:$B$20)+17=A447,Onderwerpen!$A$21,IF(SUM(Onderwerpen!$B$4:$B$21)+18=A447,Onderwerpen!$A$22,IF(SUM(Onderwerpen!$B$4:$B$22)+19=A447,Onderwerpen!$A$23,IFERROR((IF(A447&lt;Onderwerpen!$D$4,A447,IF(AND(A447&gt;Onderwerpen!$D$4,A447&lt;Onderwerpen!$D$5),A447-1,IF(AND(A447&gt;Onderwerpen!$D$5,A447&lt;Onderwerpen!$D$6),A447-2,IF(AND(A447&gt;Onderwerpen!$D$6,A447&lt;Onderwerpen!$D$7),A447-3,IF(AND(A447&gt;Onderwerpen!$D$7,A447&lt;Onderwerpen!$D$8),A447-4,IF(AND(A447&gt;Onderwerpen!$D$8,A447&lt;Onderwerpen!$D$9),A447-5,IF(AND(A447&gt;Onderwerpen!$D$9,A447&lt;Onderwerpen!$D$10),A447-6,IF(AND(A447&gt;Onderwerpen!$D$10,A447&lt;Onderwerpen!$D$11),A447-7,IF(AND(A447&gt;Onderwerpen!$D$11,A447&lt;Onderwerpen!$D$12),A447-8,IF(AND(A447&gt;Onderwerpen!$D$12,A447&lt;Onderwerpen!$D$13),A447-9,IF(AND(A447&gt;Onderwerpen!$D$13,A447&lt;Onderwerpen!$D$14),A447-10,IF(AND(A447&gt;Onderwerpen!$D$14,A447&lt;Onderwerpen!$D$15),A447-11,IF(AND(A447&gt;Onderwerpen!$D$15,A447&lt;Onderwerpen!$D$16),A447-12,IF(AND(A447&gt;Onderwerpen!$D$16,A447&lt;Onderwerpen!$D$17),A447-13,IF(AND(A447&gt;Onderwerpen!$D$17,A447&lt;Onderwerpen!$D$18),A447-14,IF(AND(A447&gt;Onderwerpen!$D$18,A447&lt;Onderwerpen!$D$19),A447-15,IF(AND(A447&gt;Onderwerpen!$D$19,A447&lt;Onderwerpen!$D$20),A447-16,IF(AND(A447&gt;Onderwerpen!$D$20,A447&lt;Onderwerpen!$D$21),A447-17,IF(AND(A447&gt;Onderwerpen!$D$21,A447&lt;Onderwerpen!$D$22),A447-18,IF(A447&gt;Onderwerpen!$D$22,A447-19,"X"))))))))))))))))))))),""))))))))))))))))))))</f>
        <v/>
      </c>
      <c r="D447" s="83" t="str">
        <f>IF(B447="",""&amp;C447,LEFT(B447, FIND(" ",B447)-1) &amp; "."&amp;COUNTIF($B$8:B447,B447))</f>
        <v/>
      </c>
      <c r="E447" s="33"/>
      <c r="F447" s="12"/>
      <c r="G447" s="12"/>
      <c r="H447" s="12"/>
      <c r="I447" s="13"/>
      <c r="J447" s="37" t="str">
        <f t="shared" si="42"/>
        <v/>
      </c>
      <c r="L447" s="12"/>
      <c r="M447" s="12"/>
      <c r="N447" s="12"/>
      <c r="O447" s="13"/>
      <c r="P447" s="39" t="str">
        <f t="shared" si="43"/>
        <v/>
      </c>
      <c r="R447" s="12"/>
      <c r="S447" s="12"/>
      <c r="T447" s="12"/>
      <c r="U447" s="13"/>
      <c r="V447" s="38" t="str">
        <f t="shared" si="44"/>
        <v/>
      </c>
      <c r="X447" s="38"/>
      <c r="Y447" s="38"/>
      <c r="Z447" s="38"/>
      <c r="AA447" s="13"/>
      <c r="AB447" s="38" t="str">
        <f t="shared" si="45"/>
        <v/>
      </c>
      <c r="AD447" s="38"/>
      <c r="AE447" s="38"/>
      <c r="AF447" s="38"/>
      <c r="AG447" s="13"/>
      <c r="AH447" s="38" t="str">
        <f t="shared" si="46"/>
        <v/>
      </c>
    </row>
    <row r="448" spans="1:34" x14ac:dyDescent="0.25">
      <c r="A448" s="1" t="str">
        <f>IFERROR(IF(A447=Onderwerpen!$C$23+19,"",A447+1),"")</f>
        <v/>
      </c>
      <c r="B448" s="1" t="str">
        <f>IF(C448&lt;=Onderwerpen!$C$4,Onderwerpen!$A$4,IF(C448&lt;=Onderwerpen!$C$5,Onderwerpen!$A$5,IF(C448&lt;=Onderwerpen!$C$6,Onderwerpen!$A$6,IF(C448&lt;=Onderwerpen!$C$7,Onderwerpen!$A$7,IF(C448&lt;=Onderwerpen!$C$8,Onderwerpen!$A$8,IF(C448&lt;=Onderwerpen!$C$9,Onderwerpen!$A$9,IF(C448&lt;=Onderwerpen!C$10,Onderwerpen!$A$10,IF(C448&lt;=Onderwerpen!C$11,Onderwerpen!$A$11,IF(C448&lt;=Onderwerpen!C$12,Onderwerpen!$A$12,IF(C448&lt;=Onderwerpen!C$13,Onderwerpen!$A$13,IF(C448&lt;=Onderwerpen!$C$14,Onderwerpen!$A$14,IF(C448&lt;=Onderwerpen!$C$15,Onderwerpen!$A$15,IF(C448&lt;=Onderwerpen!$C$16,Onderwerpen!$A$16,IF(C448&lt;=Onderwerpen!$C$17,Onderwerpen!$A$17,IF(C448&lt;=Onderwerpen!$C$18,Onderwerpen!$A$18,IF(C448&lt;=Onderwerpen!$C$19,Onderwerpen!$A$19,IF(C448&lt;=Onderwerpen!$C$20,Onderwerpen!$A$20,IF(C448&lt;=Onderwerpen!$C$21,Onderwerpen!$A$21,IF(C448&lt;=Onderwerpen!$C$22,Onderwerpen!$A$22,IF(C448&lt;=Onderwerpen!$C$23,Onderwerpen!$A$22,""))))))))))))))))))))</f>
        <v/>
      </c>
      <c r="C448" s="7" t="str">
        <f>IF(Onderwerpen!$B$4+1=A448,Onderwerpen!$A$5,IF(SUM(Onderwerpen!$B$4:$B$5)+2=A448,Onderwerpen!$A$6,IF(SUM(Onderwerpen!$B$4:$B$6)+3=A448,Onderwerpen!$A$7,IF(SUM(Onderwerpen!$B$4:$B$7)+4=A448,Onderwerpen!$A$8,IF(SUM(Onderwerpen!$B$4:$B$8)+5=A448,Onderwerpen!$A$9,IF(SUM(Onderwerpen!$B$4:$B$9)+6=A448,Onderwerpen!$A$10,IF(SUM(Onderwerpen!$B$4:$B$10)+7=A448,Onderwerpen!$A$11,IF(SUM(Onderwerpen!$B$4:$B$11)+8=A448,Onderwerpen!$A$12,IF(SUM(Onderwerpen!$B$4:$B$12)+9=A448,Onderwerpen!$A$13,IF(SUM(Onderwerpen!$B$4:$B$13)+10=A448,Onderwerpen!$A$14,IF(SUM(Onderwerpen!$B$4:$B$14)+11=A448,Onderwerpen!$A$15,IF(SUM(Onderwerpen!$B$4:$B$15)+12=A448,Onderwerpen!$A$16,IF(SUM(Onderwerpen!$B$4:$B$16)+13=A448,Onderwerpen!$A$17,IF(SUM(Onderwerpen!$B$4:$B$17)+14=A448,Onderwerpen!$A$18,IF(SUM(Onderwerpen!$B$4:$B$18)+15=A448,Onderwerpen!$A$19,IF(SUM(Onderwerpen!$B$4:$B$19)+16=A448,Onderwerpen!$A$20,IF(SUM(Onderwerpen!$B$4:$B$20)+17=A448,Onderwerpen!$A$21,IF(SUM(Onderwerpen!$B$4:$B$21)+18=A448,Onderwerpen!$A$22,IF(SUM(Onderwerpen!$B$4:$B$22)+19=A448,Onderwerpen!$A$23,IFERROR((IF(A448&lt;Onderwerpen!$D$4,A448,IF(AND(A448&gt;Onderwerpen!$D$4,A448&lt;Onderwerpen!$D$5),A448-1,IF(AND(A448&gt;Onderwerpen!$D$5,A448&lt;Onderwerpen!$D$6),A448-2,IF(AND(A448&gt;Onderwerpen!$D$6,A448&lt;Onderwerpen!$D$7),A448-3,IF(AND(A448&gt;Onderwerpen!$D$7,A448&lt;Onderwerpen!$D$8),A448-4,IF(AND(A448&gt;Onderwerpen!$D$8,A448&lt;Onderwerpen!$D$9),A448-5,IF(AND(A448&gt;Onderwerpen!$D$9,A448&lt;Onderwerpen!$D$10),A448-6,IF(AND(A448&gt;Onderwerpen!$D$10,A448&lt;Onderwerpen!$D$11),A448-7,IF(AND(A448&gt;Onderwerpen!$D$11,A448&lt;Onderwerpen!$D$12),A448-8,IF(AND(A448&gt;Onderwerpen!$D$12,A448&lt;Onderwerpen!$D$13),A448-9,IF(AND(A448&gt;Onderwerpen!$D$13,A448&lt;Onderwerpen!$D$14),A448-10,IF(AND(A448&gt;Onderwerpen!$D$14,A448&lt;Onderwerpen!$D$15),A448-11,IF(AND(A448&gt;Onderwerpen!$D$15,A448&lt;Onderwerpen!$D$16),A448-12,IF(AND(A448&gt;Onderwerpen!$D$16,A448&lt;Onderwerpen!$D$17),A448-13,IF(AND(A448&gt;Onderwerpen!$D$17,A448&lt;Onderwerpen!$D$18),A448-14,IF(AND(A448&gt;Onderwerpen!$D$18,A448&lt;Onderwerpen!$D$19),A448-15,IF(AND(A448&gt;Onderwerpen!$D$19,A448&lt;Onderwerpen!$D$20),A448-16,IF(AND(A448&gt;Onderwerpen!$D$20,A448&lt;Onderwerpen!$D$21),A448-17,IF(AND(A448&gt;Onderwerpen!$D$21,A448&lt;Onderwerpen!$D$22),A448-18,IF(A448&gt;Onderwerpen!$D$22,A448-19,"X"))))))))))))))))))))),""))))))))))))))))))))</f>
        <v/>
      </c>
      <c r="D448" s="83" t="str">
        <f>IF(B448="",""&amp;C448,LEFT(B448, FIND(" ",B448)-1) &amp; "."&amp;COUNTIF($B$8:B448,B448))</f>
        <v/>
      </c>
      <c r="E448" s="33"/>
      <c r="F448" s="12"/>
      <c r="G448" s="12"/>
      <c r="H448" s="12"/>
      <c r="I448" s="13"/>
      <c r="J448" s="37" t="str">
        <f t="shared" si="42"/>
        <v/>
      </c>
      <c r="L448" s="12"/>
      <c r="M448" s="12"/>
      <c r="N448" s="12"/>
      <c r="O448" s="13"/>
      <c r="P448" s="39" t="str">
        <f t="shared" si="43"/>
        <v/>
      </c>
      <c r="R448" s="12"/>
      <c r="S448" s="12"/>
      <c r="T448" s="12"/>
      <c r="U448" s="13"/>
      <c r="V448" s="38" t="str">
        <f t="shared" si="44"/>
        <v/>
      </c>
      <c r="X448" s="38"/>
      <c r="Y448" s="38"/>
      <c r="Z448" s="38"/>
      <c r="AA448" s="13"/>
      <c r="AB448" s="38" t="str">
        <f t="shared" si="45"/>
        <v/>
      </c>
      <c r="AD448" s="38"/>
      <c r="AE448" s="38"/>
      <c r="AF448" s="38"/>
      <c r="AG448" s="13"/>
      <c r="AH448" s="38" t="str">
        <f t="shared" si="46"/>
        <v/>
      </c>
    </row>
    <row r="449" spans="1:34" x14ac:dyDescent="0.25">
      <c r="A449" s="1" t="str">
        <f>IFERROR(IF(A448=Onderwerpen!$C$23+19,"",A448+1),"")</f>
        <v/>
      </c>
      <c r="B449" s="1" t="str">
        <f>IF(C449&lt;=Onderwerpen!$C$4,Onderwerpen!$A$4,IF(C449&lt;=Onderwerpen!$C$5,Onderwerpen!$A$5,IF(C449&lt;=Onderwerpen!$C$6,Onderwerpen!$A$6,IF(C449&lt;=Onderwerpen!$C$7,Onderwerpen!$A$7,IF(C449&lt;=Onderwerpen!$C$8,Onderwerpen!$A$8,IF(C449&lt;=Onderwerpen!$C$9,Onderwerpen!$A$9,IF(C449&lt;=Onderwerpen!C$10,Onderwerpen!$A$10,IF(C449&lt;=Onderwerpen!C$11,Onderwerpen!$A$11,IF(C449&lt;=Onderwerpen!C$12,Onderwerpen!$A$12,IF(C449&lt;=Onderwerpen!C$13,Onderwerpen!$A$13,IF(C449&lt;=Onderwerpen!$C$14,Onderwerpen!$A$14,IF(C449&lt;=Onderwerpen!$C$15,Onderwerpen!$A$15,IF(C449&lt;=Onderwerpen!$C$16,Onderwerpen!$A$16,IF(C449&lt;=Onderwerpen!$C$17,Onderwerpen!$A$17,IF(C449&lt;=Onderwerpen!$C$18,Onderwerpen!$A$18,IF(C449&lt;=Onderwerpen!$C$19,Onderwerpen!$A$19,IF(C449&lt;=Onderwerpen!$C$20,Onderwerpen!$A$20,IF(C449&lt;=Onderwerpen!$C$21,Onderwerpen!$A$21,IF(C449&lt;=Onderwerpen!$C$22,Onderwerpen!$A$22,IF(C449&lt;=Onderwerpen!$C$23,Onderwerpen!$A$22,""))))))))))))))))))))</f>
        <v/>
      </c>
      <c r="C449" s="7" t="str">
        <f>IF(Onderwerpen!$B$4+1=A449,Onderwerpen!$A$5,IF(SUM(Onderwerpen!$B$4:$B$5)+2=A449,Onderwerpen!$A$6,IF(SUM(Onderwerpen!$B$4:$B$6)+3=A449,Onderwerpen!$A$7,IF(SUM(Onderwerpen!$B$4:$B$7)+4=A449,Onderwerpen!$A$8,IF(SUM(Onderwerpen!$B$4:$B$8)+5=A449,Onderwerpen!$A$9,IF(SUM(Onderwerpen!$B$4:$B$9)+6=A449,Onderwerpen!$A$10,IF(SUM(Onderwerpen!$B$4:$B$10)+7=A449,Onderwerpen!$A$11,IF(SUM(Onderwerpen!$B$4:$B$11)+8=A449,Onderwerpen!$A$12,IF(SUM(Onderwerpen!$B$4:$B$12)+9=A449,Onderwerpen!$A$13,IF(SUM(Onderwerpen!$B$4:$B$13)+10=A449,Onderwerpen!$A$14,IF(SUM(Onderwerpen!$B$4:$B$14)+11=A449,Onderwerpen!$A$15,IF(SUM(Onderwerpen!$B$4:$B$15)+12=A449,Onderwerpen!$A$16,IF(SUM(Onderwerpen!$B$4:$B$16)+13=A449,Onderwerpen!$A$17,IF(SUM(Onderwerpen!$B$4:$B$17)+14=A449,Onderwerpen!$A$18,IF(SUM(Onderwerpen!$B$4:$B$18)+15=A449,Onderwerpen!$A$19,IF(SUM(Onderwerpen!$B$4:$B$19)+16=A449,Onderwerpen!$A$20,IF(SUM(Onderwerpen!$B$4:$B$20)+17=A449,Onderwerpen!$A$21,IF(SUM(Onderwerpen!$B$4:$B$21)+18=A449,Onderwerpen!$A$22,IF(SUM(Onderwerpen!$B$4:$B$22)+19=A449,Onderwerpen!$A$23,IFERROR((IF(A449&lt;Onderwerpen!$D$4,A449,IF(AND(A449&gt;Onderwerpen!$D$4,A449&lt;Onderwerpen!$D$5),A449-1,IF(AND(A449&gt;Onderwerpen!$D$5,A449&lt;Onderwerpen!$D$6),A449-2,IF(AND(A449&gt;Onderwerpen!$D$6,A449&lt;Onderwerpen!$D$7),A449-3,IF(AND(A449&gt;Onderwerpen!$D$7,A449&lt;Onderwerpen!$D$8),A449-4,IF(AND(A449&gt;Onderwerpen!$D$8,A449&lt;Onderwerpen!$D$9),A449-5,IF(AND(A449&gt;Onderwerpen!$D$9,A449&lt;Onderwerpen!$D$10),A449-6,IF(AND(A449&gt;Onderwerpen!$D$10,A449&lt;Onderwerpen!$D$11),A449-7,IF(AND(A449&gt;Onderwerpen!$D$11,A449&lt;Onderwerpen!$D$12),A449-8,IF(AND(A449&gt;Onderwerpen!$D$12,A449&lt;Onderwerpen!$D$13),A449-9,IF(AND(A449&gt;Onderwerpen!$D$13,A449&lt;Onderwerpen!$D$14),A449-10,IF(AND(A449&gt;Onderwerpen!$D$14,A449&lt;Onderwerpen!$D$15),A449-11,IF(AND(A449&gt;Onderwerpen!$D$15,A449&lt;Onderwerpen!$D$16),A449-12,IF(AND(A449&gt;Onderwerpen!$D$16,A449&lt;Onderwerpen!$D$17),A449-13,IF(AND(A449&gt;Onderwerpen!$D$17,A449&lt;Onderwerpen!$D$18),A449-14,IF(AND(A449&gt;Onderwerpen!$D$18,A449&lt;Onderwerpen!$D$19),A449-15,IF(AND(A449&gt;Onderwerpen!$D$19,A449&lt;Onderwerpen!$D$20),A449-16,IF(AND(A449&gt;Onderwerpen!$D$20,A449&lt;Onderwerpen!$D$21),A449-17,IF(AND(A449&gt;Onderwerpen!$D$21,A449&lt;Onderwerpen!$D$22),A449-18,IF(A449&gt;Onderwerpen!$D$22,A449-19,"X"))))))))))))))))))))),""))))))))))))))))))))</f>
        <v/>
      </c>
      <c r="D449" s="83" t="str">
        <f>IF(B449="",""&amp;C449,LEFT(B449, FIND(" ",B449)-1) &amp; "."&amp;COUNTIF($B$8:B449,B449))</f>
        <v/>
      </c>
      <c r="E449" s="33"/>
      <c r="F449" s="12"/>
      <c r="G449" s="12"/>
      <c r="H449" s="12"/>
      <c r="I449" s="13"/>
      <c r="J449" s="37" t="str">
        <f t="shared" si="42"/>
        <v/>
      </c>
      <c r="L449" s="12"/>
      <c r="M449" s="12"/>
      <c r="N449" s="12"/>
      <c r="O449" s="13"/>
      <c r="P449" s="39" t="str">
        <f t="shared" si="43"/>
        <v/>
      </c>
      <c r="R449" s="12"/>
      <c r="S449" s="12"/>
      <c r="T449" s="12"/>
      <c r="U449" s="13"/>
      <c r="V449" s="38" t="str">
        <f t="shared" si="44"/>
        <v/>
      </c>
      <c r="X449" s="38"/>
      <c r="Y449" s="38"/>
      <c r="Z449" s="38"/>
      <c r="AA449" s="13"/>
      <c r="AB449" s="38" t="str">
        <f t="shared" si="45"/>
        <v/>
      </c>
      <c r="AD449" s="38"/>
      <c r="AE449" s="38"/>
      <c r="AF449" s="38"/>
      <c r="AG449" s="13"/>
      <c r="AH449" s="38" t="str">
        <f t="shared" si="46"/>
        <v/>
      </c>
    </row>
    <row r="450" spans="1:34" x14ac:dyDescent="0.25">
      <c r="A450" s="1" t="str">
        <f>IFERROR(IF(A449=Onderwerpen!$C$23+19,"",A449+1),"")</f>
        <v/>
      </c>
      <c r="B450" s="1" t="str">
        <f>IF(C450&lt;=Onderwerpen!$C$4,Onderwerpen!$A$4,IF(C450&lt;=Onderwerpen!$C$5,Onderwerpen!$A$5,IF(C450&lt;=Onderwerpen!$C$6,Onderwerpen!$A$6,IF(C450&lt;=Onderwerpen!$C$7,Onderwerpen!$A$7,IF(C450&lt;=Onderwerpen!$C$8,Onderwerpen!$A$8,IF(C450&lt;=Onderwerpen!$C$9,Onderwerpen!$A$9,IF(C450&lt;=Onderwerpen!C$10,Onderwerpen!$A$10,IF(C450&lt;=Onderwerpen!C$11,Onderwerpen!$A$11,IF(C450&lt;=Onderwerpen!C$12,Onderwerpen!$A$12,IF(C450&lt;=Onderwerpen!C$13,Onderwerpen!$A$13,IF(C450&lt;=Onderwerpen!$C$14,Onderwerpen!$A$14,IF(C450&lt;=Onderwerpen!$C$15,Onderwerpen!$A$15,IF(C450&lt;=Onderwerpen!$C$16,Onderwerpen!$A$16,IF(C450&lt;=Onderwerpen!$C$17,Onderwerpen!$A$17,IF(C450&lt;=Onderwerpen!$C$18,Onderwerpen!$A$18,IF(C450&lt;=Onderwerpen!$C$19,Onderwerpen!$A$19,IF(C450&lt;=Onderwerpen!$C$20,Onderwerpen!$A$20,IF(C450&lt;=Onderwerpen!$C$21,Onderwerpen!$A$21,IF(C450&lt;=Onderwerpen!$C$22,Onderwerpen!$A$22,IF(C450&lt;=Onderwerpen!$C$23,Onderwerpen!$A$22,""))))))))))))))))))))</f>
        <v/>
      </c>
      <c r="C450" s="7" t="str">
        <f>IF(Onderwerpen!$B$4+1=A450,Onderwerpen!$A$5,IF(SUM(Onderwerpen!$B$4:$B$5)+2=A450,Onderwerpen!$A$6,IF(SUM(Onderwerpen!$B$4:$B$6)+3=A450,Onderwerpen!$A$7,IF(SUM(Onderwerpen!$B$4:$B$7)+4=A450,Onderwerpen!$A$8,IF(SUM(Onderwerpen!$B$4:$B$8)+5=A450,Onderwerpen!$A$9,IF(SUM(Onderwerpen!$B$4:$B$9)+6=A450,Onderwerpen!$A$10,IF(SUM(Onderwerpen!$B$4:$B$10)+7=A450,Onderwerpen!$A$11,IF(SUM(Onderwerpen!$B$4:$B$11)+8=A450,Onderwerpen!$A$12,IF(SUM(Onderwerpen!$B$4:$B$12)+9=A450,Onderwerpen!$A$13,IF(SUM(Onderwerpen!$B$4:$B$13)+10=A450,Onderwerpen!$A$14,IF(SUM(Onderwerpen!$B$4:$B$14)+11=A450,Onderwerpen!$A$15,IF(SUM(Onderwerpen!$B$4:$B$15)+12=A450,Onderwerpen!$A$16,IF(SUM(Onderwerpen!$B$4:$B$16)+13=A450,Onderwerpen!$A$17,IF(SUM(Onderwerpen!$B$4:$B$17)+14=A450,Onderwerpen!$A$18,IF(SUM(Onderwerpen!$B$4:$B$18)+15=A450,Onderwerpen!$A$19,IF(SUM(Onderwerpen!$B$4:$B$19)+16=A450,Onderwerpen!$A$20,IF(SUM(Onderwerpen!$B$4:$B$20)+17=A450,Onderwerpen!$A$21,IF(SUM(Onderwerpen!$B$4:$B$21)+18=A450,Onderwerpen!$A$22,IF(SUM(Onderwerpen!$B$4:$B$22)+19=A450,Onderwerpen!$A$23,IFERROR((IF(A450&lt;Onderwerpen!$D$4,A450,IF(AND(A450&gt;Onderwerpen!$D$4,A450&lt;Onderwerpen!$D$5),A450-1,IF(AND(A450&gt;Onderwerpen!$D$5,A450&lt;Onderwerpen!$D$6),A450-2,IF(AND(A450&gt;Onderwerpen!$D$6,A450&lt;Onderwerpen!$D$7),A450-3,IF(AND(A450&gt;Onderwerpen!$D$7,A450&lt;Onderwerpen!$D$8),A450-4,IF(AND(A450&gt;Onderwerpen!$D$8,A450&lt;Onderwerpen!$D$9),A450-5,IF(AND(A450&gt;Onderwerpen!$D$9,A450&lt;Onderwerpen!$D$10),A450-6,IF(AND(A450&gt;Onderwerpen!$D$10,A450&lt;Onderwerpen!$D$11),A450-7,IF(AND(A450&gt;Onderwerpen!$D$11,A450&lt;Onderwerpen!$D$12),A450-8,IF(AND(A450&gt;Onderwerpen!$D$12,A450&lt;Onderwerpen!$D$13),A450-9,IF(AND(A450&gt;Onderwerpen!$D$13,A450&lt;Onderwerpen!$D$14),A450-10,IF(AND(A450&gt;Onderwerpen!$D$14,A450&lt;Onderwerpen!$D$15),A450-11,IF(AND(A450&gt;Onderwerpen!$D$15,A450&lt;Onderwerpen!$D$16),A450-12,IF(AND(A450&gt;Onderwerpen!$D$16,A450&lt;Onderwerpen!$D$17),A450-13,IF(AND(A450&gt;Onderwerpen!$D$17,A450&lt;Onderwerpen!$D$18),A450-14,IF(AND(A450&gt;Onderwerpen!$D$18,A450&lt;Onderwerpen!$D$19),A450-15,IF(AND(A450&gt;Onderwerpen!$D$19,A450&lt;Onderwerpen!$D$20),A450-16,IF(AND(A450&gt;Onderwerpen!$D$20,A450&lt;Onderwerpen!$D$21),A450-17,IF(AND(A450&gt;Onderwerpen!$D$21,A450&lt;Onderwerpen!$D$22),A450-18,IF(A450&gt;Onderwerpen!$D$22,A450-19,"X"))))))))))))))))))))),""))))))))))))))))))))</f>
        <v/>
      </c>
      <c r="D450" s="83" t="str">
        <f>IF(B450="",""&amp;C450,LEFT(B450, FIND(" ",B450)-1) &amp; "."&amp;COUNTIF($B$8:B450,B450))</f>
        <v/>
      </c>
      <c r="E450" s="33"/>
      <c r="F450" s="12"/>
      <c r="G450" s="12"/>
      <c r="H450" s="12"/>
      <c r="I450" s="13"/>
      <c r="J450" s="37" t="str">
        <f t="shared" si="42"/>
        <v/>
      </c>
      <c r="L450" s="12"/>
      <c r="M450" s="12"/>
      <c r="N450" s="12"/>
      <c r="O450" s="13"/>
      <c r="P450" s="39" t="str">
        <f t="shared" si="43"/>
        <v/>
      </c>
      <c r="R450" s="12"/>
      <c r="S450" s="12"/>
      <c r="T450" s="12"/>
      <c r="U450" s="13"/>
      <c r="V450" s="38" t="str">
        <f t="shared" si="44"/>
        <v/>
      </c>
      <c r="X450" s="38"/>
      <c r="Y450" s="38"/>
      <c r="Z450" s="38"/>
      <c r="AA450" s="13"/>
      <c r="AB450" s="38" t="str">
        <f t="shared" si="45"/>
        <v/>
      </c>
      <c r="AD450" s="38"/>
      <c r="AE450" s="38"/>
      <c r="AF450" s="38"/>
      <c r="AG450" s="13"/>
      <c r="AH450" s="38" t="str">
        <f t="shared" si="46"/>
        <v/>
      </c>
    </row>
    <row r="451" spans="1:34" x14ac:dyDescent="0.25">
      <c r="A451" s="1" t="str">
        <f>IFERROR(IF(A450=Onderwerpen!$C$23+19,"",A450+1),"")</f>
        <v/>
      </c>
      <c r="B451" s="1" t="str">
        <f>IF(C451&lt;=Onderwerpen!$C$4,Onderwerpen!$A$4,IF(C451&lt;=Onderwerpen!$C$5,Onderwerpen!$A$5,IF(C451&lt;=Onderwerpen!$C$6,Onderwerpen!$A$6,IF(C451&lt;=Onderwerpen!$C$7,Onderwerpen!$A$7,IF(C451&lt;=Onderwerpen!$C$8,Onderwerpen!$A$8,IF(C451&lt;=Onderwerpen!$C$9,Onderwerpen!$A$9,IF(C451&lt;=Onderwerpen!C$10,Onderwerpen!$A$10,IF(C451&lt;=Onderwerpen!C$11,Onderwerpen!$A$11,IF(C451&lt;=Onderwerpen!C$12,Onderwerpen!$A$12,IF(C451&lt;=Onderwerpen!C$13,Onderwerpen!$A$13,IF(C451&lt;=Onderwerpen!$C$14,Onderwerpen!$A$14,IF(C451&lt;=Onderwerpen!$C$15,Onderwerpen!$A$15,IF(C451&lt;=Onderwerpen!$C$16,Onderwerpen!$A$16,IF(C451&lt;=Onderwerpen!$C$17,Onderwerpen!$A$17,IF(C451&lt;=Onderwerpen!$C$18,Onderwerpen!$A$18,IF(C451&lt;=Onderwerpen!$C$19,Onderwerpen!$A$19,IF(C451&lt;=Onderwerpen!$C$20,Onderwerpen!$A$20,IF(C451&lt;=Onderwerpen!$C$21,Onderwerpen!$A$21,IF(C451&lt;=Onderwerpen!$C$22,Onderwerpen!$A$22,IF(C451&lt;=Onderwerpen!$C$23,Onderwerpen!$A$22,""))))))))))))))))))))</f>
        <v/>
      </c>
      <c r="C451" s="7" t="str">
        <f>IF(Onderwerpen!$B$4+1=A451,Onderwerpen!$A$5,IF(SUM(Onderwerpen!$B$4:$B$5)+2=A451,Onderwerpen!$A$6,IF(SUM(Onderwerpen!$B$4:$B$6)+3=A451,Onderwerpen!$A$7,IF(SUM(Onderwerpen!$B$4:$B$7)+4=A451,Onderwerpen!$A$8,IF(SUM(Onderwerpen!$B$4:$B$8)+5=A451,Onderwerpen!$A$9,IF(SUM(Onderwerpen!$B$4:$B$9)+6=A451,Onderwerpen!$A$10,IF(SUM(Onderwerpen!$B$4:$B$10)+7=A451,Onderwerpen!$A$11,IF(SUM(Onderwerpen!$B$4:$B$11)+8=A451,Onderwerpen!$A$12,IF(SUM(Onderwerpen!$B$4:$B$12)+9=A451,Onderwerpen!$A$13,IF(SUM(Onderwerpen!$B$4:$B$13)+10=A451,Onderwerpen!$A$14,IF(SUM(Onderwerpen!$B$4:$B$14)+11=A451,Onderwerpen!$A$15,IF(SUM(Onderwerpen!$B$4:$B$15)+12=A451,Onderwerpen!$A$16,IF(SUM(Onderwerpen!$B$4:$B$16)+13=A451,Onderwerpen!$A$17,IF(SUM(Onderwerpen!$B$4:$B$17)+14=A451,Onderwerpen!$A$18,IF(SUM(Onderwerpen!$B$4:$B$18)+15=A451,Onderwerpen!$A$19,IF(SUM(Onderwerpen!$B$4:$B$19)+16=A451,Onderwerpen!$A$20,IF(SUM(Onderwerpen!$B$4:$B$20)+17=A451,Onderwerpen!$A$21,IF(SUM(Onderwerpen!$B$4:$B$21)+18=A451,Onderwerpen!$A$22,IF(SUM(Onderwerpen!$B$4:$B$22)+19=A451,Onderwerpen!$A$23,IFERROR((IF(A451&lt;Onderwerpen!$D$4,A451,IF(AND(A451&gt;Onderwerpen!$D$4,A451&lt;Onderwerpen!$D$5),A451-1,IF(AND(A451&gt;Onderwerpen!$D$5,A451&lt;Onderwerpen!$D$6),A451-2,IF(AND(A451&gt;Onderwerpen!$D$6,A451&lt;Onderwerpen!$D$7),A451-3,IF(AND(A451&gt;Onderwerpen!$D$7,A451&lt;Onderwerpen!$D$8),A451-4,IF(AND(A451&gt;Onderwerpen!$D$8,A451&lt;Onderwerpen!$D$9),A451-5,IF(AND(A451&gt;Onderwerpen!$D$9,A451&lt;Onderwerpen!$D$10),A451-6,IF(AND(A451&gt;Onderwerpen!$D$10,A451&lt;Onderwerpen!$D$11),A451-7,IF(AND(A451&gt;Onderwerpen!$D$11,A451&lt;Onderwerpen!$D$12),A451-8,IF(AND(A451&gt;Onderwerpen!$D$12,A451&lt;Onderwerpen!$D$13),A451-9,IF(AND(A451&gt;Onderwerpen!$D$13,A451&lt;Onderwerpen!$D$14),A451-10,IF(AND(A451&gt;Onderwerpen!$D$14,A451&lt;Onderwerpen!$D$15),A451-11,IF(AND(A451&gt;Onderwerpen!$D$15,A451&lt;Onderwerpen!$D$16),A451-12,IF(AND(A451&gt;Onderwerpen!$D$16,A451&lt;Onderwerpen!$D$17),A451-13,IF(AND(A451&gt;Onderwerpen!$D$17,A451&lt;Onderwerpen!$D$18),A451-14,IF(AND(A451&gt;Onderwerpen!$D$18,A451&lt;Onderwerpen!$D$19),A451-15,IF(AND(A451&gt;Onderwerpen!$D$19,A451&lt;Onderwerpen!$D$20),A451-16,IF(AND(A451&gt;Onderwerpen!$D$20,A451&lt;Onderwerpen!$D$21),A451-17,IF(AND(A451&gt;Onderwerpen!$D$21,A451&lt;Onderwerpen!$D$22),A451-18,IF(A451&gt;Onderwerpen!$D$22,A451-19,"X"))))))))))))))))))))),""))))))))))))))))))))</f>
        <v/>
      </c>
      <c r="D451" s="83" t="str">
        <f>IF(B451="",""&amp;C451,LEFT(B451, FIND(" ",B451)-1) &amp; "."&amp;COUNTIF($B$8:B451,B451))</f>
        <v/>
      </c>
      <c r="E451" s="33"/>
      <c r="F451" s="12"/>
      <c r="G451" s="12"/>
      <c r="H451" s="12"/>
      <c r="I451" s="13"/>
      <c r="J451" s="37" t="str">
        <f t="shared" si="42"/>
        <v/>
      </c>
      <c r="L451" s="12"/>
      <c r="M451" s="12"/>
      <c r="N451" s="12"/>
      <c r="O451" s="13"/>
      <c r="P451" s="39" t="str">
        <f t="shared" si="43"/>
        <v/>
      </c>
      <c r="R451" s="12"/>
      <c r="S451" s="12"/>
      <c r="T451" s="12"/>
      <c r="U451" s="13"/>
      <c r="V451" s="38" t="str">
        <f t="shared" si="44"/>
        <v/>
      </c>
      <c r="X451" s="38"/>
      <c r="Y451" s="38"/>
      <c r="Z451" s="38"/>
      <c r="AA451" s="13"/>
      <c r="AB451" s="38" t="str">
        <f t="shared" si="45"/>
        <v/>
      </c>
      <c r="AD451" s="38"/>
      <c r="AE451" s="38"/>
      <c r="AF451" s="38"/>
      <c r="AG451" s="13"/>
      <c r="AH451" s="38" t="str">
        <f t="shared" si="46"/>
        <v/>
      </c>
    </row>
    <row r="452" spans="1:34" x14ac:dyDescent="0.25">
      <c r="A452" s="1" t="str">
        <f>IFERROR(IF(A451=Onderwerpen!$C$23+19,"",A451+1),"")</f>
        <v/>
      </c>
      <c r="B452" s="1" t="str">
        <f>IF(C452&lt;=Onderwerpen!$C$4,Onderwerpen!$A$4,IF(C452&lt;=Onderwerpen!$C$5,Onderwerpen!$A$5,IF(C452&lt;=Onderwerpen!$C$6,Onderwerpen!$A$6,IF(C452&lt;=Onderwerpen!$C$7,Onderwerpen!$A$7,IF(C452&lt;=Onderwerpen!$C$8,Onderwerpen!$A$8,IF(C452&lt;=Onderwerpen!$C$9,Onderwerpen!$A$9,IF(C452&lt;=Onderwerpen!C$10,Onderwerpen!$A$10,IF(C452&lt;=Onderwerpen!C$11,Onderwerpen!$A$11,IF(C452&lt;=Onderwerpen!C$12,Onderwerpen!$A$12,IF(C452&lt;=Onderwerpen!C$13,Onderwerpen!$A$13,IF(C452&lt;=Onderwerpen!$C$14,Onderwerpen!$A$14,IF(C452&lt;=Onderwerpen!$C$15,Onderwerpen!$A$15,IF(C452&lt;=Onderwerpen!$C$16,Onderwerpen!$A$16,IF(C452&lt;=Onderwerpen!$C$17,Onderwerpen!$A$17,IF(C452&lt;=Onderwerpen!$C$18,Onderwerpen!$A$18,IF(C452&lt;=Onderwerpen!$C$19,Onderwerpen!$A$19,IF(C452&lt;=Onderwerpen!$C$20,Onderwerpen!$A$20,IF(C452&lt;=Onderwerpen!$C$21,Onderwerpen!$A$21,IF(C452&lt;=Onderwerpen!$C$22,Onderwerpen!$A$22,IF(C452&lt;=Onderwerpen!$C$23,Onderwerpen!$A$22,""))))))))))))))))))))</f>
        <v/>
      </c>
      <c r="C452" s="7" t="str">
        <f>IF(Onderwerpen!$B$4+1=A452,Onderwerpen!$A$5,IF(SUM(Onderwerpen!$B$4:$B$5)+2=A452,Onderwerpen!$A$6,IF(SUM(Onderwerpen!$B$4:$B$6)+3=A452,Onderwerpen!$A$7,IF(SUM(Onderwerpen!$B$4:$B$7)+4=A452,Onderwerpen!$A$8,IF(SUM(Onderwerpen!$B$4:$B$8)+5=A452,Onderwerpen!$A$9,IF(SUM(Onderwerpen!$B$4:$B$9)+6=A452,Onderwerpen!$A$10,IF(SUM(Onderwerpen!$B$4:$B$10)+7=A452,Onderwerpen!$A$11,IF(SUM(Onderwerpen!$B$4:$B$11)+8=A452,Onderwerpen!$A$12,IF(SUM(Onderwerpen!$B$4:$B$12)+9=A452,Onderwerpen!$A$13,IF(SUM(Onderwerpen!$B$4:$B$13)+10=A452,Onderwerpen!$A$14,IF(SUM(Onderwerpen!$B$4:$B$14)+11=A452,Onderwerpen!$A$15,IF(SUM(Onderwerpen!$B$4:$B$15)+12=A452,Onderwerpen!$A$16,IF(SUM(Onderwerpen!$B$4:$B$16)+13=A452,Onderwerpen!$A$17,IF(SUM(Onderwerpen!$B$4:$B$17)+14=A452,Onderwerpen!$A$18,IF(SUM(Onderwerpen!$B$4:$B$18)+15=A452,Onderwerpen!$A$19,IF(SUM(Onderwerpen!$B$4:$B$19)+16=A452,Onderwerpen!$A$20,IF(SUM(Onderwerpen!$B$4:$B$20)+17=A452,Onderwerpen!$A$21,IF(SUM(Onderwerpen!$B$4:$B$21)+18=A452,Onderwerpen!$A$22,IF(SUM(Onderwerpen!$B$4:$B$22)+19=A452,Onderwerpen!$A$23,IFERROR((IF(A452&lt;Onderwerpen!$D$4,A452,IF(AND(A452&gt;Onderwerpen!$D$4,A452&lt;Onderwerpen!$D$5),A452-1,IF(AND(A452&gt;Onderwerpen!$D$5,A452&lt;Onderwerpen!$D$6),A452-2,IF(AND(A452&gt;Onderwerpen!$D$6,A452&lt;Onderwerpen!$D$7),A452-3,IF(AND(A452&gt;Onderwerpen!$D$7,A452&lt;Onderwerpen!$D$8),A452-4,IF(AND(A452&gt;Onderwerpen!$D$8,A452&lt;Onderwerpen!$D$9),A452-5,IF(AND(A452&gt;Onderwerpen!$D$9,A452&lt;Onderwerpen!$D$10),A452-6,IF(AND(A452&gt;Onderwerpen!$D$10,A452&lt;Onderwerpen!$D$11),A452-7,IF(AND(A452&gt;Onderwerpen!$D$11,A452&lt;Onderwerpen!$D$12),A452-8,IF(AND(A452&gt;Onderwerpen!$D$12,A452&lt;Onderwerpen!$D$13),A452-9,IF(AND(A452&gt;Onderwerpen!$D$13,A452&lt;Onderwerpen!$D$14),A452-10,IF(AND(A452&gt;Onderwerpen!$D$14,A452&lt;Onderwerpen!$D$15),A452-11,IF(AND(A452&gt;Onderwerpen!$D$15,A452&lt;Onderwerpen!$D$16),A452-12,IF(AND(A452&gt;Onderwerpen!$D$16,A452&lt;Onderwerpen!$D$17),A452-13,IF(AND(A452&gt;Onderwerpen!$D$17,A452&lt;Onderwerpen!$D$18),A452-14,IF(AND(A452&gt;Onderwerpen!$D$18,A452&lt;Onderwerpen!$D$19),A452-15,IF(AND(A452&gt;Onderwerpen!$D$19,A452&lt;Onderwerpen!$D$20),A452-16,IF(AND(A452&gt;Onderwerpen!$D$20,A452&lt;Onderwerpen!$D$21),A452-17,IF(AND(A452&gt;Onderwerpen!$D$21,A452&lt;Onderwerpen!$D$22),A452-18,IF(A452&gt;Onderwerpen!$D$22,A452-19,"X"))))))))))))))))))))),""))))))))))))))))))))</f>
        <v/>
      </c>
      <c r="D452" s="83" t="str">
        <f>IF(B452="",""&amp;C452,LEFT(B452, FIND(" ",B452)-1) &amp; "."&amp;COUNTIF($B$8:B452,B452))</f>
        <v/>
      </c>
      <c r="E452" s="33"/>
      <c r="F452" s="12"/>
      <c r="G452" s="12"/>
      <c r="H452" s="12"/>
      <c r="I452" s="13"/>
      <c r="J452" s="37" t="str">
        <f t="shared" si="42"/>
        <v/>
      </c>
      <c r="L452" s="12"/>
      <c r="M452" s="12"/>
      <c r="N452" s="12"/>
      <c r="O452" s="13"/>
      <c r="P452" s="39" t="str">
        <f t="shared" si="43"/>
        <v/>
      </c>
      <c r="R452" s="12"/>
      <c r="S452" s="12"/>
      <c r="T452" s="12"/>
      <c r="U452" s="13"/>
      <c r="V452" s="38" t="str">
        <f t="shared" si="44"/>
        <v/>
      </c>
      <c r="X452" s="38"/>
      <c r="Y452" s="38"/>
      <c r="Z452" s="38"/>
      <c r="AA452" s="13"/>
      <c r="AB452" s="38" t="str">
        <f t="shared" si="45"/>
        <v/>
      </c>
      <c r="AD452" s="38"/>
      <c r="AE452" s="38"/>
      <c r="AF452" s="38"/>
      <c r="AG452" s="13"/>
      <c r="AH452" s="38" t="str">
        <f t="shared" si="46"/>
        <v/>
      </c>
    </row>
    <row r="453" spans="1:34" x14ac:dyDescent="0.25">
      <c r="A453" s="1" t="str">
        <f>IFERROR(IF(A452=Onderwerpen!$C$23+19,"",A452+1),"")</f>
        <v/>
      </c>
      <c r="B453" s="1" t="str">
        <f>IF(C453&lt;=Onderwerpen!$C$4,Onderwerpen!$A$4,IF(C453&lt;=Onderwerpen!$C$5,Onderwerpen!$A$5,IF(C453&lt;=Onderwerpen!$C$6,Onderwerpen!$A$6,IF(C453&lt;=Onderwerpen!$C$7,Onderwerpen!$A$7,IF(C453&lt;=Onderwerpen!$C$8,Onderwerpen!$A$8,IF(C453&lt;=Onderwerpen!$C$9,Onderwerpen!$A$9,IF(C453&lt;=Onderwerpen!C$10,Onderwerpen!$A$10,IF(C453&lt;=Onderwerpen!C$11,Onderwerpen!$A$11,IF(C453&lt;=Onderwerpen!C$12,Onderwerpen!$A$12,IF(C453&lt;=Onderwerpen!C$13,Onderwerpen!$A$13,IF(C453&lt;=Onderwerpen!$C$14,Onderwerpen!$A$14,IF(C453&lt;=Onderwerpen!$C$15,Onderwerpen!$A$15,IF(C453&lt;=Onderwerpen!$C$16,Onderwerpen!$A$16,IF(C453&lt;=Onderwerpen!$C$17,Onderwerpen!$A$17,IF(C453&lt;=Onderwerpen!$C$18,Onderwerpen!$A$18,IF(C453&lt;=Onderwerpen!$C$19,Onderwerpen!$A$19,IF(C453&lt;=Onderwerpen!$C$20,Onderwerpen!$A$20,IF(C453&lt;=Onderwerpen!$C$21,Onderwerpen!$A$21,IF(C453&lt;=Onderwerpen!$C$22,Onderwerpen!$A$22,IF(C453&lt;=Onderwerpen!$C$23,Onderwerpen!$A$22,""))))))))))))))))))))</f>
        <v/>
      </c>
      <c r="C453" s="7" t="str">
        <f>IF(Onderwerpen!$B$4+1=A453,Onderwerpen!$A$5,IF(SUM(Onderwerpen!$B$4:$B$5)+2=A453,Onderwerpen!$A$6,IF(SUM(Onderwerpen!$B$4:$B$6)+3=A453,Onderwerpen!$A$7,IF(SUM(Onderwerpen!$B$4:$B$7)+4=A453,Onderwerpen!$A$8,IF(SUM(Onderwerpen!$B$4:$B$8)+5=A453,Onderwerpen!$A$9,IF(SUM(Onderwerpen!$B$4:$B$9)+6=A453,Onderwerpen!$A$10,IF(SUM(Onderwerpen!$B$4:$B$10)+7=A453,Onderwerpen!$A$11,IF(SUM(Onderwerpen!$B$4:$B$11)+8=A453,Onderwerpen!$A$12,IF(SUM(Onderwerpen!$B$4:$B$12)+9=A453,Onderwerpen!$A$13,IF(SUM(Onderwerpen!$B$4:$B$13)+10=A453,Onderwerpen!$A$14,IF(SUM(Onderwerpen!$B$4:$B$14)+11=A453,Onderwerpen!$A$15,IF(SUM(Onderwerpen!$B$4:$B$15)+12=A453,Onderwerpen!$A$16,IF(SUM(Onderwerpen!$B$4:$B$16)+13=A453,Onderwerpen!$A$17,IF(SUM(Onderwerpen!$B$4:$B$17)+14=A453,Onderwerpen!$A$18,IF(SUM(Onderwerpen!$B$4:$B$18)+15=A453,Onderwerpen!$A$19,IF(SUM(Onderwerpen!$B$4:$B$19)+16=A453,Onderwerpen!$A$20,IF(SUM(Onderwerpen!$B$4:$B$20)+17=A453,Onderwerpen!$A$21,IF(SUM(Onderwerpen!$B$4:$B$21)+18=A453,Onderwerpen!$A$22,IF(SUM(Onderwerpen!$B$4:$B$22)+19=A453,Onderwerpen!$A$23,IFERROR((IF(A453&lt;Onderwerpen!$D$4,A453,IF(AND(A453&gt;Onderwerpen!$D$4,A453&lt;Onderwerpen!$D$5),A453-1,IF(AND(A453&gt;Onderwerpen!$D$5,A453&lt;Onderwerpen!$D$6),A453-2,IF(AND(A453&gt;Onderwerpen!$D$6,A453&lt;Onderwerpen!$D$7),A453-3,IF(AND(A453&gt;Onderwerpen!$D$7,A453&lt;Onderwerpen!$D$8),A453-4,IF(AND(A453&gt;Onderwerpen!$D$8,A453&lt;Onderwerpen!$D$9),A453-5,IF(AND(A453&gt;Onderwerpen!$D$9,A453&lt;Onderwerpen!$D$10),A453-6,IF(AND(A453&gt;Onderwerpen!$D$10,A453&lt;Onderwerpen!$D$11),A453-7,IF(AND(A453&gt;Onderwerpen!$D$11,A453&lt;Onderwerpen!$D$12),A453-8,IF(AND(A453&gt;Onderwerpen!$D$12,A453&lt;Onderwerpen!$D$13),A453-9,IF(AND(A453&gt;Onderwerpen!$D$13,A453&lt;Onderwerpen!$D$14),A453-10,IF(AND(A453&gt;Onderwerpen!$D$14,A453&lt;Onderwerpen!$D$15),A453-11,IF(AND(A453&gt;Onderwerpen!$D$15,A453&lt;Onderwerpen!$D$16),A453-12,IF(AND(A453&gt;Onderwerpen!$D$16,A453&lt;Onderwerpen!$D$17),A453-13,IF(AND(A453&gt;Onderwerpen!$D$17,A453&lt;Onderwerpen!$D$18),A453-14,IF(AND(A453&gt;Onderwerpen!$D$18,A453&lt;Onderwerpen!$D$19),A453-15,IF(AND(A453&gt;Onderwerpen!$D$19,A453&lt;Onderwerpen!$D$20),A453-16,IF(AND(A453&gt;Onderwerpen!$D$20,A453&lt;Onderwerpen!$D$21),A453-17,IF(AND(A453&gt;Onderwerpen!$D$21,A453&lt;Onderwerpen!$D$22),A453-18,IF(A453&gt;Onderwerpen!$D$22,A453-19,"X"))))))))))))))))))))),""))))))))))))))))))))</f>
        <v/>
      </c>
      <c r="D453" s="83" t="str">
        <f>IF(B453="",""&amp;C453,LEFT(B453, FIND(" ",B453)-1) &amp; "."&amp;COUNTIF($B$8:B453,B453))</f>
        <v/>
      </c>
      <c r="E453" s="33"/>
      <c r="F453" s="12"/>
      <c r="G453" s="12"/>
      <c r="H453" s="12"/>
      <c r="I453" s="13"/>
      <c r="J453" s="37" t="str">
        <f t="shared" si="42"/>
        <v/>
      </c>
      <c r="L453" s="12"/>
      <c r="M453" s="12"/>
      <c r="N453" s="12"/>
      <c r="O453" s="13"/>
      <c r="P453" s="39" t="str">
        <f t="shared" si="43"/>
        <v/>
      </c>
      <c r="R453" s="12"/>
      <c r="S453" s="12"/>
      <c r="T453" s="12"/>
      <c r="U453" s="13"/>
      <c r="V453" s="38" t="str">
        <f t="shared" si="44"/>
        <v/>
      </c>
      <c r="X453" s="38"/>
      <c r="Y453" s="38"/>
      <c r="Z453" s="38"/>
      <c r="AA453" s="13"/>
      <c r="AB453" s="38" t="str">
        <f t="shared" si="45"/>
        <v/>
      </c>
      <c r="AD453" s="38"/>
      <c r="AE453" s="38"/>
      <c r="AF453" s="38"/>
      <c r="AG453" s="13"/>
      <c r="AH453" s="38" t="str">
        <f t="shared" si="46"/>
        <v/>
      </c>
    </row>
    <row r="454" spans="1:34" x14ac:dyDescent="0.25">
      <c r="A454" s="1" t="str">
        <f>IFERROR(IF(A453=Onderwerpen!$C$23+19,"",A453+1),"")</f>
        <v/>
      </c>
      <c r="B454" s="1" t="str">
        <f>IF(C454&lt;=Onderwerpen!$C$4,Onderwerpen!$A$4,IF(C454&lt;=Onderwerpen!$C$5,Onderwerpen!$A$5,IF(C454&lt;=Onderwerpen!$C$6,Onderwerpen!$A$6,IF(C454&lt;=Onderwerpen!$C$7,Onderwerpen!$A$7,IF(C454&lt;=Onderwerpen!$C$8,Onderwerpen!$A$8,IF(C454&lt;=Onderwerpen!$C$9,Onderwerpen!$A$9,IF(C454&lt;=Onderwerpen!C$10,Onderwerpen!$A$10,IF(C454&lt;=Onderwerpen!C$11,Onderwerpen!$A$11,IF(C454&lt;=Onderwerpen!C$12,Onderwerpen!$A$12,IF(C454&lt;=Onderwerpen!C$13,Onderwerpen!$A$13,IF(C454&lt;=Onderwerpen!$C$14,Onderwerpen!$A$14,IF(C454&lt;=Onderwerpen!$C$15,Onderwerpen!$A$15,IF(C454&lt;=Onderwerpen!$C$16,Onderwerpen!$A$16,IF(C454&lt;=Onderwerpen!$C$17,Onderwerpen!$A$17,IF(C454&lt;=Onderwerpen!$C$18,Onderwerpen!$A$18,IF(C454&lt;=Onderwerpen!$C$19,Onderwerpen!$A$19,IF(C454&lt;=Onderwerpen!$C$20,Onderwerpen!$A$20,IF(C454&lt;=Onderwerpen!$C$21,Onderwerpen!$A$21,IF(C454&lt;=Onderwerpen!$C$22,Onderwerpen!$A$22,IF(C454&lt;=Onderwerpen!$C$23,Onderwerpen!$A$22,""))))))))))))))))))))</f>
        <v/>
      </c>
      <c r="C454" s="7" t="str">
        <f>IF(Onderwerpen!$B$4+1=A454,Onderwerpen!$A$5,IF(SUM(Onderwerpen!$B$4:$B$5)+2=A454,Onderwerpen!$A$6,IF(SUM(Onderwerpen!$B$4:$B$6)+3=A454,Onderwerpen!$A$7,IF(SUM(Onderwerpen!$B$4:$B$7)+4=A454,Onderwerpen!$A$8,IF(SUM(Onderwerpen!$B$4:$B$8)+5=A454,Onderwerpen!$A$9,IF(SUM(Onderwerpen!$B$4:$B$9)+6=A454,Onderwerpen!$A$10,IF(SUM(Onderwerpen!$B$4:$B$10)+7=A454,Onderwerpen!$A$11,IF(SUM(Onderwerpen!$B$4:$B$11)+8=A454,Onderwerpen!$A$12,IF(SUM(Onderwerpen!$B$4:$B$12)+9=A454,Onderwerpen!$A$13,IF(SUM(Onderwerpen!$B$4:$B$13)+10=A454,Onderwerpen!$A$14,IF(SUM(Onderwerpen!$B$4:$B$14)+11=A454,Onderwerpen!$A$15,IF(SUM(Onderwerpen!$B$4:$B$15)+12=A454,Onderwerpen!$A$16,IF(SUM(Onderwerpen!$B$4:$B$16)+13=A454,Onderwerpen!$A$17,IF(SUM(Onderwerpen!$B$4:$B$17)+14=A454,Onderwerpen!$A$18,IF(SUM(Onderwerpen!$B$4:$B$18)+15=A454,Onderwerpen!$A$19,IF(SUM(Onderwerpen!$B$4:$B$19)+16=A454,Onderwerpen!$A$20,IF(SUM(Onderwerpen!$B$4:$B$20)+17=A454,Onderwerpen!$A$21,IF(SUM(Onderwerpen!$B$4:$B$21)+18=A454,Onderwerpen!$A$22,IF(SUM(Onderwerpen!$B$4:$B$22)+19=A454,Onderwerpen!$A$23,IFERROR((IF(A454&lt;Onderwerpen!$D$4,A454,IF(AND(A454&gt;Onderwerpen!$D$4,A454&lt;Onderwerpen!$D$5),A454-1,IF(AND(A454&gt;Onderwerpen!$D$5,A454&lt;Onderwerpen!$D$6),A454-2,IF(AND(A454&gt;Onderwerpen!$D$6,A454&lt;Onderwerpen!$D$7),A454-3,IF(AND(A454&gt;Onderwerpen!$D$7,A454&lt;Onderwerpen!$D$8),A454-4,IF(AND(A454&gt;Onderwerpen!$D$8,A454&lt;Onderwerpen!$D$9),A454-5,IF(AND(A454&gt;Onderwerpen!$D$9,A454&lt;Onderwerpen!$D$10),A454-6,IF(AND(A454&gt;Onderwerpen!$D$10,A454&lt;Onderwerpen!$D$11),A454-7,IF(AND(A454&gt;Onderwerpen!$D$11,A454&lt;Onderwerpen!$D$12),A454-8,IF(AND(A454&gt;Onderwerpen!$D$12,A454&lt;Onderwerpen!$D$13),A454-9,IF(AND(A454&gt;Onderwerpen!$D$13,A454&lt;Onderwerpen!$D$14),A454-10,IF(AND(A454&gt;Onderwerpen!$D$14,A454&lt;Onderwerpen!$D$15),A454-11,IF(AND(A454&gt;Onderwerpen!$D$15,A454&lt;Onderwerpen!$D$16),A454-12,IF(AND(A454&gt;Onderwerpen!$D$16,A454&lt;Onderwerpen!$D$17),A454-13,IF(AND(A454&gt;Onderwerpen!$D$17,A454&lt;Onderwerpen!$D$18),A454-14,IF(AND(A454&gt;Onderwerpen!$D$18,A454&lt;Onderwerpen!$D$19),A454-15,IF(AND(A454&gt;Onderwerpen!$D$19,A454&lt;Onderwerpen!$D$20),A454-16,IF(AND(A454&gt;Onderwerpen!$D$20,A454&lt;Onderwerpen!$D$21),A454-17,IF(AND(A454&gt;Onderwerpen!$D$21,A454&lt;Onderwerpen!$D$22),A454-18,IF(A454&gt;Onderwerpen!$D$22,A454-19,"X"))))))))))))))))))))),""))))))))))))))))))))</f>
        <v/>
      </c>
      <c r="D454" s="83" t="str">
        <f>IF(B454="",""&amp;C454,LEFT(B454, FIND(" ",B454)-1) &amp; "."&amp;COUNTIF($B$8:B454,B454))</f>
        <v/>
      </c>
      <c r="E454" s="33"/>
      <c r="F454" s="12"/>
      <c r="G454" s="12"/>
      <c r="H454" s="12"/>
      <c r="I454" s="13"/>
      <c r="J454" s="37" t="str">
        <f t="shared" si="42"/>
        <v/>
      </c>
      <c r="L454" s="12"/>
      <c r="M454" s="12"/>
      <c r="N454" s="12"/>
      <c r="O454" s="13"/>
      <c r="P454" s="39" t="str">
        <f t="shared" si="43"/>
        <v/>
      </c>
      <c r="R454" s="12"/>
      <c r="S454" s="12"/>
      <c r="T454" s="12"/>
      <c r="U454" s="13"/>
      <c r="V454" s="38" t="str">
        <f t="shared" si="44"/>
        <v/>
      </c>
      <c r="X454" s="38"/>
      <c r="Y454" s="38"/>
      <c r="Z454" s="38"/>
      <c r="AA454" s="13"/>
      <c r="AB454" s="38" t="str">
        <f t="shared" si="45"/>
        <v/>
      </c>
      <c r="AD454" s="38"/>
      <c r="AE454" s="38"/>
      <c r="AF454" s="38"/>
      <c r="AG454" s="13"/>
      <c r="AH454" s="38" t="str">
        <f t="shared" si="46"/>
        <v/>
      </c>
    </row>
    <row r="455" spans="1:34" x14ac:dyDescent="0.25">
      <c r="A455" s="1" t="str">
        <f>IFERROR(IF(A454=Onderwerpen!$C$23+19,"",A454+1),"")</f>
        <v/>
      </c>
      <c r="B455" s="1" t="str">
        <f>IF(C455&lt;=Onderwerpen!$C$4,Onderwerpen!$A$4,IF(C455&lt;=Onderwerpen!$C$5,Onderwerpen!$A$5,IF(C455&lt;=Onderwerpen!$C$6,Onderwerpen!$A$6,IF(C455&lt;=Onderwerpen!$C$7,Onderwerpen!$A$7,IF(C455&lt;=Onderwerpen!$C$8,Onderwerpen!$A$8,IF(C455&lt;=Onderwerpen!$C$9,Onderwerpen!$A$9,IF(C455&lt;=Onderwerpen!C$10,Onderwerpen!$A$10,IF(C455&lt;=Onderwerpen!C$11,Onderwerpen!$A$11,IF(C455&lt;=Onderwerpen!C$12,Onderwerpen!$A$12,IF(C455&lt;=Onderwerpen!C$13,Onderwerpen!$A$13,IF(C455&lt;=Onderwerpen!$C$14,Onderwerpen!$A$14,IF(C455&lt;=Onderwerpen!$C$15,Onderwerpen!$A$15,IF(C455&lt;=Onderwerpen!$C$16,Onderwerpen!$A$16,IF(C455&lt;=Onderwerpen!$C$17,Onderwerpen!$A$17,IF(C455&lt;=Onderwerpen!$C$18,Onderwerpen!$A$18,IF(C455&lt;=Onderwerpen!$C$19,Onderwerpen!$A$19,IF(C455&lt;=Onderwerpen!$C$20,Onderwerpen!$A$20,IF(C455&lt;=Onderwerpen!$C$21,Onderwerpen!$A$21,IF(C455&lt;=Onderwerpen!$C$22,Onderwerpen!$A$22,IF(C455&lt;=Onderwerpen!$C$23,Onderwerpen!$A$22,""))))))))))))))))))))</f>
        <v/>
      </c>
      <c r="C455" s="7" t="str">
        <f>IF(Onderwerpen!$B$4+1=A455,Onderwerpen!$A$5,IF(SUM(Onderwerpen!$B$4:$B$5)+2=A455,Onderwerpen!$A$6,IF(SUM(Onderwerpen!$B$4:$B$6)+3=A455,Onderwerpen!$A$7,IF(SUM(Onderwerpen!$B$4:$B$7)+4=A455,Onderwerpen!$A$8,IF(SUM(Onderwerpen!$B$4:$B$8)+5=A455,Onderwerpen!$A$9,IF(SUM(Onderwerpen!$B$4:$B$9)+6=A455,Onderwerpen!$A$10,IF(SUM(Onderwerpen!$B$4:$B$10)+7=A455,Onderwerpen!$A$11,IF(SUM(Onderwerpen!$B$4:$B$11)+8=A455,Onderwerpen!$A$12,IF(SUM(Onderwerpen!$B$4:$B$12)+9=A455,Onderwerpen!$A$13,IF(SUM(Onderwerpen!$B$4:$B$13)+10=A455,Onderwerpen!$A$14,IF(SUM(Onderwerpen!$B$4:$B$14)+11=A455,Onderwerpen!$A$15,IF(SUM(Onderwerpen!$B$4:$B$15)+12=A455,Onderwerpen!$A$16,IF(SUM(Onderwerpen!$B$4:$B$16)+13=A455,Onderwerpen!$A$17,IF(SUM(Onderwerpen!$B$4:$B$17)+14=A455,Onderwerpen!$A$18,IF(SUM(Onderwerpen!$B$4:$B$18)+15=A455,Onderwerpen!$A$19,IF(SUM(Onderwerpen!$B$4:$B$19)+16=A455,Onderwerpen!$A$20,IF(SUM(Onderwerpen!$B$4:$B$20)+17=A455,Onderwerpen!$A$21,IF(SUM(Onderwerpen!$B$4:$B$21)+18=A455,Onderwerpen!$A$22,IF(SUM(Onderwerpen!$B$4:$B$22)+19=A455,Onderwerpen!$A$23,IFERROR((IF(A455&lt;Onderwerpen!$D$4,A455,IF(AND(A455&gt;Onderwerpen!$D$4,A455&lt;Onderwerpen!$D$5),A455-1,IF(AND(A455&gt;Onderwerpen!$D$5,A455&lt;Onderwerpen!$D$6),A455-2,IF(AND(A455&gt;Onderwerpen!$D$6,A455&lt;Onderwerpen!$D$7),A455-3,IF(AND(A455&gt;Onderwerpen!$D$7,A455&lt;Onderwerpen!$D$8),A455-4,IF(AND(A455&gt;Onderwerpen!$D$8,A455&lt;Onderwerpen!$D$9),A455-5,IF(AND(A455&gt;Onderwerpen!$D$9,A455&lt;Onderwerpen!$D$10),A455-6,IF(AND(A455&gt;Onderwerpen!$D$10,A455&lt;Onderwerpen!$D$11),A455-7,IF(AND(A455&gt;Onderwerpen!$D$11,A455&lt;Onderwerpen!$D$12),A455-8,IF(AND(A455&gt;Onderwerpen!$D$12,A455&lt;Onderwerpen!$D$13),A455-9,IF(AND(A455&gt;Onderwerpen!$D$13,A455&lt;Onderwerpen!$D$14),A455-10,IF(AND(A455&gt;Onderwerpen!$D$14,A455&lt;Onderwerpen!$D$15),A455-11,IF(AND(A455&gt;Onderwerpen!$D$15,A455&lt;Onderwerpen!$D$16),A455-12,IF(AND(A455&gt;Onderwerpen!$D$16,A455&lt;Onderwerpen!$D$17),A455-13,IF(AND(A455&gt;Onderwerpen!$D$17,A455&lt;Onderwerpen!$D$18),A455-14,IF(AND(A455&gt;Onderwerpen!$D$18,A455&lt;Onderwerpen!$D$19),A455-15,IF(AND(A455&gt;Onderwerpen!$D$19,A455&lt;Onderwerpen!$D$20),A455-16,IF(AND(A455&gt;Onderwerpen!$D$20,A455&lt;Onderwerpen!$D$21),A455-17,IF(AND(A455&gt;Onderwerpen!$D$21,A455&lt;Onderwerpen!$D$22),A455-18,IF(A455&gt;Onderwerpen!$D$22,A455-19,"X"))))))))))))))))))))),""))))))))))))))))))))</f>
        <v/>
      </c>
      <c r="D455" s="83" t="str">
        <f>IF(B455="",""&amp;C455,LEFT(B455, FIND(" ",B455)-1) &amp; "."&amp;COUNTIF($B$8:B455,B455))</f>
        <v/>
      </c>
      <c r="E455" s="33"/>
      <c r="F455" s="12"/>
      <c r="G455" s="12"/>
      <c r="H455" s="12"/>
      <c r="I455" s="13"/>
      <c r="J455" s="37" t="str">
        <f t="shared" si="42"/>
        <v/>
      </c>
      <c r="L455" s="12"/>
      <c r="M455" s="12"/>
      <c r="N455" s="12"/>
      <c r="O455" s="13"/>
      <c r="P455" s="39" t="str">
        <f t="shared" si="43"/>
        <v/>
      </c>
      <c r="R455" s="12"/>
      <c r="S455" s="12"/>
      <c r="T455" s="12"/>
      <c r="U455" s="13"/>
      <c r="V455" s="38" t="str">
        <f t="shared" si="44"/>
        <v/>
      </c>
      <c r="X455" s="38"/>
      <c r="Y455" s="38"/>
      <c r="Z455" s="38"/>
      <c r="AA455" s="13"/>
      <c r="AB455" s="38" t="str">
        <f t="shared" si="45"/>
        <v/>
      </c>
      <c r="AD455" s="38"/>
      <c r="AE455" s="38"/>
      <c r="AF455" s="38"/>
      <c r="AG455" s="13"/>
      <c r="AH455" s="38" t="str">
        <f t="shared" si="46"/>
        <v/>
      </c>
    </row>
    <row r="456" spans="1:34" x14ac:dyDescent="0.25">
      <c r="A456" s="1" t="str">
        <f>IFERROR(IF(A455=Onderwerpen!$C$23+19,"",A455+1),"")</f>
        <v/>
      </c>
      <c r="B456" s="1" t="str">
        <f>IF(C456&lt;=Onderwerpen!$C$4,Onderwerpen!$A$4,IF(C456&lt;=Onderwerpen!$C$5,Onderwerpen!$A$5,IF(C456&lt;=Onderwerpen!$C$6,Onderwerpen!$A$6,IF(C456&lt;=Onderwerpen!$C$7,Onderwerpen!$A$7,IF(C456&lt;=Onderwerpen!$C$8,Onderwerpen!$A$8,IF(C456&lt;=Onderwerpen!$C$9,Onderwerpen!$A$9,IF(C456&lt;=Onderwerpen!C$10,Onderwerpen!$A$10,IF(C456&lt;=Onderwerpen!C$11,Onderwerpen!$A$11,IF(C456&lt;=Onderwerpen!C$12,Onderwerpen!$A$12,IF(C456&lt;=Onderwerpen!C$13,Onderwerpen!$A$13,IF(C456&lt;=Onderwerpen!$C$14,Onderwerpen!$A$14,IF(C456&lt;=Onderwerpen!$C$15,Onderwerpen!$A$15,IF(C456&lt;=Onderwerpen!$C$16,Onderwerpen!$A$16,IF(C456&lt;=Onderwerpen!$C$17,Onderwerpen!$A$17,IF(C456&lt;=Onderwerpen!$C$18,Onderwerpen!$A$18,IF(C456&lt;=Onderwerpen!$C$19,Onderwerpen!$A$19,IF(C456&lt;=Onderwerpen!$C$20,Onderwerpen!$A$20,IF(C456&lt;=Onderwerpen!$C$21,Onderwerpen!$A$21,IF(C456&lt;=Onderwerpen!$C$22,Onderwerpen!$A$22,IF(C456&lt;=Onderwerpen!$C$23,Onderwerpen!$A$22,""))))))))))))))))))))</f>
        <v/>
      </c>
      <c r="C456" s="7" t="str">
        <f>IF(Onderwerpen!$B$4+1=A456,Onderwerpen!$A$5,IF(SUM(Onderwerpen!$B$4:$B$5)+2=A456,Onderwerpen!$A$6,IF(SUM(Onderwerpen!$B$4:$B$6)+3=A456,Onderwerpen!$A$7,IF(SUM(Onderwerpen!$B$4:$B$7)+4=A456,Onderwerpen!$A$8,IF(SUM(Onderwerpen!$B$4:$B$8)+5=A456,Onderwerpen!$A$9,IF(SUM(Onderwerpen!$B$4:$B$9)+6=A456,Onderwerpen!$A$10,IF(SUM(Onderwerpen!$B$4:$B$10)+7=A456,Onderwerpen!$A$11,IF(SUM(Onderwerpen!$B$4:$B$11)+8=A456,Onderwerpen!$A$12,IF(SUM(Onderwerpen!$B$4:$B$12)+9=A456,Onderwerpen!$A$13,IF(SUM(Onderwerpen!$B$4:$B$13)+10=A456,Onderwerpen!$A$14,IF(SUM(Onderwerpen!$B$4:$B$14)+11=A456,Onderwerpen!$A$15,IF(SUM(Onderwerpen!$B$4:$B$15)+12=A456,Onderwerpen!$A$16,IF(SUM(Onderwerpen!$B$4:$B$16)+13=A456,Onderwerpen!$A$17,IF(SUM(Onderwerpen!$B$4:$B$17)+14=A456,Onderwerpen!$A$18,IF(SUM(Onderwerpen!$B$4:$B$18)+15=A456,Onderwerpen!$A$19,IF(SUM(Onderwerpen!$B$4:$B$19)+16=A456,Onderwerpen!$A$20,IF(SUM(Onderwerpen!$B$4:$B$20)+17=A456,Onderwerpen!$A$21,IF(SUM(Onderwerpen!$B$4:$B$21)+18=A456,Onderwerpen!$A$22,IF(SUM(Onderwerpen!$B$4:$B$22)+19=A456,Onderwerpen!$A$23,IFERROR((IF(A456&lt;Onderwerpen!$D$4,A456,IF(AND(A456&gt;Onderwerpen!$D$4,A456&lt;Onderwerpen!$D$5),A456-1,IF(AND(A456&gt;Onderwerpen!$D$5,A456&lt;Onderwerpen!$D$6),A456-2,IF(AND(A456&gt;Onderwerpen!$D$6,A456&lt;Onderwerpen!$D$7),A456-3,IF(AND(A456&gt;Onderwerpen!$D$7,A456&lt;Onderwerpen!$D$8),A456-4,IF(AND(A456&gt;Onderwerpen!$D$8,A456&lt;Onderwerpen!$D$9),A456-5,IF(AND(A456&gt;Onderwerpen!$D$9,A456&lt;Onderwerpen!$D$10),A456-6,IF(AND(A456&gt;Onderwerpen!$D$10,A456&lt;Onderwerpen!$D$11),A456-7,IF(AND(A456&gt;Onderwerpen!$D$11,A456&lt;Onderwerpen!$D$12),A456-8,IF(AND(A456&gt;Onderwerpen!$D$12,A456&lt;Onderwerpen!$D$13),A456-9,IF(AND(A456&gt;Onderwerpen!$D$13,A456&lt;Onderwerpen!$D$14),A456-10,IF(AND(A456&gt;Onderwerpen!$D$14,A456&lt;Onderwerpen!$D$15),A456-11,IF(AND(A456&gt;Onderwerpen!$D$15,A456&lt;Onderwerpen!$D$16),A456-12,IF(AND(A456&gt;Onderwerpen!$D$16,A456&lt;Onderwerpen!$D$17),A456-13,IF(AND(A456&gt;Onderwerpen!$D$17,A456&lt;Onderwerpen!$D$18),A456-14,IF(AND(A456&gt;Onderwerpen!$D$18,A456&lt;Onderwerpen!$D$19),A456-15,IF(AND(A456&gt;Onderwerpen!$D$19,A456&lt;Onderwerpen!$D$20),A456-16,IF(AND(A456&gt;Onderwerpen!$D$20,A456&lt;Onderwerpen!$D$21),A456-17,IF(AND(A456&gt;Onderwerpen!$D$21,A456&lt;Onderwerpen!$D$22),A456-18,IF(A456&gt;Onderwerpen!$D$22,A456-19,"X"))))))))))))))))))))),""))))))))))))))))))))</f>
        <v/>
      </c>
      <c r="D456" s="83" t="str">
        <f>IF(B456="",""&amp;C456,LEFT(B456, FIND(" ",B456)-1) &amp; "."&amp;COUNTIF($B$8:B456,B456))</f>
        <v/>
      </c>
      <c r="E456" s="33"/>
      <c r="F456" s="12"/>
      <c r="G456" s="12"/>
      <c r="H456" s="12"/>
      <c r="I456" s="13"/>
      <c r="J456" s="37" t="str">
        <f t="shared" si="42"/>
        <v/>
      </c>
      <c r="L456" s="12"/>
      <c r="M456" s="12"/>
      <c r="N456" s="12"/>
      <c r="O456" s="13"/>
      <c r="P456" s="39" t="str">
        <f t="shared" si="43"/>
        <v/>
      </c>
      <c r="R456" s="12"/>
      <c r="S456" s="12"/>
      <c r="T456" s="12"/>
      <c r="U456" s="13"/>
      <c r="V456" s="38" t="str">
        <f t="shared" si="44"/>
        <v/>
      </c>
      <c r="X456" s="38"/>
      <c r="Y456" s="38"/>
      <c r="Z456" s="38"/>
      <c r="AA456" s="13"/>
      <c r="AB456" s="38" t="str">
        <f t="shared" si="45"/>
        <v/>
      </c>
      <c r="AD456" s="38"/>
      <c r="AE456" s="38"/>
      <c r="AF456" s="38"/>
      <c r="AG456" s="13"/>
      <c r="AH456" s="38" t="str">
        <f t="shared" si="46"/>
        <v/>
      </c>
    </row>
    <row r="457" spans="1:34" x14ac:dyDescent="0.25">
      <c r="A457" s="1" t="str">
        <f>IFERROR(IF(A456=Onderwerpen!$C$23+19,"",A456+1),"")</f>
        <v/>
      </c>
      <c r="B457" s="1" t="str">
        <f>IF(C457&lt;=Onderwerpen!$C$4,Onderwerpen!$A$4,IF(C457&lt;=Onderwerpen!$C$5,Onderwerpen!$A$5,IF(C457&lt;=Onderwerpen!$C$6,Onderwerpen!$A$6,IF(C457&lt;=Onderwerpen!$C$7,Onderwerpen!$A$7,IF(C457&lt;=Onderwerpen!$C$8,Onderwerpen!$A$8,IF(C457&lt;=Onderwerpen!$C$9,Onderwerpen!$A$9,IF(C457&lt;=Onderwerpen!C$10,Onderwerpen!$A$10,IF(C457&lt;=Onderwerpen!C$11,Onderwerpen!$A$11,IF(C457&lt;=Onderwerpen!C$12,Onderwerpen!$A$12,IF(C457&lt;=Onderwerpen!C$13,Onderwerpen!$A$13,IF(C457&lt;=Onderwerpen!$C$14,Onderwerpen!$A$14,IF(C457&lt;=Onderwerpen!$C$15,Onderwerpen!$A$15,IF(C457&lt;=Onderwerpen!$C$16,Onderwerpen!$A$16,IF(C457&lt;=Onderwerpen!$C$17,Onderwerpen!$A$17,IF(C457&lt;=Onderwerpen!$C$18,Onderwerpen!$A$18,IF(C457&lt;=Onderwerpen!$C$19,Onderwerpen!$A$19,IF(C457&lt;=Onderwerpen!$C$20,Onderwerpen!$A$20,IF(C457&lt;=Onderwerpen!$C$21,Onderwerpen!$A$21,IF(C457&lt;=Onderwerpen!$C$22,Onderwerpen!$A$22,IF(C457&lt;=Onderwerpen!$C$23,Onderwerpen!$A$22,""))))))))))))))))))))</f>
        <v/>
      </c>
      <c r="C457" s="7" t="str">
        <f>IF(Onderwerpen!$B$4+1=A457,Onderwerpen!$A$5,IF(SUM(Onderwerpen!$B$4:$B$5)+2=A457,Onderwerpen!$A$6,IF(SUM(Onderwerpen!$B$4:$B$6)+3=A457,Onderwerpen!$A$7,IF(SUM(Onderwerpen!$B$4:$B$7)+4=A457,Onderwerpen!$A$8,IF(SUM(Onderwerpen!$B$4:$B$8)+5=A457,Onderwerpen!$A$9,IF(SUM(Onderwerpen!$B$4:$B$9)+6=A457,Onderwerpen!$A$10,IF(SUM(Onderwerpen!$B$4:$B$10)+7=A457,Onderwerpen!$A$11,IF(SUM(Onderwerpen!$B$4:$B$11)+8=A457,Onderwerpen!$A$12,IF(SUM(Onderwerpen!$B$4:$B$12)+9=A457,Onderwerpen!$A$13,IF(SUM(Onderwerpen!$B$4:$B$13)+10=A457,Onderwerpen!$A$14,IF(SUM(Onderwerpen!$B$4:$B$14)+11=A457,Onderwerpen!$A$15,IF(SUM(Onderwerpen!$B$4:$B$15)+12=A457,Onderwerpen!$A$16,IF(SUM(Onderwerpen!$B$4:$B$16)+13=A457,Onderwerpen!$A$17,IF(SUM(Onderwerpen!$B$4:$B$17)+14=A457,Onderwerpen!$A$18,IF(SUM(Onderwerpen!$B$4:$B$18)+15=A457,Onderwerpen!$A$19,IF(SUM(Onderwerpen!$B$4:$B$19)+16=A457,Onderwerpen!$A$20,IF(SUM(Onderwerpen!$B$4:$B$20)+17=A457,Onderwerpen!$A$21,IF(SUM(Onderwerpen!$B$4:$B$21)+18=A457,Onderwerpen!$A$22,IF(SUM(Onderwerpen!$B$4:$B$22)+19=A457,Onderwerpen!$A$23,IFERROR((IF(A457&lt;Onderwerpen!$D$4,A457,IF(AND(A457&gt;Onderwerpen!$D$4,A457&lt;Onderwerpen!$D$5),A457-1,IF(AND(A457&gt;Onderwerpen!$D$5,A457&lt;Onderwerpen!$D$6),A457-2,IF(AND(A457&gt;Onderwerpen!$D$6,A457&lt;Onderwerpen!$D$7),A457-3,IF(AND(A457&gt;Onderwerpen!$D$7,A457&lt;Onderwerpen!$D$8),A457-4,IF(AND(A457&gt;Onderwerpen!$D$8,A457&lt;Onderwerpen!$D$9),A457-5,IF(AND(A457&gt;Onderwerpen!$D$9,A457&lt;Onderwerpen!$D$10),A457-6,IF(AND(A457&gt;Onderwerpen!$D$10,A457&lt;Onderwerpen!$D$11),A457-7,IF(AND(A457&gt;Onderwerpen!$D$11,A457&lt;Onderwerpen!$D$12),A457-8,IF(AND(A457&gt;Onderwerpen!$D$12,A457&lt;Onderwerpen!$D$13),A457-9,IF(AND(A457&gt;Onderwerpen!$D$13,A457&lt;Onderwerpen!$D$14),A457-10,IF(AND(A457&gt;Onderwerpen!$D$14,A457&lt;Onderwerpen!$D$15),A457-11,IF(AND(A457&gt;Onderwerpen!$D$15,A457&lt;Onderwerpen!$D$16),A457-12,IF(AND(A457&gt;Onderwerpen!$D$16,A457&lt;Onderwerpen!$D$17),A457-13,IF(AND(A457&gt;Onderwerpen!$D$17,A457&lt;Onderwerpen!$D$18),A457-14,IF(AND(A457&gt;Onderwerpen!$D$18,A457&lt;Onderwerpen!$D$19),A457-15,IF(AND(A457&gt;Onderwerpen!$D$19,A457&lt;Onderwerpen!$D$20),A457-16,IF(AND(A457&gt;Onderwerpen!$D$20,A457&lt;Onderwerpen!$D$21),A457-17,IF(AND(A457&gt;Onderwerpen!$D$21,A457&lt;Onderwerpen!$D$22),A457-18,IF(A457&gt;Onderwerpen!$D$22,A457-19,"X"))))))))))))))))))))),""))))))))))))))))))))</f>
        <v/>
      </c>
      <c r="D457" s="83" t="str">
        <f>IF(B457="",""&amp;C457,LEFT(B457, FIND(" ",B457)-1) &amp; "."&amp;COUNTIF($B$8:B457,B457))</f>
        <v/>
      </c>
      <c r="E457" s="33"/>
      <c r="F457" s="12"/>
      <c r="G457" s="12"/>
      <c r="H457" s="12"/>
      <c r="I457" s="13"/>
      <c r="J457" s="37" t="str">
        <f t="shared" si="42"/>
        <v/>
      </c>
      <c r="L457" s="12"/>
      <c r="M457" s="12"/>
      <c r="N457" s="12"/>
      <c r="O457" s="13"/>
      <c r="P457" s="39" t="str">
        <f t="shared" si="43"/>
        <v/>
      </c>
      <c r="R457" s="12"/>
      <c r="S457" s="12"/>
      <c r="T457" s="12"/>
      <c r="U457" s="13"/>
      <c r="V457" s="38" t="str">
        <f t="shared" si="44"/>
        <v/>
      </c>
      <c r="X457" s="38"/>
      <c r="Y457" s="38"/>
      <c r="Z457" s="38"/>
      <c r="AA457" s="13"/>
      <c r="AB457" s="38" t="str">
        <f t="shared" si="45"/>
        <v/>
      </c>
      <c r="AD457" s="38"/>
      <c r="AE457" s="38"/>
      <c r="AF457" s="38"/>
      <c r="AG457" s="13"/>
      <c r="AH457" s="38" t="str">
        <f t="shared" si="46"/>
        <v/>
      </c>
    </row>
    <row r="458" spans="1:34" x14ac:dyDescent="0.25">
      <c r="A458" s="1" t="str">
        <f>IFERROR(IF(A457=Onderwerpen!$C$23+19,"",A457+1),"")</f>
        <v/>
      </c>
      <c r="B458" s="1" t="str">
        <f>IF(C458&lt;=Onderwerpen!$C$4,Onderwerpen!$A$4,IF(C458&lt;=Onderwerpen!$C$5,Onderwerpen!$A$5,IF(C458&lt;=Onderwerpen!$C$6,Onderwerpen!$A$6,IF(C458&lt;=Onderwerpen!$C$7,Onderwerpen!$A$7,IF(C458&lt;=Onderwerpen!$C$8,Onderwerpen!$A$8,IF(C458&lt;=Onderwerpen!$C$9,Onderwerpen!$A$9,IF(C458&lt;=Onderwerpen!C$10,Onderwerpen!$A$10,IF(C458&lt;=Onderwerpen!C$11,Onderwerpen!$A$11,IF(C458&lt;=Onderwerpen!C$12,Onderwerpen!$A$12,IF(C458&lt;=Onderwerpen!C$13,Onderwerpen!$A$13,IF(C458&lt;=Onderwerpen!$C$14,Onderwerpen!$A$14,IF(C458&lt;=Onderwerpen!$C$15,Onderwerpen!$A$15,IF(C458&lt;=Onderwerpen!$C$16,Onderwerpen!$A$16,IF(C458&lt;=Onderwerpen!$C$17,Onderwerpen!$A$17,IF(C458&lt;=Onderwerpen!$C$18,Onderwerpen!$A$18,IF(C458&lt;=Onderwerpen!$C$19,Onderwerpen!$A$19,IF(C458&lt;=Onderwerpen!$C$20,Onderwerpen!$A$20,IF(C458&lt;=Onderwerpen!$C$21,Onderwerpen!$A$21,IF(C458&lt;=Onderwerpen!$C$22,Onderwerpen!$A$22,IF(C458&lt;=Onderwerpen!$C$23,Onderwerpen!$A$22,""))))))))))))))))))))</f>
        <v/>
      </c>
      <c r="C458" s="7" t="str">
        <f>IF(Onderwerpen!$B$4+1=A458,Onderwerpen!$A$5,IF(SUM(Onderwerpen!$B$4:$B$5)+2=A458,Onderwerpen!$A$6,IF(SUM(Onderwerpen!$B$4:$B$6)+3=A458,Onderwerpen!$A$7,IF(SUM(Onderwerpen!$B$4:$B$7)+4=A458,Onderwerpen!$A$8,IF(SUM(Onderwerpen!$B$4:$B$8)+5=A458,Onderwerpen!$A$9,IF(SUM(Onderwerpen!$B$4:$B$9)+6=A458,Onderwerpen!$A$10,IF(SUM(Onderwerpen!$B$4:$B$10)+7=A458,Onderwerpen!$A$11,IF(SUM(Onderwerpen!$B$4:$B$11)+8=A458,Onderwerpen!$A$12,IF(SUM(Onderwerpen!$B$4:$B$12)+9=A458,Onderwerpen!$A$13,IF(SUM(Onderwerpen!$B$4:$B$13)+10=A458,Onderwerpen!$A$14,IF(SUM(Onderwerpen!$B$4:$B$14)+11=A458,Onderwerpen!$A$15,IF(SUM(Onderwerpen!$B$4:$B$15)+12=A458,Onderwerpen!$A$16,IF(SUM(Onderwerpen!$B$4:$B$16)+13=A458,Onderwerpen!$A$17,IF(SUM(Onderwerpen!$B$4:$B$17)+14=A458,Onderwerpen!$A$18,IF(SUM(Onderwerpen!$B$4:$B$18)+15=A458,Onderwerpen!$A$19,IF(SUM(Onderwerpen!$B$4:$B$19)+16=A458,Onderwerpen!$A$20,IF(SUM(Onderwerpen!$B$4:$B$20)+17=A458,Onderwerpen!$A$21,IF(SUM(Onderwerpen!$B$4:$B$21)+18=A458,Onderwerpen!$A$22,IF(SUM(Onderwerpen!$B$4:$B$22)+19=A458,Onderwerpen!$A$23,IFERROR((IF(A458&lt;Onderwerpen!$D$4,A458,IF(AND(A458&gt;Onderwerpen!$D$4,A458&lt;Onderwerpen!$D$5),A458-1,IF(AND(A458&gt;Onderwerpen!$D$5,A458&lt;Onderwerpen!$D$6),A458-2,IF(AND(A458&gt;Onderwerpen!$D$6,A458&lt;Onderwerpen!$D$7),A458-3,IF(AND(A458&gt;Onderwerpen!$D$7,A458&lt;Onderwerpen!$D$8),A458-4,IF(AND(A458&gt;Onderwerpen!$D$8,A458&lt;Onderwerpen!$D$9),A458-5,IF(AND(A458&gt;Onderwerpen!$D$9,A458&lt;Onderwerpen!$D$10),A458-6,IF(AND(A458&gt;Onderwerpen!$D$10,A458&lt;Onderwerpen!$D$11),A458-7,IF(AND(A458&gt;Onderwerpen!$D$11,A458&lt;Onderwerpen!$D$12),A458-8,IF(AND(A458&gt;Onderwerpen!$D$12,A458&lt;Onderwerpen!$D$13),A458-9,IF(AND(A458&gt;Onderwerpen!$D$13,A458&lt;Onderwerpen!$D$14),A458-10,IF(AND(A458&gt;Onderwerpen!$D$14,A458&lt;Onderwerpen!$D$15),A458-11,IF(AND(A458&gt;Onderwerpen!$D$15,A458&lt;Onderwerpen!$D$16),A458-12,IF(AND(A458&gt;Onderwerpen!$D$16,A458&lt;Onderwerpen!$D$17),A458-13,IF(AND(A458&gt;Onderwerpen!$D$17,A458&lt;Onderwerpen!$D$18),A458-14,IF(AND(A458&gt;Onderwerpen!$D$18,A458&lt;Onderwerpen!$D$19),A458-15,IF(AND(A458&gt;Onderwerpen!$D$19,A458&lt;Onderwerpen!$D$20),A458-16,IF(AND(A458&gt;Onderwerpen!$D$20,A458&lt;Onderwerpen!$D$21),A458-17,IF(AND(A458&gt;Onderwerpen!$D$21,A458&lt;Onderwerpen!$D$22),A458-18,IF(A458&gt;Onderwerpen!$D$22,A458-19,"X"))))))))))))))))))))),""))))))))))))))))))))</f>
        <v/>
      </c>
      <c r="D458" s="83" t="str">
        <f>IF(B458="",""&amp;C458,LEFT(B458, FIND(" ",B458)-1) &amp; "."&amp;COUNTIF($B$8:B458,B458))</f>
        <v/>
      </c>
      <c r="E458" s="33"/>
      <c r="F458" s="12"/>
      <c r="G458" s="12"/>
      <c r="H458" s="12"/>
      <c r="I458" s="13"/>
      <c r="J458" s="37" t="str">
        <f t="shared" si="42"/>
        <v/>
      </c>
      <c r="L458" s="12"/>
      <c r="M458" s="12"/>
      <c r="N458" s="12"/>
      <c r="O458" s="13"/>
      <c r="P458" s="39" t="str">
        <f t="shared" si="43"/>
        <v/>
      </c>
      <c r="R458" s="12"/>
      <c r="S458" s="12"/>
      <c r="T458" s="12"/>
      <c r="U458" s="13"/>
      <c r="V458" s="38" t="str">
        <f t="shared" si="44"/>
        <v/>
      </c>
      <c r="X458" s="38"/>
      <c r="Y458" s="38"/>
      <c r="Z458" s="38"/>
      <c r="AA458" s="13"/>
      <c r="AB458" s="38" t="str">
        <f t="shared" si="45"/>
        <v/>
      </c>
      <c r="AD458" s="38"/>
      <c r="AE458" s="38"/>
      <c r="AF458" s="38"/>
      <c r="AG458" s="13"/>
      <c r="AH458" s="38" t="str">
        <f t="shared" si="46"/>
        <v/>
      </c>
    </row>
    <row r="459" spans="1:34" x14ac:dyDescent="0.25">
      <c r="A459" s="1" t="str">
        <f>IFERROR(IF(A458=Onderwerpen!$C$23+19,"",A458+1),"")</f>
        <v/>
      </c>
      <c r="B459" s="1" t="str">
        <f>IF(C459&lt;=Onderwerpen!$C$4,Onderwerpen!$A$4,IF(C459&lt;=Onderwerpen!$C$5,Onderwerpen!$A$5,IF(C459&lt;=Onderwerpen!$C$6,Onderwerpen!$A$6,IF(C459&lt;=Onderwerpen!$C$7,Onderwerpen!$A$7,IF(C459&lt;=Onderwerpen!$C$8,Onderwerpen!$A$8,IF(C459&lt;=Onderwerpen!$C$9,Onderwerpen!$A$9,IF(C459&lt;=Onderwerpen!C$10,Onderwerpen!$A$10,IF(C459&lt;=Onderwerpen!C$11,Onderwerpen!$A$11,IF(C459&lt;=Onderwerpen!C$12,Onderwerpen!$A$12,IF(C459&lt;=Onderwerpen!C$13,Onderwerpen!$A$13,IF(C459&lt;=Onderwerpen!$C$14,Onderwerpen!$A$14,IF(C459&lt;=Onderwerpen!$C$15,Onderwerpen!$A$15,IF(C459&lt;=Onderwerpen!$C$16,Onderwerpen!$A$16,IF(C459&lt;=Onderwerpen!$C$17,Onderwerpen!$A$17,IF(C459&lt;=Onderwerpen!$C$18,Onderwerpen!$A$18,IF(C459&lt;=Onderwerpen!$C$19,Onderwerpen!$A$19,IF(C459&lt;=Onderwerpen!$C$20,Onderwerpen!$A$20,IF(C459&lt;=Onderwerpen!$C$21,Onderwerpen!$A$21,IF(C459&lt;=Onderwerpen!$C$22,Onderwerpen!$A$22,IF(C459&lt;=Onderwerpen!$C$23,Onderwerpen!$A$22,""))))))))))))))))))))</f>
        <v/>
      </c>
      <c r="C459" s="7" t="str">
        <f>IF(Onderwerpen!$B$4+1=A459,Onderwerpen!$A$5,IF(SUM(Onderwerpen!$B$4:$B$5)+2=A459,Onderwerpen!$A$6,IF(SUM(Onderwerpen!$B$4:$B$6)+3=A459,Onderwerpen!$A$7,IF(SUM(Onderwerpen!$B$4:$B$7)+4=A459,Onderwerpen!$A$8,IF(SUM(Onderwerpen!$B$4:$B$8)+5=A459,Onderwerpen!$A$9,IF(SUM(Onderwerpen!$B$4:$B$9)+6=A459,Onderwerpen!$A$10,IF(SUM(Onderwerpen!$B$4:$B$10)+7=A459,Onderwerpen!$A$11,IF(SUM(Onderwerpen!$B$4:$B$11)+8=A459,Onderwerpen!$A$12,IF(SUM(Onderwerpen!$B$4:$B$12)+9=A459,Onderwerpen!$A$13,IF(SUM(Onderwerpen!$B$4:$B$13)+10=A459,Onderwerpen!$A$14,IF(SUM(Onderwerpen!$B$4:$B$14)+11=A459,Onderwerpen!$A$15,IF(SUM(Onderwerpen!$B$4:$B$15)+12=A459,Onderwerpen!$A$16,IF(SUM(Onderwerpen!$B$4:$B$16)+13=A459,Onderwerpen!$A$17,IF(SUM(Onderwerpen!$B$4:$B$17)+14=A459,Onderwerpen!$A$18,IF(SUM(Onderwerpen!$B$4:$B$18)+15=A459,Onderwerpen!$A$19,IF(SUM(Onderwerpen!$B$4:$B$19)+16=A459,Onderwerpen!$A$20,IF(SUM(Onderwerpen!$B$4:$B$20)+17=A459,Onderwerpen!$A$21,IF(SUM(Onderwerpen!$B$4:$B$21)+18=A459,Onderwerpen!$A$22,IF(SUM(Onderwerpen!$B$4:$B$22)+19=A459,Onderwerpen!$A$23,IFERROR((IF(A459&lt;Onderwerpen!$D$4,A459,IF(AND(A459&gt;Onderwerpen!$D$4,A459&lt;Onderwerpen!$D$5),A459-1,IF(AND(A459&gt;Onderwerpen!$D$5,A459&lt;Onderwerpen!$D$6),A459-2,IF(AND(A459&gt;Onderwerpen!$D$6,A459&lt;Onderwerpen!$D$7),A459-3,IF(AND(A459&gt;Onderwerpen!$D$7,A459&lt;Onderwerpen!$D$8),A459-4,IF(AND(A459&gt;Onderwerpen!$D$8,A459&lt;Onderwerpen!$D$9),A459-5,IF(AND(A459&gt;Onderwerpen!$D$9,A459&lt;Onderwerpen!$D$10),A459-6,IF(AND(A459&gt;Onderwerpen!$D$10,A459&lt;Onderwerpen!$D$11),A459-7,IF(AND(A459&gt;Onderwerpen!$D$11,A459&lt;Onderwerpen!$D$12),A459-8,IF(AND(A459&gt;Onderwerpen!$D$12,A459&lt;Onderwerpen!$D$13),A459-9,IF(AND(A459&gt;Onderwerpen!$D$13,A459&lt;Onderwerpen!$D$14),A459-10,IF(AND(A459&gt;Onderwerpen!$D$14,A459&lt;Onderwerpen!$D$15),A459-11,IF(AND(A459&gt;Onderwerpen!$D$15,A459&lt;Onderwerpen!$D$16),A459-12,IF(AND(A459&gt;Onderwerpen!$D$16,A459&lt;Onderwerpen!$D$17),A459-13,IF(AND(A459&gt;Onderwerpen!$D$17,A459&lt;Onderwerpen!$D$18),A459-14,IF(AND(A459&gt;Onderwerpen!$D$18,A459&lt;Onderwerpen!$D$19),A459-15,IF(AND(A459&gt;Onderwerpen!$D$19,A459&lt;Onderwerpen!$D$20),A459-16,IF(AND(A459&gt;Onderwerpen!$D$20,A459&lt;Onderwerpen!$D$21),A459-17,IF(AND(A459&gt;Onderwerpen!$D$21,A459&lt;Onderwerpen!$D$22),A459-18,IF(A459&gt;Onderwerpen!$D$22,A459-19,"X"))))))))))))))))))))),""))))))))))))))))))))</f>
        <v/>
      </c>
      <c r="D459" s="83" t="str">
        <f>IF(B459="",""&amp;C459,LEFT(B459, FIND(" ",B459)-1) &amp; "."&amp;COUNTIF($B$8:B459,B459))</f>
        <v/>
      </c>
      <c r="E459" s="33"/>
      <c r="F459" s="12"/>
      <c r="G459" s="12"/>
      <c r="H459" s="12"/>
      <c r="I459" s="13"/>
      <c r="J459" s="37" t="str">
        <f t="shared" si="42"/>
        <v/>
      </c>
      <c r="L459" s="12"/>
      <c r="M459" s="12"/>
      <c r="N459" s="12"/>
      <c r="O459" s="13"/>
      <c r="P459" s="39" t="str">
        <f t="shared" si="43"/>
        <v/>
      </c>
      <c r="R459" s="12"/>
      <c r="S459" s="12"/>
      <c r="T459" s="12"/>
      <c r="U459" s="13"/>
      <c r="V459" s="38" t="str">
        <f t="shared" si="44"/>
        <v/>
      </c>
      <c r="X459" s="38"/>
      <c r="Y459" s="38"/>
      <c r="Z459" s="38"/>
      <c r="AA459" s="13"/>
      <c r="AB459" s="38" t="str">
        <f t="shared" si="45"/>
        <v/>
      </c>
      <c r="AD459" s="38"/>
      <c r="AE459" s="38"/>
      <c r="AF459" s="38"/>
      <c r="AG459" s="13"/>
      <c r="AH459" s="38" t="str">
        <f t="shared" si="46"/>
        <v/>
      </c>
    </row>
    <row r="460" spans="1:34" x14ac:dyDescent="0.25">
      <c r="A460" s="1" t="str">
        <f>IFERROR(IF(A459=Onderwerpen!$C$23+19,"",A459+1),"")</f>
        <v/>
      </c>
      <c r="B460" s="1" t="str">
        <f>IF(C460&lt;=Onderwerpen!$C$4,Onderwerpen!$A$4,IF(C460&lt;=Onderwerpen!$C$5,Onderwerpen!$A$5,IF(C460&lt;=Onderwerpen!$C$6,Onderwerpen!$A$6,IF(C460&lt;=Onderwerpen!$C$7,Onderwerpen!$A$7,IF(C460&lt;=Onderwerpen!$C$8,Onderwerpen!$A$8,IF(C460&lt;=Onderwerpen!$C$9,Onderwerpen!$A$9,IF(C460&lt;=Onderwerpen!C$10,Onderwerpen!$A$10,IF(C460&lt;=Onderwerpen!C$11,Onderwerpen!$A$11,IF(C460&lt;=Onderwerpen!C$12,Onderwerpen!$A$12,IF(C460&lt;=Onderwerpen!C$13,Onderwerpen!$A$13,IF(C460&lt;=Onderwerpen!$C$14,Onderwerpen!$A$14,IF(C460&lt;=Onderwerpen!$C$15,Onderwerpen!$A$15,IF(C460&lt;=Onderwerpen!$C$16,Onderwerpen!$A$16,IF(C460&lt;=Onderwerpen!$C$17,Onderwerpen!$A$17,IF(C460&lt;=Onderwerpen!$C$18,Onderwerpen!$A$18,IF(C460&lt;=Onderwerpen!$C$19,Onderwerpen!$A$19,IF(C460&lt;=Onderwerpen!$C$20,Onderwerpen!$A$20,IF(C460&lt;=Onderwerpen!$C$21,Onderwerpen!$A$21,IF(C460&lt;=Onderwerpen!$C$22,Onderwerpen!$A$22,IF(C460&lt;=Onderwerpen!$C$23,Onderwerpen!$A$22,""))))))))))))))))))))</f>
        <v/>
      </c>
      <c r="C460" s="7" t="str">
        <f>IF(Onderwerpen!$B$4+1=A460,Onderwerpen!$A$5,IF(SUM(Onderwerpen!$B$4:$B$5)+2=A460,Onderwerpen!$A$6,IF(SUM(Onderwerpen!$B$4:$B$6)+3=A460,Onderwerpen!$A$7,IF(SUM(Onderwerpen!$B$4:$B$7)+4=A460,Onderwerpen!$A$8,IF(SUM(Onderwerpen!$B$4:$B$8)+5=A460,Onderwerpen!$A$9,IF(SUM(Onderwerpen!$B$4:$B$9)+6=A460,Onderwerpen!$A$10,IF(SUM(Onderwerpen!$B$4:$B$10)+7=A460,Onderwerpen!$A$11,IF(SUM(Onderwerpen!$B$4:$B$11)+8=A460,Onderwerpen!$A$12,IF(SUM(Onderwerpen!$B$4:$B$12)+9=A460,Onderwerpen!$A$13,IF(SUM(Onderwerpen!$B$4:$B$13)+10=A460,Onderwerpen!$A$14,IF(SUM(Onderwerpen!$B$4:$B$14)+11=A460,Onderwerpen!$A$15,IF(SUM(Onderwerpen!$B$4:$B$15)+12=A460,Onderwerpen!$A$16,IF(SUM(Onderwerpen!$B$4:$B$16)+13=A460,Onderwerpen!$A$17,IF(SUM(Onderwerpen!$B$4:$B$17)+14=A460,Onderwerpen!$A$18,IF(SUM(Onderwerpen!$B$4:$B$18)+15=A460,Onderwerpen!$A$19,IF(SUM(Onderwerpen!$B$4:$B$19)+16=A460,Onderwerpen!$A$20,IF(SUM(Onderwerpen!$B$4:$B$20)+17=A460,Onderwerpen!$A$21,IF(SUM(Onderwerpen!$B$4:$B$21)+18=A460,Onderwerpen!$A$22,IF(SUM(Onderwerpen!$B$4:$B$22)+19=A460,Onderwerpen!$A$23,IFERROR((IF(A460&lt;Onderwerpen!$D$4,A460,IF(AND(A460&gt;Onderwerpen!$D$4,A460&lt;Onderwerpen!$D$5),A460-1,IF(AND(A460&gt;Onderwerpen!$D$5,A460&lt;Onderwerpen!$D$6),A460-2,IF(AND(A460&gt;Onderwerpen!$D$6,A460&lt;Onderwerpen!$D$7),A460-3,IF(AND(A460&gt;Onderwerpen!$D$7,A460&lt;Onderwerpen!$D$8),A460-4,IF(AND(A460&gt;Onderwerpen!$D$8,A460&lt;Onderwerpen!$D$9),A460-5,IF(AND(A460&gt;Onderwerpen!$D$9,A460&lt;Onderwerpen!$D$10),A460-6,IF(AND(A460&gt;Onderwerpen!$D$10,A460&lt;Onderwerpen!$D$11),A460-7,IF(AND(A460&gt;Onderwerpen!$D$11,A460&lt;Onderwerpen!$D$12),A460-8,IF(AND(A460&gt;Onderwerpen!$D$12,A460&lt;Onderwerpen!$D$13),A460-9,IF(AND(A460&gt;Onderwerpen!$D$13,A460&lt;Onderwerpen!$D$14),A460-10,IF(AND(A460&gt;Onderwerpen!$D$14,A460&lt;Onderwerpen!$D$15),A460-11,IF(AND(A460&gt;Onderwerpen!$D$15,A460&lt;Onderwerpen!$D$16),A460-12,IF(AND(A460&gt;Onderwerpen!$D$16,A460&lt;Onderwerpen!$D$17),A460-13,IF(AND(A460&gt;Onderwerpen!$D$17,A460&lt;Onderwerpen!$D$18),A460-14,IF(AND(A460&gt;Onderwerpen!$D$18,A460&lt;Onderwerpen!$D$19),A460-15,IF(AND(A460&gt;Onderwerpen!$D$19,A460&lt;Onderwerpen!$D$20),A460-16,IF(AND(A460&gt;Onderwerpen!$D$20,A460&lt;Onderwerpen!$D$21),A460-17,IF(AND(A460&gt;Onderwerpen!$D$21,A460&lt;Onderwerpen!$D$22),A460-18,IF(A460&gt;Onderwerpen!$D$22,A460-19,"X"))))))))))))))))))))),""))))))))))))))))))))</f>
        <v/>
      </c>
      <c r="D460" s="83" t="str">
        <f>IF(B460="",""&amp;C460,LEFT(B460, FIND(" ",B460)-1) &amp; "."&amp;COUNTIF($B$8:B460,B460))</f>
        <v/>
      </c>
      <c r="E460" s="33"/>
      <c r="F460" s="12"/>
      <c r="G460" s="12"/>
      <c r="H460" s="12"/>
      <c r="I460" s="13"/>
      <c r="J460" s="37" t="str">
        <f t="shared" si="42"/>
        <v/>
      </c>
      <c r="L460" s="12"/>
      <c r="M460" s="12"/>
      <c r="N460" s="12"/>
      <c r="O460" s="13"/>
      <c r="P460" s="39" t="str">
        <f t="shared" si="43"/>
        <v/>
      </c>
      <c r="R460" s="12"/>
      <c r="S460" s="12"/>
      <c r="T460" s="12"/>
      <c r="U460" s="13"/>
      <c r="V460" s="38" t="str">
        <f t="shared" si="44"/>
        <v/>
      </c>
      <c r="X460" s="38"/>
      <c r="Y460" s="38"/>
      <c r="Z460" s="38"/>
      <c r="AA460" s="13"/>
      <c r="AB460" s="38" t="str">
        <f t="shared" si="45"/>
        <v/>
      </c>
      <c r="AD460" s="38"/>
      <c r="AE460" s="38"/>
      <c r="AF460" s="38"/>
      <c r="AG460" s="13"/>
      <c r="AH460" s="38" t="str">
        <f t="shared" si="46"/>
        <v/>
      </c>
    </row>
    <row r="461" spans="1:34" x14ac:dyDescent="0.25">
      <c r="A461" s="1" t="str">
        <f>IFERROR(IF(A460=Onderwerpen!$C$23+19,"",A460+1),"")</f>
        <v/>
      </c>
      <c r="B461" s="1" t="str">
        <f>IF(C461&lt;=Onderwerpen!$C$4,Onderwerpen!$A$4,IF(C461&lt;=Onderwerpen!$C$5,Onderwerpen!$A$5,IF(C461&lt;=Onderwerpen!$C$6,Onderwerpen!$A$6,IF(C461&lt;=Onderwerpen!$C$7,Onderwerpen!$A$7,IF(C461&lt;=Onderwerpen!$C$8,Onderwerpen!$A$8,IF(C461&lt;=Onderwerpen!$C$9,Onderwerpen!$A$9,IF(C461&lt;=Onderwerpen!C$10,Onderwerpen!$A$10,IF(C461&lt;=Onderwerpen!C$11,Onderwerpen!$A$11,IF(C461&lt;=Onderwerpen!C$12,Onderwerpen!$A$12,IF(C461&lt;=Onderwerpen!C$13,Onderwerpen!$A$13,IF(C461&lt;=Onderwerpen!$C$14,Onderwerpen!$A$14,IF(C461&lt;=Onderwerpen!$C$15,Onderwerpen!$A$15,IF(C461&lt;=Onderwerpen!$C$16,Onderwerpen!$A$16,IF(C461&lt;=Onderwerpen!$C$17,Onderwerpen!$A$17,IF(C461&lt;=Onderwerpen!$C$18,Onderwerpen!$A$18,IF(C461&lt;=Onderwerpen!$C$19,Onderwerpen!$A$19,IF(C461&lt;=Onderwerpen!$C$20,Onderwerpen!$A$20,IF(C461&lt;=Onderwerpen!$C$21,Onderwerpen!$A$21,IF(C461&lt;=Onderwerpen!$C$22,Onderwerpen!$A$22,IF(C461&lt;=Onderwerpen!$C$23,Onderwerpen!$A$22,""))))))))))))))))))))</f>
        <v/>
      </c>
      <c r="C461" s="7" t="str">
        <f>IF(Onderwerpen!$B$4+1=A461,Onderwerpen!$A$5,IF(SUM(Onderwerpen!$B$4:$B$5)+2=A461,Onderwerpen!$A$6,IF(SUM(Onderwerpen!$B$4:$B$6)+3=A461,Onderwerpen!$A$7,IF(SUM(Onderwerpen!$B$4:$B$7)+4=A461,Onderwerpen!$A$8,IF(SUM(Onderwerpen!$B$4:$B$8)+5=A461,Onderwerpen!$A$9,IF(SUM(Onderwerpen!$B$4:$B$9)+6=A461,Onderwerpen!$A$10,IF(SUM(Onderwerpen!$B$4:$B$10)+7=A461,Onderwerpen!$A$11,IF(SUM(Onderwerpen!$B$4:$B$11)+8=A461,Onderwerpen!$A$12,IF(SUM(Onderwerpen!$B$4:$B$12)+9=A461,Onderwerpen!$A$13,IF(SUM(Onderwerpen!$B$4:$B$13)+10=A461,Onderwerpen!$A$14,IF(SUM(Onderwerpen!$B$4:$B$14)+11=A461,Onderwerpen!$A$15,IF(SUM(Onderwerpen!$B$4:$B$15)+12=A461,Onderwerpen!$A$16,IF(SUM(Onderwerpen!$B$4:$B$16)+13=A461,Onderwerpen!$A$17,IF(SUM(Onderwerpen!$B$4:$B$17)+14=A461,Onderwerpen!$A$18,IF(SUM(Onderwerpen!$B$4:$B$18)+15=A461,Onderwerpen!$A$19,IF(SUM(Onderwerpen!$B$4:$B$19)+16=A461,Onderwerpen!$A$20,IF(SUM(Onderwerpen!$B$4:$B$20)+17=A461,Onderwerpen!$A$21,IF(SUM(Onderwerpen!$B$4:$B$21)+18=A461,Onderwerpen!$A$22,IF(SUM(Onderwerpen!$B$4:$B$22)+19=A461,Onderwerpen!$A$23,IFERROR((IF(A461&lt;Onderwerpen!$D$4,A461,IF(AND(A461&gt;Onderwerpen!$D$4,A461&lt;Onderwerpen!$D$5),A461-1,IF(AND(A461&gt;Onderwerpen!$D$5,A461&lt;Onderwerpen!$D$6),A461-2,IF(AND(A461&gt;Onderwerpen!$D$6,A461&lt;Onderwerpen!$D$7),A461-3,IF(AND(A461&gt;Onderwerpen!$D$7,A461&lt;Onderwerpen!$D$8),A461-4,IF(AND(A461&gt;Onderwerpen!$D$8,A461&lt;Onderwerpen!$D$9),A461-5,IF(AND(A461&gt;Onderwerpen!$D$9,A461&lt;Onderwerpen!$D$10),A461-6,IF(AND(A461&gt;Onderwerpen!$D$10,A461&lt;Onderwerpen!$D$11),A461-7,IF(AND(A461&gt;Onderwerpen!$D$11,A461&lt;Onderwerpen!$D$12),A461-8,IF(AND(A461&gt;Onderwerpen!$D$12,A461&lt;Onderwerpen!$D$13),A461-9,IF(AND(A461&gt;Onderwerpen!$D$13,A461&lt;Onderwerpen!$D$14),A461-10,IF(AND(A461&gt;Onderwerpen!$D$14,A461&lt;Onderwerpen!$D$15),A461-11,IF(AND(A461&gt;Onderwerpen!$D$15,A461&lt;Onderwerpen!$D$16),A461-12,IF(AND(A461&gt;Onderwerpen!$D$16,A461&lt;Onderwerpen!$D$17),A461-13,IF(AND(A461&gt;Onderwerpen!$D$17,A461&lt;Onderwerpen!$D$18),A461-14,IF(AND(A461&gt;Onderwerpen!$D$18,A461&lt;Onderwerpen!$D$19),A461-15,IF(AND(A461&gt;Onderwerpen!$D$19,A461&lt;Onderwerpen!$D$20),A461-16,IF(AND(A461&gt;Onderwerpen!$D$20,A461&lt;Onderwerpen!$D$21),A461-17,IF(AND(A461&gt;Onderwerpen!$D$21,A461&lt;Onderwerpen!$D$22),A461-18,IF(A461&gt;Onderwerpen!$D$22,A461-19,"X"))))))))))))))))))))),""))))))))))))))))))))</f>
        <v/>
      </c>
      <c r="D461" s="83" t="str">
        <f>IF(B461="",""&amp;C461,LEFT(B461, FIND(" ",B461)-1) &amp; "."&amp;COUNTIF($B$8:B461,B461))</f>
        <v/>
      </c>
      <c r="E461" s="33"/>
      <c r="F461" s="12"/>
      <c r="G461" s="12"/>
      <c r="H461" s="12"/>
      <c r="I461" s="13"/>
      <c r="J461" s="37" t="str">
        <f t="shared" si="42"/>
        <v/>
      </c>
      <c r="L461" s="12"/>
      <c r="M461" s="12"/>
      <c r="N461" s="12"/>
      <c r="O461" s="13"/>
      <c r="P461" s="39" t="str">
        <f t="shared" si="43"/>
        <v/>
      </c>
      <c r="R461" s="12"/>
      <c r="S461" s="12"/>
      <c r="T461" s="12"/>
      <c r="U461" s="13"/>
      <c r="V461" s="38" t="str">
        <f t="shared" si="44"/>
        <v/>
      </c>
      <c r="X461" s="38"/>
      <c r="Y461" s="38"/>
      <c r="Z461" s="38"/>
      <c r="AA461" s="13"/>
      <c r="AB461" s="38" t="str">
        <f t="shared" si="45"/>
        <v/>
      </c>
      <c r="AD461" s="38"/>
      <c r="AE461" s="38"/>
      <c r="AF461" s="38"/>
      <c r="AG461" s="13"/>
      <c r="AH461" s="38" t="str">
        <f t="shared" si="46"/>
        <v/>
      </c>
    </row>
    <row r="462" spans="1:34" x14ac:dyDescent="0.25">
      <c r="A462" s="1" t="str">
        <f>IFERROR(IF(A461=Onderwerpen!$C$23+19,"",A461+1),"")</f>
        <v/>
      </c>
      <c r="B462" s="1" t="str">
        <f>IF(C462&lt;=Onderwerpen!$C$4,Onderwerpen!$A$4,IF(C462&lt;=Onderwerpen!$C$5,Onderwerpen!$A$5,IF(C462&lt;=Onderwerpen!$C$6,Onderwerpen!$A$6,IF(C462&lt;=Onderwerpen!$C$7,Onderwerpen!$A$7,IF(C462&lt;=Onderwerpen!$C$8,Onderwerpen!$A$8,IF(C462&lt;=Onderwerpen!$C$9,Onderwerpen!$A$9,IF(C462&lt;=Onderwerpen!C$10,Onderwerpen!$A$10,IF(C462&lt;=Onderwerpen!C$11,Onderwerpen!$A$11,IF(C462&lt;=Onderwerpen!C$12,Onderwerpen!$A$12,IF(C462&lt;=Onderwerpen!C$13,Onderwerpen!$A$13,IF(C462&lt;=Onderwerpen!$C$14,Onderwerpen!$A$14,IF(C462&lt;=Onderwerpen!$C$15,Onderwerpen!$A$15,IF(C462&lt;=Onderwerpen!$C$16,Onderwerpen!$A$16,IF(C462&lt;=Onderwerpen!$C$17,Onderwerpen!$A$17,IF(C462&lt;=Onderwerpen!$C$18,Onderwerpen!$A$18,IF(C462&lt;=Onderwerpen!$C$19,Onderwerpen!$A$19,IF(C462&lt;=Onderwerpen!$C$20,Onderwerpen!$A$20,IF(C462&lt;=Onderwerpen!$C$21,Onderwerpen!$A$21,IF(C462&lt;=Onderwerpen!$C$22,Onderwerpen!$A$22,IF(C462&lt;=Onderwerpen!$C$23,Onderwerpen!$A$22,""))))))))))))))))))))</f>
        <v/>
      </c>
      <c r="C462" s="7" t="str">
        <f>IF(Onderwerpen!$B$4+1=A462,Onderwerpen!$A$5,IF(SUM(Onderwerpen!$B$4:$B$5)+2=A462,Onderwerpen!$A$6,IF(SUM(Onderwerpen!$B$4:$B$6)+3=A462,Onderwerpen!$A$7,IF(SUM(Onderwerpen!$B$4:$B$7)+4=A462,Onderwerpen!$A$8,IF(SUM(Onderwerpen!$B$4:$B$8)+5=A462,Onderwerpen!$A$9,IF(SUM(Onderwerpen!$B$4:$B$9)+6=A462,Onderwerpen!$A$10,IF(SUM(Onderwerpen!$B$4:$B$10)+7=A462,Onderwerpen!$A$11,IF(SUM(Onderwerpen!$B$4:$B$11)+8=A462,Onderwerpen!$A$12,IF(SUM(Onderwerpen!$B$4:$B$12)+9=A462,Onderwerpen!$A$13,IF(SUM(Onderwerpen!$B$4:$B$13)+10=A462,Onderwerpen!$A$14,IF(SUM(Onderwerpen!$B$4:$B$14)+11=A462,Onderwerpen!$A$15,IF(SUM(Onderwerpen!$B$4:$B$15)+12=A462,Onderwerpen!$A$16,IF(SUM(Onderwerpen!$B$4:$B$16)+13=A462,Onderwerpen!$A$17,IF(SUM(Onderwerpen!$B$4:$B$17)+14=A462,Onderwerpen!$A$18,IF(SUM(Onderwerpen!$B$4:$B$18)+15=A462,Onderwerpen!$A$19,IF(SUM(Onderwerpen!$B$4:$B$19)+16=A462,Onderwerpen!$A$20,IF(SUM(Onderwerpen!$B$4:$B$20)+17=A462,Onderwerpen!$A$21,IF(SUM(Onderwerpen!$B$4:$B$21)+18=A462,Onderwerpen!$A$22,IF(SUM(Onderwerpen!$B$4:$B$22)+19=A462,Onderwerpen!$A$23,IFERROR((IF(A462&lt;Onderwerpen!$D$4,A462,IF(AND(A462&gt;Onderwerpen!$D$4,A462&lt;Onderwerpen!$D$5),A462-1,IF(AND(A462&gt;Onderwerpen!$D$5,A462&lt;Onderwerpen!$D$6),A462-2,IF(AND(A462&gt;Onderwerpen!$D$6,A462&lt;Onderwerpen!$D$7),A462-3,IF(AND(A462&gt;Onderwerpen!$D$7,A462&lt;Onderwerpen!$D$8),A462-4,IF(AND(A462&gt;Onderwerpen!$D$8,A462&lt;Onderwerpen!$D$9),A462-5,IF(AND(A462&gt;Onderwerpen!$D$9,A462&lt;Onderwerpen!$D$10),A462-6,IF(AND(A462&gt;Onderwerpen!$D$10,A462&lt;Onderwerpen!$D$11),A462-7,IF(AND(A462&gt;Onderwerpen!$D$11,A462&lt;Onderwerpen!$D$12),A462-8,IF(AND(A462&gt;Onderwerpen!$D$12,A462&lt;Onderwerpen!$D$13),A462-9,IF(AND(A462&gt;Onderwerpen!$D$13,A462&lt;Onderwerpen!$D$14),A462-10,IF(AND(A462&gt;Onderwerpen!$D$14,A462&lt;Onderwerpen!$D$15),A462-11,IF(AND(A462&gt;Onderwerpen!$D$15,A462&lt;Onderwerpen!$D$16),A462-12,IF(AND(A462&gt;Onderwerpen!$D$16,A462&lt;Onderwerpen!$D$17),A462-13,IF(AND(A462&gt;Onderwerpen!$D$17,A462&lt;Onderwerpen!$D$18),A462-14,IF(AND(A462&gt;Onderwerpen!$D$18,A462&lt;Onderwerpen!$D$19),A462-15,IF(AND(A462&gt;Onderwerpen!$D$19,A462&lt;Onderwerpen!$D$20),A462-16,IF(AND(A462&gt;Onderwerpen!$D$20,A462&lt;Onderwerpen!$D$21),A462-17,IF(AND(A462&gt;Onderwerpen!$D$21,A462&lt;Onderwerpen!$D$22),A462-18,IF(A462&gt;Onderwerpen!$D$22,A462-19,"X"))))))))))))))))))))),""))))))))))))))))))))</f>
        <v/>
      </c>
      <c r="D462" s="83" t="str">
        <f>IF(B462="",""&amp;C462,LEFT(B462, FIND(" ",B462)-1) &amp; "."&amp;COUNTIF($B$8:B462,B462))</f>
        <v/>
      </c>
      <c r="E462" s="33"/>
      <c r="F462" s="12"/>
      <c r="G462" s="12"/>
      <c r="H462" s="12"/>
      <c r="I462" s="13"/>
      <c r="J462" s="37" t="str">
        <f t="shared" si="42"/>
        <v/>
      </c>
      <c r="L462" s="12"/>
      <c r="M462" s="12"/>
      <c r="N462" s="12"/>
      <c r="O462" s="13"/>
      <c r="P462" s="39" t="str">
        <f t="shared" si="43"/>
        <v/>
      </c>
      <c r="R462" s="12"/>
      <c r="S462" s="12"/>
      <c r="T462" s="12"/>
      <c r="U462" s="13"/>
      <c r="V462" s="38" t="str">
        <f t="shared" si="44"/>
        <v/>
      </c>
      <c r="X462" s="38"/>
      <c r="Y462" s="38"/>
      <c r="Z462" s="38"/>
      <c r="AA462" s="13"/>
      <c r="AB462" s="38" t="str">
        <f t="shared" si="45"/>
        <v/>
      </c>
      <c r="AD462" s="38"/>
      <c r="AE462" s="38"/>
      <c r="AF462" s="38"/>
      <c r="AG462" s="13"/>
      <c r="AH462" s="38" t="str">
        <f t="shared" si="46"/>
        <v/>
      </c>
    </row>
    <row r="463" spans="1:34" x14ac:dyDescent="0.25">
      <c r="A463" s="1" t="str">
        <f>IFERROR(IF(A462=Onderwerpen!$C$23+19,"",A462+1),"")</f>
        <v/>
      </c>
      <c r="B463" s="1" t="str">
        <f>IF(C463&lt;=Onderwerpen!$C$4,Onderwerpen!$A$4,IF(C463&lt;=Onderwerpen!$C$5,Onderwerpen!$A$5,IF(C463&lt;=Onderwerpen!$C$6,Onderwerpen!$A$6,IF(C463&lt;=Onderwerpen!$C$7,Onderwerpen!$A$7,IF(C463&lt;=Onderwerpen!$C$8,Onderwerpen!$A$8,IF(C463&lt;=Onderwerpen!$C$9,Onderwerpen!$A$9,IF(C463&lt;=Onderwerpen!C$10,Onderwerpen!$A$10,IF(C463&lt;=Onderwerpen!C$11,Onderwerpen!$A$11,IF(C463&lt;=Onderwerpen!C$12,Onderwerpen!$A$12,IF(C463&lt;=Onderwerpen!C$13,Onderwerpen!$A$13,IF(C463&lt;=Onderwerpen!$C$14,Onderwerpen!$A$14,IF(C463&lt;=Onderwerpen!$C$15,Onderwerpen!$A$15,IF(C463&lt;=Onderwerpen!$C$16,Onderwerpen!$A$16,IF(C463&lt;=Onderwerpen!$C$17,Onderwerpen!$A$17,IF(C463&lt;=Onderwerpen!$C$18,Onderwerpen!$A$18,IF(C463&lt;=Onderwerpen!$C$19,Onderwerpen!$A$19,IF(C463&lt;=Onderwerpen!$C$20,Onderwerpen!$A$20,IF(C463&lt;=Onderwerpen!$C$21,Onderwerpen!$A$21,IF(C463&lt;=Onderwerpen!$C$22,Onderwerpen!$A$22,IF(C463&lt;=Onderwerpen!$C$23,Onderwerpen!$A$22,""))))))))))))))))))))</f>
        <v/>
      </c>
      <c r="C463" s="7" t="str">
        <f>IF(Onderwerpen!$B$4+1=A463,Onderwerpen!$A$5,IF(SUM(Onderwerpen!$B$4:$B$5)+2=A463,Onderwerpen!$A$6,IF(SUM(Onderwerpen!$B$4:$B$6)+3=A463,Onderwerpen!$A$7,IF(SUM(Onderwerpen!$B$4:$B$7)+4=A463,Onderwerpen!$A$8,IF(SUM(Onderwerpen!$B$4:$B$8)+5=A463,Onderwerpen!$A$9,IF(SUM(Onderwerpen!$B$4:$B$9)+6=A463,Onderwerpen!$A$10,IF(SUM(Onderwerpen!$B$4:$B$10)+7=A463,Onderwerpen!$A$11,IF(SUM(Onderwerpen!$B$4:$B$11)+8=A463,Onderwerpen!$A$12,IF(SUM(Onderwerpen!$B$4:$B$12)+9=A463,Onderwerpen!$A$13,IF(SUM(Onderwerpen!$B$4:$B$13)+10=A463,Onderwerpen!$A$14,IF(SUM(Onderwerpen!$B$4:$B$14)+11=A463,Onderwerpen!$A$15,IF(SUM(Onderwerpen!$B$4:$B$15)+12=A463,Onderwerpen!$A$16,IF(SUM(Onderwerpen!$B$4:$B$16)+13=A463,Onderwerpen!$A$17,IF(SUM(Onderwerpen!$B$4:$B$17)+14=A463,Onderwerpen!$A$18,IF(SUM(Onderwerpen!$B$4:$B$18)+15=A463,Onderwerpen!$A$19,IF(SUM(Onderwerpen!$B$4:$B$19)+16=A463,Onderwerpen!$A$20,IF(SUM(Onderwerpen!$B$4:$B$20)+17=A463,Onderwerpen!$A$21,IF(SUM(Onderwerpen!$B$4:$B$21)+18=A463,Onderwerpen!$A$22,IF(SUM(Onderwerpen!$B$4:$B$22)+19=A463,Onderwerpen!$A$23,IFERROR((IF(A463&lt;Onderwerpen!$D$4,A463,IF(AND(A463&gt;Onderwerpen!$D$4,A463&lt;Onderwerpen!$D$5),A463-1,IF(AND(A463&gt;Onderwerpen!$D$5,A463&lt;Onderwerpen!$D$6),A463-2,IF(AND(A463&gt;Onderwerpen!$D$6,A463&lt;Onderwerpen!$D$7),A463-3,IF(AND(A463&gt;Onderwerpen!$D$7,A463&lt;Onderwerpen!$D$8),A463-4,IF(AND(A463&gt;Onderwerpen!$D$8,A463&lt;Onderwerpen!$D$9),A463-5,IF(AND(A463&gt;Onderwerpen!$D$9,A463&lt;Onderwerpen!$D$10),A463-6,IF(AND(A463&gt;Onderwerpen!$D$10,A463&lt;Onderwerpen!$D$11),A463-7,IF(AND(A463&gt;Onderwerpen!$D$11,A463&lt;Onderwerpen!$D$12),A463-8,IF(AND(A463&gt;Onderwerpen!$D$12,A463&lt;Onderwerpen!$D$13),A463-9,IF(AND(A463&gt;Onderwerpen!$D$13,A463&lt;Onderwerpen!$D$14),A463-10,IF(AND(A463&gt;Onderwerpen!$D$14,A463&lt;Onderwerpen!$D$15),A463-11,IF(AND(A463&gt;Onderwerpen!$D$15,A463&lt;Onderwerpen!$D$16),A463-12,IF(AND(A463&gt;Onderwerpen!$D$16,A463&lt;Onderwerpen!$D$17),A463-13,IF(AND(A463&gt;Onderwerpen!$D$17,A463&lt;Onderwerpen!$D$18),A463-14,IF(AND(A463&gt;Onderwerpen!$D$18,A463&lt;Onderwerpen!$D$19),A463-15,IF(AND(A463&gt;Onderwerpen!$D$19,A463&lt;Onderwerpen!$D$20),A463-16,IF(AND(A463&gt;Onderwerpen!$D$20,A463&lt;Onderwerpen!$D$21),A463-17,IF(AND(A463&gt;Onderwerpen!$D$21,A463&lt;Onderwerpen!$D$22),A463-18,IF(A463&gt;Onderwerpen!$D$22,A463-19,"X"))))))))))))))))))))),""))))))))))))))))))))</f>
        <v/>
      </c>
      <c r="D463" s="83" t="str">
        <f>IF(B463="",""&amp;C463,LEFT(B463, FIND(" ",B463)-1) &amp; "."&amp;COUNTIF($B$8:B463,B463))</f>
        <v/>
      </c>
      <c r="E463" s="33"/>
      <c r="F463" s="12"/>
      <c r="G463" s="12"/>
      <c r="H463" s="12"/>
      <c r="I463" s="13"/>
      <c r="J463" s="37" t="str">
        <f t="shared" si="42"/>
        <v/>
      </c>
      <c r="L463" s="12"/>
      <c r="M463" s="12"/>
      <c r="N463" s="12"/>
      <c r="O463" s="13"/>
      <c r="P463" s="39" t="str">
        <f t="shared" si="43"/>
        <v/>
      </c>
      <c r="R463" s="12"/>
      <c r="S463" s="12"/>
      <c r="T463" s="12"/>
      <c r="U463" s="13"/>
      <c r="V463" s="38" t="str">
        <f t="shared" si="44"/>
        <v/>
      </c>
      <c r="X463" s="38"/>
      <c r="Y463" s="38"/>
      <c r="Z463" s="38"/>
      <c r="AA463" s="13"/>
      <c r="AB463" s="38" t="str">
        <f t="shared" si="45"/>
        <v/>
      </c>
      <c r="AD463" s="38"/>
      <c r="AE463" s="38"/>
      <c r="AF463" s="38"/>
      <c r="AG463" s="13"/>
      <c r="AH463" s="38" t="str">
        <f t="shared" si="46"/>
        <v/>
      </c>
    </row>
    <row r="464" spans="1:34" x14ac:dyDescent="0.25">
      <c r="A464" s="1" t="str">
        <f>IFERROR(IF(A463=Onderwerpen!$C$23+19,"",A463+1),"")</f>
        <v/>
      </c>
      <c r="B464" s="1" t="str">
        <f>IF(C464&lt;=Onderwerpen!$C$4,Onderwerpen!$A$4,IF(C464&lt;=Onderwerpen!$C$5,Onderwerpen!$A$5,IF(C464&lt;=Onderwerpen!$C$6,Onderwerpen!$A$6,IF(C464&lt;=Onderwerpen!$C$7,Onderwerpen!$A$7,IF(C464&lt;=Onderwerpen!$C$8,Onderwerpen!$A$8,IF(C464&lt;=Onderwerpen!$C$9,Onderwerpen!$A$9,IF(C464&lt;=Onderwerpen!C$10,Onderwerpen!$A$10,IF(C464&lt;=Onderwerpen!C$11,Onderwerpen!$A$11,IF(C464&lt;=Onderwerpen!C$12,Onderwerpen!$A$12,IF(C464&lt;=Onderwerpen!C$13,Onderwerpen!$A$13,IF(C464&lt;=Onderwerpen!$C$14,Onderwerpen!$A$14,IF(C464&lt;=Onderwerpen!$C$15,Onderwerpen!$A$15,IF(C464&lt;=Onderwerpen!$C$16,Onderwerpen!$A$16,IF(C464&lt;=Onderwerpen!$C$17,Onderwerpen!$A$17,IF(C464&lt;=Onderwerpen!$C$18,Onderwerpen!$A$18,IF(C464&lt;=Onderwerpen!$C$19,Onderwerpen!$A$19,IF(C464&lt;=Onderwerpen!$C$20,Onderwerpen!$A$20,IF(C464&lt;=Onderwerpen!$C$21,Onderwerpen!$A$21,IF(C464&lt;=Onderwerpen!$C$22,Onderwerpen!$A$22,IF(C464&lt;=Onderwerpen!$C$23,Onderwerpen!$A$22,""))))))))))))))))))))</f>
        <v/>
      </c>
      <c r="C464" s="7" t="str">
        <f>IF(Onderwerpen!$B$4+1=A464,Onderwerpen!$A$5,IF(SUM(Onderwerpen!$B$4:$B$5)+2=A464,Onderwerpen!$A$6,IF(SUM(Onderwerpen!$B$4:$B$6)+3=A464,Onderwerpen!$A$7,IF(SUM(Onderwerpen!$B$4:$B$7)+4=A464,Onderwerpen!$A$8,IF(SUM(Onderwerpen!$B$4:$B$8)+5=A464,Onderwerpen!$A$9,IF(SUM(Onderwerpen!$B$4:$B$9)+6=A464,Onderwerpen!$A$10,IF(SUM(Onderwerpen!$B$4:$B$10)+7=A464,Onderwerpen!$A$11,IF(SUM(Onderwerpen!$B$4:$B$11)+8=A464,Onderwerpen!$A$12,IF(SUM(Onderwerpen!$B$4:$B$12)+9=A464,Onderwerpen!$A$13,IF(SUM(Onderwerpen!$B$4:$B$13)+10=A464,Onderwerpen!$A$14,IF(SUM(Onderwerpen!$B$4:$B$14)+11=A464,Onderwerpen!$A$15,IF(SUM(Onderwerpen!$B$4:$B$15)+12=A464,Onderwerpen!$A$16,IF(SUM(Onderwerpen!$B$4:$B$16)+13=A464,Onderwerpen!$A$17,IF(SUM(Onderwerpen!$B$4:$B$17)+14=A464,Onderwerpen!$A$18,IF(SUM(Onderwerpen!$B$4:$B$18)+15=A464,Onderwerpen!$A$19,IF(SUM(Onderwerpen!$B$4:$B$19)+16=A464,Onderwerpen!$A$20,IF(SUM(Onderwerpen!$B$4:$B$20)+17=A464,Onderwerpen!$A$21,IF(SUM(Onderwerpen!$B$4:$B$21)+18=A464,Onderwerpen!$A$22,IF(SUM(Onderwerpen!$B$4:$B$22)+19=A464,Onderwerpen!$A$23,IFERROR((IF(A464&lt;Onderwerpen!$D$4,A464,IF(AND(A464&gt;Onderwerpen!$D$4,A464&lt;Onderwerpen!$D$5),A464-1,IF(AND(A464&gt;Onderwerpen!$D$5,A464&lt;Onderwerpen!$D$6),A464-2,IF(AND(A464&gt;Onderwerpen!$D$6,A464&lt;Onderwerpen!$D$7),A464-3,IF(AND(A464&gt;Onderwerpen!$D$7,A464&lt;Onderwerpen!$D$8),A464-4,IF(AND(A464&gt;Onderwerpen!$D$8,A464&lt;Onderwerpen!$D$9),A464-5,IF(AND(A464&gt;Onderwerpen!$D$9,A464&lt;Onderwerpen!$D$10),A464-6,IF(AND(A464&gt;Onderwerpen!$D$10,A464&lt;Onderwerpen!$D$11),A464-7,IF(AND(A464&gt;Onderwerpen!$D$11,A464&lt;Onderwerpen!$D$12),A464-8,IF(AND(A464&gt;Onderwerpen!$D$12,A464&lt;Onderwerpen!$D$13),A464-9,IF(AND(A464&gt;Onderwerpen!$D$13,A464&lt;Onderwerpen!$D$14),A464-10,IF(AND(A464&gt;Onderwerpen!$D$14,A464&lt;Onderwerpen!$D$15),A464-11,IF(AND(A464&gt;Onderwerpen!$D$15,A464&lt;Onderwerpen!$D$16),A464-12,IF(AND(A464&gt;Onderwerpen!$D$16,A464&lt;Onderwerpen!$D$17),A464-13,IF(AND(A464&gt;Onderwerpen!$D$17,A464&lt;Onderwerpen!$D$18),A464-14,IF(AND(A464&gt;Onderwerpen!$D$18,A464&lt;Onderwerpen!$D$19),A464-15,IF(AND(A464&gt;Onderwerpen!$D$19,A464&lt;Onderwerpen!$D$20),A464-16,IF(AND(A464&gt;Onderwerpen!$D$20,A464&lt;Onderwerpen!$D$21),A464-17,IF(AND(A464&gt;Onderwerpen!$D$21,A464&lt;Onderwerpen!$D$22),A464-18,IF(A464&gt;Onderwerpen!$D$22,A464-19,"X"))))))))))))))))))))),""))))))))))))))))))))</f>
        <v/>
      </c>
      <c r="D464" s="83" t="str">
        <f>IF(B464="",""&amp;C464,LEFT(B464, FIND(" ",B464)-1) &amp; "."&amp;COUNTIF($B$8:B464,B464))</f>
        <v/>
      </c>
      <c r="E464" s="33"/>
      <c r="F464" s="12"/>
      <c r="G464" s="12"/>
      <c r="H464" s="12"/>
      <c r="I464" s="13"/>
      <c r="J464" s="37" t="str">
        <f t="shared" si="42"/>
        <v/>
      </c>
      <c r="L464" s="12"/>
      <c r="M464" s="12"/>
      <c r="N464" s="12"/>
      <c r="O464" s="13"/>
      <c r="P464" s="39" t="str">
        <f t="shared" si="43"/>
        <v/>
      </c>
      <c r="R464" s="12"/>
      <c r="S464" s="12"/>
      <c r="T464" s="12"/>
      <c r="U464" s="13"/>
      <c r="V464" s="38" t="str">
        <f t="shared" si="44"/>
        <v/>
      </c>
      <c r="X464" s="38"/>
      <c r="Y464" s="38"/>
      <c r="Z464" s="38"/>
      <c r="AA464" s="13"/>
      <c r="AB464" s="38" t="str">
        <f t="shared" si="45"/>
        <v/>
      </c>
      <c r="AD464" s="38"/>
      <c r="AE464" s="38"/>
      <c r="AF464" s="38"/>
      <c r="AG464" s="13"/>
      <c r="AH464" s="38" t="str">
        <f t="shared" si="46"/>
        <v/>
      </c>
    </row>
    <row r="465" spans="1:34" x14ac:dyDescent="0.25">
      <c r="A465" s="1" t="str">
        <f>IFERROR(IF(A464=Onderwerpen!$C$23+19,"",A464+1),"")</f>
        <v/>
      </c>
      <c r="B465" s="1" t="str">
        <f>IF(C465&lt;=Onderwerpen!$C$4,Onderwerpen!$A$4,IF(C465&lt;=Onderwerpen!$C$5,Onderwerpen!$A$5,IF(C465&lt;=Onderwerpen!$C$6,Onderwerpen!$A$6,IF(C465&lt;=Onderwerpen!$C$7,Onderwerpen!$A$7,IF(C465&lt;=Onderwerpen!$C$8,Onderwerpen!$A$8,IF(C465&lt;=Onderwerpen!$C$9,Onderwerpen!$A$9,IF(C465&lt;=Onderwerpen!C$10,Onderwerpen!$A$10,IF(C465&lt;=Onderwerpen!C$11,Onderwerpen!$A$11,IF(C465&lt;=Onderwerpen!C$12,Onderwerpen!$A$12,IF(C465&lt;=Onderwerpen!C$13,Onderwerpen!$A$13,IF(C465&lt;=Onderwerpen!$C$14,Onderwerpen!$A$14,IF(C465&lt;=Onderwerpen!$C$15,Onderwerpen!$A$15,IF(C465&lt;=Onderwerpen!$C$16,Onderwerpen!$A$16,IF(C465&lt;=Onderwerpen!$C$17,Onderwerpen!$A$17,IF(C465&lt;=Onderwerpen!$C$18,Onderwerpen!$A$18,IF(C465&lt;=Onderwerpen!$C$19,Onderwerpen!$A$19,IF(C465&lt;=Onderwerpen!$C$20,Onderwerpen!$A$20,IF(C465&lt;=Onderwerpen!$C$21,Onderwerpen!$A$21,IF(C465&lt;=Onderwerpen!$C$22,Onderwerpen!$A$22,IF(C465&lt;=Onderwerpen!$C$23,Onderwerpen!$A$22,""))))))))))))))))))))</f>
        <v/>
      </c>
      <c r="C465" s="7" t="str">
        <f>IF(Onderwerpen!$B$4+1=A465,Onderwerpen!$A$5,IF(SUM(Onderwerpen!$B$4:$B$5)+2=A465,Onderwerpen!$A$6,IF(SUM(Onderwerpen!$B$4:$B$6)+3=A465,Onderwerpen!$A$7,IF(SUM(Onderwerpen!$B$4:$B$7)+4=A465,Onderwerpen!$A$8,IF(SUM(Onderwerpen!$B$4:$B$8)+5=A465,Onderwerpen!$A$9,IF(SUM(Onderwerpen!$B$4:$B$9)+6=A465,Onderwerpen!$A$10,IF(SUM(Onderwerpen!$B$4:$B$10)+7=A465,Onderwerpen!$A$11,IF(SUM(Onderwerpen!$B$4:$B$11)+8=A465,Onderwerpen!$A$12,IF(SUM(Onderwerpen!$B$4:$B$12)+9=A465,Onderwerpen!$A$13,IF(SUM(Onderwerpen!$B$4:$B$13)+10=A465,Onderwerpen!$A$14,IF(SUM(Onderwerpen!$B$4:$B$14)+11=A465,Onderwerpen!$A$15,IF(SUM(Onderwerpen!$B$4:$B$15)+12=A465,Onderwerpen!$A$16,IF(SUM(Onderwerpen!$B$4:$B$16)+13=A465,Onderwerpen!$A$17,IF(SUM(Onderwerpen!$B$4:$B$17)+14=A465,Onderwerpen!$A$18,IF(SUM(Onderwerpen!$B$4:$B$18)+15=A465,Onderwerpen!$A$19,IF(SUM(Onderwerpen!$B$4:$B$19)+16=A465,Onderwerpen!$A$20,IF(SUM(Onderwerpen!$B$4:$B$20)+17=A465,Onderwerpen!$A$21,IF(SUM(Onderwerpen!$B$4:$B$21)+18=A465,Onderwerpen!$A$22,IF(SUM(Onderwerpen!$B$4:$B$22)+19=A465,Onderwerpen!$A$23,IFERROR((IF(A465&lt;Onderwerpen!$D$4,A465,IF(AND(A465&gt;Onderwerpen!$D$4,A465&lt;Onderwerpen!$D$5),A465-1,IF(AND(A465&gt;Onderwerpen!$D$5,A465&lt;Onderwerpen!$D$6),A465-2,IF(AND(A465&gt;Onderwerpen!$D$6,A465&lt;Onderwerpen!$D$7),A465-3,IF(AND(A465&gt;Onderwerpen!$D$7,A465&lt;Onderwerpen!$D$8),A465-4,IF(AND(A465&gt;Onderwerpen!$D$8,A465&lt;Onderwerpen!$D$9),A465-5,IF(AND(A465&gt;Onderwerpen!$D$9,A465&lt;Onderwerpen!$D$10),A465-6,IF(AND(A465&gt;Onderwerpen!$D$10,A465&lt;Onderwerpen!$D$11),A465-7,IF(AND(A465&gt;Onderwerpen!$D$11,A465&lt;Onderwerpen!$D$12),A465-8,IF(AND(A465&gt;Onderwerpen!$D$12,A465&lt;Onderwerpen!$D$13),A465-9,IF(AND(A465&gt;Onderwerpen!$D$13,A465&lt;Onderwerpen!$D$14),A465-10,IF(AND(A465&gt;Onderwerpen!$D$14,A465&lt;Onderwerpen!$D$15),A465-11,IF(AND(A465&gt;Onderwerpen!$D$15,A465&lt;Onderwerpen!$D$16),A465-12,IF(AND(A465&gt;Onderwerpen!$D$16,A465&lt;Onderwerpen!$D$17),A465-13,IF(AND(A465&gt;Onderwerpen!$D$17,A465&lt;Onderwerpen!$D$18),A465-14,IF(AND(A465&gt;Onderwerpen!$D$18,A465&lt;Onderwerpen!$D$19),A465-15,IF(AND(A465&gt;Onderwerpen!$D$19,A465&lt;Onderwerpen!$D$20),A465-16,IF(AND(A465&gt;Onderwerpen!$D$20,A465&lt;Onderwerpen!$D$21),A465-17,IF(AND(A465&gt;Onderwerpen!$D$21,A465&lt;Onderwerpen!$D$22),A465-18,IF(A465&gt;Onderwerpen!$D$22,A465-19,"X"))))))))))))))))))))),""))))))))))))))))))))</f>
        <v/>
      </c>
      <c r="D465" s="83" t="str">
        <f>IF(B465="",""&amp;C465,LEFT(B465, FIND(" ",B465)-1) &amp; "."&amp;COUNTIF($B$8:B465,B465))</f>
        <v/>
      </c>
      <c r="E465" s="33"/>
      <c r="F465" s="12"/>
      <c r="G465" s="12"/>
      <c r="H465" s="12"/>
      <c r="I465" s="13"/>
      <c r="J465" s="37" t="str">
        <f t="shared" si="42"/>
        <v/>
      </c>
      <c r="L465" s="12"/>
      <c r="M465" s="12"/>
      <c r="N465" s="12"/>
      <c r="O465" s="13"/>
      <c r="P465" s="39" t="str">
        <f t="shared" si="43"/>
        <v/>
      </c>
      <c r="R465" s="12"/>
      <c r="S465" s="12"/>
      <c r="T465" s="12"/>
      <c r="U465" s="13"/>
      <c r="V465" s="38" t="str">
        <f t="shared" si="44"/>
        <v/>
      </c>
      <c r="X465" s="38"/>
      <c r="Y465" s="38"/>
      <c r="Z465" s="38"/>
      <c r="AA465" s="13"/>
      <c r="AB465" s="38" t="str">
        <f t="shared" si="45"/>
        <v/>
      </c>
      <c r="AD465" s="38"/>
      <c r="AE465" s="38"/>
      <c r="AF465" s="38"/>
      <c r="AG465" s="13"/>
      <c r="AH465" s="38" t="str">
        <f t="shared" si="46"/>
        <v/>
      </c>
    </row>
    <row r="466" spans="1:34" x14ac:dyDescent="0.25">
      <c r="A466" s="1" t="str">
        <f>IFERROR(IF(A465=Onderwerpen!$C$23+19,"",A465+1),"")</f>
        <v/>
      </c>
      <c r="B466" s="1" t="str">
        <f>IF(C466&lt;=Onderwerpen!$C$4,Onderwerpen!$A$4,IF(C466&lt;=Onderwerpen!$C$5,Onderwerpen!$A$5,IF(C466&lt;=Onderwerpen!$C$6,Onderwerpen!$A$6,IF(C466&lt;=Onderwerpen!$C$7,Onderwerpen!$A$7,IF(C466&lt;=Onderwerpen!$C$8,Onderwerpen!$A$8,IF(C466&lt;=Onderwerpen!$C$9,Onderwerpen!$A$9,IF(C466&lt;=Onderwerpen!C$10,Onderwerpen!$A$10,IF(C466&lt;=Onderwerpen!C$11,Onderwerpen!$A$11,IF(C466&lt;=Onderwerpen!C$12,Onderwerpen!$A$12,IF(C466&lt;=Onderwerpen!C$13,Onderwerpen!$A$13,IF(C466&lt;=Onderwerpen!$C$14,Onderwerpen!$A$14,IF(C466&lt;=Onderwerpen!$C$15,Onderwerpen!$A$15,IF(C466&lt;=Onderwerpen!$C$16,Onderwerpen!$A$16,IF(C466&lt;=Onderwerpen!$C$17,Onderwerpen!$A$17,IF(C466&lt;=Onderwerpen!$C$18,Onderwerpen!$A$18,IF(C466&lt;=Onderwerpen!$C$19,Onderwerpen!$A$19,IF(C466&lt;=Onderwerpen!$C$20,Onderwerpen!$A$20,IF(C466&lt;=Onderwerpen!$C$21,Onderwerpen!$A$21,IF(C466&lt;=Onderwerpen!$C$22,Onderwerpen!$A$22,IF(C466&lt;=Onderwerpen!$C$23,Onderwerpen!$A$22,""))))))))))))))))))))</f>
        <v/>
      </c>
      <c r="C466" s="7" t="str">
        <f>IF(Onderwerpen!$B$4+1=A466,Onderwerpen!$A$5,IF(SUM(Onderwerpen!$B$4:$B$5)+2=A466,Onderwerpen!$A$6,IF(SUM(Onderwerpen!$B$4:$B$6)+3=A466,Onderwerpen!$A$7,IF(SUM(Onderwerpen!$B$4:$B$7)+4=A466,Onderwerpen!$A$8,IF(SUM(Onderwerpen!$B$4:$B$8)+5=A466,Onderwerpen!$A$9,IF(SUM(Onderwerpen!$B$4:$B$9)+6=A466,Onderwerpen!$A$10,IF(SUM(Onderwerpen!$B$4:$B$10)+7=A466,Onderwerpen!$A$11,IF(SUM(Onderwerpen!$B$4:$B$11)+8=A466,Onderwerpen!$A$12,IF(SUM(Onderwerpen!$B$4:$B$12)+9=A466,Onderwerpen!$A$13,IF(SUM(Onderwerpen!$B$4:$B$13)+10=A466,Onderwerpen!$A$14,IF(SUM(Onderwerpen!$B$4:$B$14)+11=A466,Onderwerpen!$A$15,IF(SUM(Onderwerpen!$B$4:$B$15)+12=A466,Onderwerpen!$A$16,IF(SUM(Onderwerpen!$B$4:$B$16)+13=A466,Onderwerpen!$A$17,IF(SUM(Onderwerpen!$B$4:$B$17)+14=A466,Onderwerpen!$A$18,IF(SUM(Onderwerpen!$B$4:$B$18)+15=A466,Onderwerpen!$A$19,IF(SUM(Onderwerpen!$B$4:$B$19)+16=A466,Onderwerpen!$A$20,IF(SUM(Onderwerpen!$B$4:$B$20)+17=A466,Onderwerpen!$A$21,IF(SUM(Onderwerpen!$B$4:$B$21)+18=A466,Onderwerpen!$A$22,IF(SUM(Onderwerpen!$B$4:$B$22)+19=A466,Onderwerpen!$A$23,IFERROR((IF(A466&lt;Onderwerpen!$D$4,A466,IF(AND(A466&gt;Onderwerpen!$D$4,A466&lt;Onderwerpen!$D$5),A466-1,IF(AND(A466&gt;Onderwerpen!$D$5,A466&lt;Onderwerpen!$D$6),A466-2,IF(AND(A466&gt;Onderwerpen!$D$6,A466&lt;Onderwerpen!$D$7),A466-3,IF(AND(A466&gt;Onderwerpen!$D$7,A466&lt;Onderwerpen!$D$8),A466-4,IF(AND(A466&gt;Onderwerpen!$D$8,A466&lt;Onderwerpen!$D$9),A466-5,IF(AND(A466&gt;Onderwerpen!$D$9,A466&lt;Onderwerpen!$D$10),A466-6,IF(AND(A466&gt;Onderwerpen!$D$10,A466&lt;Onderwerpen!$D$11),A466-7,IF(AND(A466&gt;Onderwerpen!$D$11,A466&lt;Onderwerpen!$D$12),A466-8,IF(AND(A466&gt;Onderwerpen!$D$12,A466&lt;Onderwerpen!$D$13),A466-9,IF(AND(A466&gt;Onderwerpen!$D$13,A466&lt;Onderwerpen!$D$14),A466-10,IF(AND(A466&gt;Onderwerpen!$D$14,A466&lt;Onderwerpen!$D$15),A466-11,IF(AND(A466&gt;Onderwerpen!$D$15,A466&lt;Onderwerpen!$D$16),A466-12,IF(AND(A466&gt;Onderwerpen!$D$16,A466&lt;Onderwerpen!$D$17),A466-13,IF(AND(A466&gt;Onderwerpen!$D$17,A466&lt;Onderwerpen!$D$18),A466-14,IF(AND(A466&gt;Onderwerpen!$D$18,A466&lt;Onderwerpen!$D$19),A466-15,IF(AND(A466&gt;Onderwerpen!$D$19,A466&lt;Onderwerpen!$D$20),A466-16,IF(AND(A466&gt;Onderwerpen!$D$20,A466&lt;Onderwerpen!$D$21),A466-17,IF(AND(A466&gt;Onderwerpen!$D$21,A466&lt;Onderwerpen!$D$22),A466-18,IF(A466&gt;Onderwerpen!$D$22,A466-19,"X"))))))))))))))))))))),""))))))))))))))))))))</f>
        <v/>
      </c>
      <c r="D466" s="83" t="str">
        <f>IF(B466="",""&amp;C466,LEFT(B466, FIND(" ",B466)-1) &amp; "."&amp;COUNTIF($B$8:B466,B466))</f>
        <v/>
      </c>
      <c r="E466" s="33"/>
      <c r="F466" s="12"/>
      <c r="G466" s="12"/>
      <c r="H466" s="12"/>
      <c r="I466" s="13"/>
      <c r="J466" s="37" t="str">
        <f t="shared" si="42"/>
        <v/>
      </c>
      <c r="L466" s="12"/>
      <c r="M466" s="12"/>
      <c r="N466" s="12"/>
      <c r="O466" s="13"/>
      <c r="P466" s="39" t="str">
        <f t="shared" si="43"/>
        <v/>
      </c>
      <c r="R466" s="12"/>
      <c r="S466" s="12"/>
      <c r="T466" s="12"/>
      <c r="U466" s="13"/>
      <c r="V466" s="38" t="str">
        <f t="shared" si="44"/>
        <v/>
      </c>
      <c r="X466" s="38"/>
      <c r="Y466" s="38"/>
      <c r="Z466" s="38"/>
      <c r="AA466" s="13"/>
      <c r="AB466" s="38" t="str">
        <f t="shared" si="45"/>
        <v/>
      </c>
      <c r="AD466" s="38"/>
      <c r="AE466" s="38"/>
      <c r="AF466" s="38"/>
      <c r="AG466" s="13"/>
      <c r="AH466" s="38" t="str">
        <f t="shared" si="46"/>
        <v/>
      </c>
    </row>
    <row r="467" spans="1:34" x14ac:dyDescent="0.25">
      <c r="A467" s="1" t="str">
        <f>IFERROR(IF(A466=Onderwerpen!$C$23+19,"",A466+1),"")</f>
        <v/>
      </c>
      <c r="B467" s="1" t="str">
        <f>IF(C467&lt;=Onderwerpen!$C$4,Onderwerpen!$A$4,IF(C467&lt;=Onderwerpen!$C$5,Onderwerpen!$A$5,IF(C467&lt;=Onderwerpen!$C$6,Onderwerpen!$A$6,IF(C467&lt;=Onderwerpen!$C$7,Onderwerpen!$A$7,IF(C467&lt;=Onderwerpen!$C$8,Onderwerpen!$A$8,IF(C467&lt;=Onderwerpen!$C$9,Onderwerpen!$A$9,IF(C467&lt;=Onderwerpen!C$10,Onderwerpen!$A$10,IF(C467&lt;=Onderwerpen!C$11,Onderwerpen!$A$11,IF(C467&lt;=Onderwerpen!C$12,Onderwerpen!$A$12,IF(C467&lt;=Onderwerpen!C$13,Onderwerpen!$A$13,IF(C467&lt;=Onderwerpen!$C$14,Onderwerpen!$A$14,IF(C467&lt;=Onderwerpen!$C$15,Onderwerpen!$A$15,IF(C467&lt;=Onderwerpen!$C$16,Onderwerpen!$A$16,IF(C467&lt;=Onderwerpen!$C$17,Onderwerpen!$A$17,IF(C467&lt;=Onderwerpen!$C$18,Onderwerpen!$A$18,IF(C467&lt;=Onderwerpen!$C$19,Onderwerpen!$A$19,IF(C467&lt;=Onderwerpen!$C$20,Onderwerpen!$A$20,IF(C467&lt;=Onderwerpen!$C$21,Onderwerpen!$A$21,IF(C467&lt;=Onderwerpen!$C$22,Onderwerpen!$A$22,IF(C467&lt;=Onderwerpen!$C$23,Onderwerpen!$A$22,""))))))))))))))))))))</f>
        <v/>
      </c>
      <c r="C467" s="7" t="str">
        <f>IF(Onderwerpen!$B$4+1=A467,Onderwerpen!$A$5,IF(SUM(Onderwerpen!$B$4:$B$5)+2=A467,Onderwerpen!$A$6,IF(SUM(Onderwerpen!$B$4:$B$6)+3=A467,Onderwerpen!$A$7,IF(SUM(Onderwerpen!$B$4:$B$7)+4=A467,Onderwerpen!$A$8,IF(SUM(Onderwerpen!$B$4:$B$8)+5=A467,Onderwerpen!$A$9,IF(SUM(Onderwerpen!$B$4:$B$9)+6=A467,Onderwerpen!$A$10,IF(SUM(Onderwerpen!$B$4:$B$10)+7=A467,Onderwerpen!$A$11,IF(SUM(Onderwerpen!$B$4:$B$11)+8=A467,Onderwerpen!$A$12,IF(SUM(Onderwerpen!$B$4:$B$12)+9=A467,Onderwerpen!$A$13,IF(SUM(Onderwerpen!$B$4:$B$13)+10=A467,Onderwerpen!$A$14,IF(SUM(Onderwerpen!$B$4:$B$14)+11=A467,Onderwerpen!$A$15,IF(SUM(Onderwerpen!$B$4:$B$15)+12=A467,Onderwerpen!$A$16,IF(SUM(Onderwerpen!$B$4:$B$16)+13=A467,Onderwerpen!$A$17,IF(SUM(Onderwerpen!$B$4:$B$17)+14=A467,Onderwerpen!$A$18,IF(SUM(Onderwerpen!$B$4:$B$18)+15=A467,Onderwerpen!$A$19,IF(SUM(Onderwerpen!$B$4:$B$19)+16=A467,Onderwerpen!$A$20,IF(SUM(Onderwerpen!$B$4:$B$20)+17=A467,Onderwerpen!$A$21,IF(SUM(Onderwerpen!$B$4:$B$21)+18=A467,Onderwerpen!$A$22,IF(SUM(Onderwerpen!$B$4:$B$22)+19=A467,Onderwerpen!$A$23,IFERROR((IF(A467&lt;Onderwerpen!$D$4,A467,IF(AND(A467&gt;Onderwerpen!$D$4,A467&lt;Onderwerpen!$D$5),A467-1,IF(AND(A467&gt;Onderwerpen!$D$5,A467&lt;Onderwerpen!$D$6),A467-2,IF(AND(A467&gt;Onderwerpen!$D$6,A467&lt;Onderwerpen!$D$7),A467-3,IF(AND(A467&gt;Onderwerpen!$D$7,A467&lt;Onderwerpen!$D$8),A467-4,IF(AND(A467&gt;Onderwerpen!$D$8,A467&lt;Onderwerpen!$D$9),A467-5,IF(AND(A467&gt;Onderwerpen!$D$9,A467&lt;Onderwerpen!$D$10),A467-6,IF(AND(A467&gt;Onderwerpen!$D$10,A467&lt;Onderwerpen!$D$11),A467-7,IF(AND(A467&gt;Onderwerpen!$D$11,A467&lt;Onderwerpen!$D$12),A467-8,IF(AND(A467&gt;Onderwerpen!$D$12,A467&lt;Onderwerpen!$D$13),A467-9,IF(AND(A467&gt;Onderwerpen!$D$13,A467&lt;Onderwerpen!$D$14),A467-10,IF(AND(A467&gt;Onderwerpen!$D$14,A467&lt;Onderwerpen!$D$15),A467-11,IF(AND(A467&gt;Onderwerpen!$D$15,A467&lt;Onderwerpen!$D$16),A467-12,IF(AND(A467&gt;Onderwerpen!$D$16,A467&lt;Onderwerpen!$D$17),A467-13,IF(AND(A467&gt;Onderwerpen!$D$17,A467&lt;Onderwerpen!$D$18),A467-14,IF(AND(A467&gt;Onderwerpen!$D$18,A467&lt;Onderwerpen!$D$19),A467-15,IF(AND(A467&gt;Onderwerpen!$D$19,A467&lt;Onderwerpen!$D$20),A467-16,IF(AND(A467&gt;Onderwerpen!$D$20,A467&lt;Onderwerpen!$D$21),A467-17,IF(AND(A467&gt;Onderwerpen!$D$21,A467&lt;Onderwerpen!$D$22),A467-18,IF(A467&gt;Onderwerpen!$D$22,A467-19,"X"))))))))))))))))))))),""))))))))))))))))))))</f>
        <v/>
      </c>
      <c r="D467" s="83" t="str">
        <f>IF(B467="",""&amp;C467,LEFT(B467, FIND(" ",B467)-1) &amp; "."&amp;COUNTIF($B$8:B467,B467))</f>
        <v/>
      </c>
      <c r="E467" s="33"/>
      <c r="F467" s="12"/>
      <c r="G467" s="12"/>
      <c r="H467" s="12"/>
      <c r="I467" s="13"/>
      <c r="J467" s="37" t="str">
        <f t="shared" si="42"/>
        <v/>
      </c>
      <c r="L467" s="12"/>
      <c r="M467" s="12"/>
      <c r="N467" s="12"/>
      <c r="O467" s="13"/>
      <c r="P467" s="39" t="str">
        <f t="shared" si="43"/>
        <v/>
      </c>
      <c r="R467" s="12"/>
      <c r="S467" s="12"/>
      <c r="T467" s="12"/>
      <c r="U467" s="13"/>
      <c r="V467" s="38" t="str">
        <f t="shared" si="44"/>
        <v/>
      </c>
      <c r="X467" s="38"/>
      <c r="Y467" s="38"/>
      <c r="Z467" s="38"/>
      <c r="AA467" s="13"/>
      <c r="AB467" s="38" t="str">
        <f t="shared" si="45"/>
        <v/>
      </c>
      <c r="AD467" s="38"/>
      <c r="AE467" s="38"/>
      <c r="AF467" s="38"/>
      <c r="AG467" s="13"/>
      <c r="AH467" s="38" t="str">
        <f t="shared" si="46"/>
        <v/>
      </c>
    </row>
    <row r="468" spans="1:34" x14ac:dyDescent="0.25">
      <c r="A468" s="1" t="str">
        <f>IFERROR(IF(A467=Onderwerpen!$C$23+19,"",A467+1),"")</f>
        <v/>
      </c>
      <c r="B468" s="1" t="str">
        <f>IF(C468&lt;=Onderwerpen!$C$4,Onderwerpen!$A$4,IF(C468&lt;=Onderwerpen!$C$5,Onderwerpen!$A$5,IF(C468&lt;=Onderwerpen!$C$6,Onderwerpen!$A$6,IF(C468&lt;=Onderwerpen!$C$7,Onderwerpen!$A$7,IF(C468&lt;=Onderwerpen!$C$8,Onderwerpen!$A$8,IF(C468&lt;=Onderwerpen!$C$9,Onderwerpen!$A$9,IF(C468&lt;=Onderwerpen!C$10,Onderwerpen!$A$10,IF(C468&lt;=Onderwerpen!C$11,Onderwerpen!$A$11,IF(C468&lt;=Onderwerpen!C$12,Onderwerpen!$A$12,IF(C468&lt;=Onderwerpen!C$13,Onderwerpen!$A$13,IF(C468&lt;=Onderwerpen!$C$14,Onderwerpen!$A$14,IF(C468&lt;=Onderwerpen!$C$15,Onderwerpen!$A$15,IF(C468&lt;=Onderwerpen!$C$16,Onderwerpen!$A$16,IF(C468&lt;=Onderwerpen!$C$17,Onderwerpen!$A$17,IF(C468&lt;=Onderwerpen!$C$18,Onderwerpen!$A$18,IF(C468&lt;=Onderwerpen!$C$19,Onderwerpen!$A$19,IF(C468&lt;=Onderwerpen!$C$20,Onderwerpen!$A$20,IF(C468&lt;=Onderwerpen!$C$21,Onderwerpen!$A$21,IF(C468&lt;=Onderwerpen!$C$22,Onderwerpen!$A$22,IF(C468&lt;=Onderwerpen!$C$23,Onderwerpen!$A$22,""))))))))))))))))))))</f>
        <v/>
      </c>
      <c r="C468" s="7" t="str">
        <f>IF(Onderwerpen!$B$4+1=A468,Onderwerpen!$A$5,IF(SUM(Onderwerpen!$B$4:$B$5)+2=A468,Onderwerpen!$A$6,IF(SUM(Onderwerpen!$B$4:$B$6)+3=A468,Onderwerpen!$A$7,IF(SUM(Onderwerpen!$B$4:$B$7)+4=A468,Onderwerpen!$A$8,IF(SUM(Onderwerpen!$B$4:$B$8)+5=A468,Onderwerpen!$A$9,IF(SUM(Onderwerpen!$B$4:$B$9)+6=A468,Onderwerpen!$A$10,IF(SUM(Onderwerpen!$B$4:$B$10)+7=A468,Onderwerpen!$A$11,IF(SUM(Onderwerpen!$B$4:$B$11)+8=A468,Onderwerpen!$A$12,IF(SUM(Onderwerpen!$B$4:$B$12)+9=A468,Onderwerpen!$A$13,IF(SUM(Onderwerpen!$B$4:$B$13)+10=A468,Onderwerpen!$A$14,IF(SUM(Onderwerpen!$B$4:$B$14)+11=A468,Onderwerpen!$A$15,IF(SUM(Onderwerpen!$B$4:$B$15)+12=A468,Onderwerpen!$A$16,IF(SUM(Onderwerpen!$B$4:$B$16)+13=A468,Onderwerpen!$A$17,IF(SUM(Onderwerpen!$B$4:$B$17)+14=A468,Onderwerpen!$A$18,IF(SUM(Onderwerpen!$B$4:$B$18)+15=A468,Onderwerpen!$A$19,IF(SUM(Onderwerpen!$B$4:$B$19)+16=A468,Onderwerpen!$A$20,IF(SUM(Onderwerpen!$B$4:$B$20)+17=A468,Onderwerpen!$A$21,IF(SUM(Onderwerpen!$B$4:$B$21)+18=A468,Onderwerpen!$A$22,IF(SUM(Onderwerpen!$B$4:$B$22)+19=A468,Onderwerpen!$A$23,IFERROR((IF(A468&lt;Onderwerpen!$D$4,A468,IF(AND(A468&gt;Onderwerpen!$D$4,A468&lt;Onderwerpen!$D$5),A468-1,IF(AND(A468&gt;Onderwerpen!$D$5,A468&lt;Onderwerpen!$D$6),A468-2,IF(AND(A468&gt;Onderwerpen!$D$6,A468&lt;Onderwerpen!$D$7),A468-3,IF(AND(A468&gt;Onderwerpen!$D$7,A468&lt;Onderwerpen!$D$8),A468-4,IF(AND(A468&gt;Onderwerpen!$D$8,A468&lt;Onderwerpen!$D$9),A468-5,IF(AND(A468&gt;Onderwerpen!$D$9,A468&lt;Onderwerpen!$D$10),A468-6,IF(AND(A468&gt;Onderwerpen!$D$10,A468&lt;Onderwerpen!$D$11),A468-7,IF(AND(A468&gt;Onderwerpen!$D$11,A468&lt;Onderwerpen!$D$12),A468-8,IF(AND(A468&gt;Onderwerpen!$D$12,A468&lt;Onderwerpen!$D$13),A468-9,IF(AND(A468&gt;Onderwerpen!$D$13,A468&lt;Onderwerpen!$D$14),A468-10,IF(AND(A468&gt;Onderwerpen!$D$14,A468&lt;Onderwerpen!$D$15),A468-11,IF(AND(A468&gt;Onderwerpen!$D$15,A468&lt;Onderwerpen!$D$16),A468-12,IF(AND(A468&gt;Onderwerpen!$D$16,A468&lt;Onderwerpen!$D$17),A468-13,IF(AND(A468&gt;Onderwerpen!$D$17,A468&lt;Onderwerpen!$D$18),A468-14,IF(AND(A468&gt;Onderwerpen!$D$18,A468&lt;Onderwerpen!$D$19),A468-15,IF(AND(A468&gt;Onderwerpen!$D$19,A468&lt;Onderwerpen!$D$20),A468-16,IF(AND(A468&gt;Onderwerpen!$D$20,A468&lt;Onderwerpen!$D$21),A468-17,IF(AND(A468&gt;Onderwerpen!$D$21,A468&lt;Onderwerpen!$D$22),A468-18,IF(A468&gt;Onderwerpen!$D$22,A468-19,"X"))))))))))))))))))))),""))))))))))))))))))))</f>
        <v/>
      </c>
      <c r="D468" s="83" t="str">
        <f>IF(B468="",""&amp;C468,LEFT(B468, FIND(" ",B468)-1) &amp; "."&amp;COUNTIF($B$8:B468,B468))</f>
        <v/>
      </c>
      <c r="E468" s="33"/>
      <c r="F468" s="12"/>
      <c r="G468" s="12"/>
      <c r="H468" s="12"/>
      <c r="I468" s="13"/>
      <c r="J468" s="37" t="str">
        <f t="shared" si="42"/>
        <v/>
      </c>
      <c r="L468" s="12"/>
      <c r="M468" s="12"/>
      <c r="N468" s="12"/>
      <c r="O468" s="13"/>
      <c r="P468" s="39" t="str">
        <f t="shared" si="43"/>
        <v/>
      </c>
      <c r="R468" s="12"/>
      <c r="S468" s="12"/>
      <c r="T468" s="12"/>
      <c r="U468" s="13"/>
      <c r="V468" s="38" t="str">
        <f t="shared" si="44"/>
        <v/>
      </c>
      <c r="X468" s="38"/>
      <c r="Y468" s="38"/>
      <c r="Z468" s="38"/>
      <c r="AA468" s="13"/>
      <c r="AB468" s="38" t="str">
        <f t="shared" si="45"/>
        <v/>
      </c>
      <c r="AD468" s="38"/>
      <c r="AE468" s="38"/>
      <c r="AF468" s="38"/>
      <c r="AG468" s="13"/>
      <c r="AH468" s="38" t="str">
        <f t="shared" si="46"/>
        <v/>
      </c>
    </row>
    <row r="469" spans="1:34" x14ac:dyDescent="0.25">
      <c r="A469" s="1" t="str">
        <f>IFERROR(IF(A468=Onderwerpen!$C$23+19,"",A468+1),"")</f>
        <v/>
      </c>
      <c r="B469" s="1" t="str">
        <f>IF(C469&lt;=Onderwerpen!$C$4,Onderwerpen!$A$4,IF(C469&lt;=Onderwerpen!$C$5,Onderwerpen!$A$5,IF(C469&lt;=Onderwerpen!$C$6,Onderwerpen!$A$6,IF(C469&lt;=Onderwerpen!$C$7,Onderwerpen!$A$7,IF(C469&lt;=Onderwerpen!$C$8,Onderwerpen!$A$8,IF(C469&lt;=Onderwerpen!$C$9,Onderwerpen!$A$9,IF(C469&lt;=Onderwerpen!C$10,Onderwerpen!$A$10,IF(C469&lt;=Onderwerpen!C$11,Onderwerpen!$A$11,IF(C469&lt;=Onderwerpen!C$12,Onderwerpen!$A$12,IF(C469&lt;=Onderwerpen!C$13,Onderwerpen!$A$13,IF(C469&lt;=Onderwerpen!$C$14,Onderwerpen!$A$14,IF(C469&lt;=Onderwerpen!$C$15,Onderwerpen!$A$15,IF(C469&lt;=Onderwerpen!$C$16,Onderwerpen!$A$16,IF(C469&lt;=Onderwerpen!$C$17,Onderwerpen!$A$17,IF(C469&lt;=Onderwerpen!$C$18,Onderwerpen!$A$18,IF(C469&lt;=Onderwerpen!$C$19,Onderwerpen!$A$19,IF(C469&lt;=Onderwerpen!$C$20,Onderwerpen!$A$20,IF(C469&lt;=Onderwerpen!$C$21,Onderwerpen!$A$21,IF(C469&lt;=Onderwerpen!$C$22,Onderwerpen!$A$22,IF(C469&lt;=Onderwerpen!$C$23,Onderwerpen!$A$22,""))))))))))))))))))))</f>
        <v/>
      </c>
      <c r="C469" s="7" t="str">
        <f>IF(Onderwerpen!$B$4+1=A469,Onderwerpen!$A$5,IF(SUM(Onderwerpen!$B$4:$B$5)+2=A469,Onderwerpen!$A$6,IF(SUM(Onderwerpen!$B$4:$B$6)+3=A469,Onderwerpen!$A$7,IF(SUM(Onderwerpen!$B$4:$B$7)+4=A469,Onderwerpen!$A$8,IF(SUM(Onderwerpen!$B$4:$B$8)+5=A469,Onderwerpen!$A$9,IF(SUM(Onderwerpen!$B$4:$B$9)+6=A469,Onderwerpen!$A$10,IF(SUM(Onderwerpen!$B$4:$B$10)+7=A469,Onderwerpen!$A$11,IF(SUM(Onderwerpen!$B$4:$B$11)+8=A469,Onderwerpen!$A$12,IF(SUM(Onderwerpen!$B$4:$B$12)+9=A469,Onderwerpen!$A$13,IF(SUM(Onderwerpen!$B$4:$B$13)+10=A469,Onderwerpen!$A$14,IF(SUM(Onderwerpen!$B$4:$B$14)+11=A469,Onderwerpen!$A$15,IF(SUM(Onderwerpen!$B$4:$B$15)+12=A469,Onderwerpen!$A$16,IF(SUM(Onderwerpen!$B$4:$B$16)+13=A469,Onderwerpen!$A$17,IF(SUM(Onderwerpen!$B$4:$B$17)+14=A469,Onderwerpen!$A$18,IF(SUM(Onderwerpen!$B$4:$B$18)+15=A469,Onderwerpen!$A$19,IF(SUM(Onderwerpen!$B$4:$B$19)+16=A469,Onderwerpen!$A$20,IF(SUM(Onderwerpen!$B$4:$B$20)+17=A469,Onderwerpen!$A$21,IF(SUM(Onderwerpen!$B$4:$B$21)+18=A469,Onderwerpen!$A$22,IF(SUM(Onderwerpen!$B$4:$B$22)+19=A469,Onderwerpen!$A$23,IFERROR((IF(A469&lt;Onderwerpen!$D$4,A469,IF(AND(A469&gt;Onderwerpen!$D$4,A469&lt;Onderwerpen!$D$5),A469-1,IF(AND(A469&gt;Onderwerpen!$D$5,A469&lt;Onderwerpen!$D$6),A469-2,IF(AND(A469&gt;Onderwerpen!$D$6,A469&lt;Onderwerpen!$D$7),A469-3,IF(AND(A469&gt;Onderwerpen!$D$7,A469&lt;Onderwerpen!$D$8),A469-4,IF(AND(A469&gt;Onderwerpen!$D$8,A469&lt;Onderwerpen!$D$9),A469-5,IF(AND(A469&gt;Onderwerpen!$D$9,A469&lt;Onderwerpen!$D$10),A469-6,IF(AND(A469&gt;Onderwerpen!$D$10,A469&lt;Onderwerpen!$D$11),A469-7,IF(AND(A469&gt;Onderwerpen!$D$11,A469&lt;Onderwerpen!$D$12),A469-8,IF(AND(A469&gt;Onderwerpen!$D$12,A469&lt;Onderwerpen!$D$13),A469-9,IF(AND(A469&gt;Onderwerpen!$D$13,A469&lt;Onderwerpen!$D$14),A469-10,IF(AND(A469&gt;Onderwerpen!$D$14,A469&lt;Onderwerpen!$D$15),A469-11,IF(AND(A469&gt;Onderwerpen!$D$15,A469&lt;Onderwerpen!$D$16),A469-12,IF(AND(A469&gt;Onderwerpen!$D$16,A469&lt;Onderwerpen!$D$17),A469-13,IF(AND(A469&gt;Onderwerpen!$D$17,A469&lt;Onderwerpen!$D$18),A469-14,IF(AND(A469&gt;Onderwerpen!$D$18,A469&lt;Onderwerpen!$D$19),A469-15,IF(AND(A469&gt;Onderwerpen!$D$19,A469&lt;Onderwerpen!$D$20),A469-16,IF(AND(A469&gt;Onderwerpen!$D$20,A469&lt;Onderwerpen!$D$21),A469-17,IF(AND(A469&gt;Onderwerpen!$D$21,A469&lt;Onderwerpen!$D$22),A469-18,IF(A469&gt;Onderwerpen!$D$22,A469-19,"X"))))))))))))))))))))),""))))))))))))))))))))</f>
        <v/>
      </c>
      <c r="D469" s="83" t="str">
        <f>IF(B469="",""&amp;C469,LEFT(B469, FIND(" ",B469)-1) &amp; "."&amp;COUNTIF($B$8:B469,B469))</f>
        <v/>
      </c>
      <c r="E469" s="33"/>
      <c r="F469" s="12"/>
      <c r="G469" s="12"/>
      <c r="H469" s="12"/>
      <c r="I469" s="13"/>
      <c r="J469" s="37" t="str">
        <f t="shared" si="42"/>
        <v/>
      </c>
      <c r="L469" s="12"/>
      <c r="M469" s="12"/>
      <c r="N469" s="12"/>
      <c r="O469" s="13"/>
      <c r="P469" s="39" t="str">
        <f t="shared" si="43"/>
        <v/>
      </c>
      <c r="R469" s="12"/>
      <c r="S469" s="12"/>
      <c r="T469" s="12"/>
      <c r="U469" s="13"/>
      <c r="V469" s="38" t="str">
        <f t="shared" si="44"/>
        <v/>
      </c>
      <c r="X469" s="38"/>
      <c r="Y469" s="38"/>
      <c r="Z469" s="38"/>
      <c r="AA469" s="13"/>
      <c r="AB469" s="38" t="str">
        <f t="shared" si="45"/>
        <v/>
      </c>
      <c r="AD469" s="38"/>
      <c r="AE469" s="38"/>
      <c r="AF469" s="38"/>
      <c r="AG469" s="13"/>
      <c r="AH469" s="38" t="str">
        <f t="shared" si="46"/>
        <v/>
      </c>
    </row>
    <row r="470" spans="1:34" x14ac:dyDescent="0.25">
      <c r="A470" s="1" t="str">
        <f>IFERROR(IF(A469=Onderwerpen!$C$23+19,"",A469+1),"")</f>
        <v/>
      </c>
      <c r="B470" s="1" t="str">
        <f>IF(C470&lt;=Onderwerpen!$C$4,Onderwerpen!$A$4,IF(C470&lt;=Onderwerpen!$C$5,Onderwerpen!$A$5,IF(C470&lt;=Onderwerpen!$C$6,Onderwerpen!$A$6,IF(C470&lt;=Onderwerpen!$C$7,Onderwerpen!$A$7,IF(C470&lt;=Onderwerpen!$C$8,Onderwerpen!$A$8,IF(C470&lt;=Onderwerpen!$C$9,Onderwerpen!$A$9,IF(C470&lt;=Onderwerpen!C$10,Onderwerpen!$A$10,IF(C470&lt;=Onderwerpen!C$11,Onderwerpen!$A$11,IF(C470&lt;=Onderwerpen!C$12,Onderwerpen!$A$12,IF(C470&lt;=Onderwerpen!C$13,Onderwerpen!$A$13,IF(C470&lt;=Onderwerpen!$C$14,Onderwerpen!$A$14,IF(C470&lt;=Onderwerpen!$C$15,Onderwerpen!$A$15,IF(C470&lt;=Onderwerpen!$C$16,Onderwerpen!$A$16,IF(C470&lt;=Onderwerpen!$C$17,Onderwerpen!$A$17,IF(C470&lt;=Onderwerpen!$C$18,Onderwerpen!$A$18,IF(C470&lt;=Onderwerpen!$C$19,Onderwerpen!$A$19,IF(C470&lt;=Onderwerpen!$C$20,Onderwerpen!$A$20,IF(C470&lt;=Onderwerpen!$C$21,Onderwerpen!$A$21,IF(C470&lt;=Onderwerpen!$C$22,Onderwerpen!$A$22,IF(C470&lt;=Onderwerpen!$C$23,Onderwerpen!$A$22,""))))))))))))))))))))</f>
        <v/>
      </c>
      <c r="C470" s="7" t="str">
        <f>IF(Onderwerpen!$B$4+1=A470,Onderwerpen!$A$5,IF(SUM(Onderwerpen!$B$4:$B$5)+2=A470,Onderwerpen!$A$6,IF(SUM(Onderwerpen!$B$4:$B$6)+3=A470,Onderwerpen!$A$7,IF(SUM(Onderwerpen!$B$4:$B$7)+4=A470,Onderwerpen!$A$8,IF(SUM(Onderwerpen!$B$4:$B$8)+5=A470,Onderwerpen!$A$9,IF(SUM(Onderwerpen!$B$4:$B$9)+6=A470,Onderwerpen!$A$10,IF(SUM(Onderwerpen!$B$4:$B$10)+7=A470,Onderwerpen!$A$11,IF(SUM(Onderwerpen!$B$4:$B$11)+8=A470,Onderwerpen!$A$12,IF(SUM(Onderwerpen!$B$4:$B$12)+9=A470,Onderwerpen!$A$13,IF(SUM(Onderwerpen!$B$4:$B$13)+10=A470,Onderwerpen!$A$14,IF(SUM(Onderwerpen!$B$4:$B$14)+11=A470,Onderwerpen!$A$15,IF(SUM(Onderwerpen!$B$4:$B$15)+12=A470,Onderwerpen!$A$16,IF(SUM(Onderwerpen!$B$4:$B$16)+13=A470,Onderwerpen!$A$17,IF(SUM(Onderwerpen!$B$4:$B$17)+14=A470,Onderwerpen!$A$18,IF(SUM(Onderwerpen!$B$4:$B$18)+15=A470,Onderwerpen!$A$19,IF(SUM(Onderwerpen!$B$4:$B$19)+16=A470,Onderwerpen!$A$20,IF(SUM(Onderwerpen!$B$4:$B$20)+17=A470,Onderwerpen!$A$21,IF(SUM(Onderwerpen!$B$4:$B$21)+18=A470,Onderwerpen!$A$22,IF(SUM(Onderwerpen!$B$4:$B$22)+19=A470,Onderwerpen!$A$23,IFERROR((IF(A470&lt;Onderwerpen!$D$4,A470,IF(AND(A470&gt;Onderwerpen!$D$4,A470&lt;Onderwerpen!$D$5),A470-1,IF(AND(A470&gt;Onderwerpen!$D$5,A470&lt;Onderwerpen!$D$6),A470-2,IF(AND(A470&gt;Onderwerpen!$D$6,A470&lt;Onderwerpen!$D$7),A470-3,IF(AND(A470&gt;Onderwerpen!$D$7,A470&lt;Onderwerpen!$D$8),A470-4,IF(AND(A470&gt;Onderwerpen!$D$8,A470&lt;Onderwerpen!$D$9),A470-5,IF(AND(A470&gt;Onderwerpen!$D$9,A470&lt;Onderwerpen!$D$10),A470-6,IF(AND(A470&gt;Onderwerpen!$D$10,A470&lt;Onderwerpen!$D$11),A470-7,IF(AND(A470&gt;Onderwerpen!$D$11,A470&lt;Onderwerpen!$D$12),A470-8,IF(AND(A470&gt;Onderwerpen!$D$12,A470&lt;Onderwerpen!$D$13),A470-9,IF(AND(A470&gt;Onderwerpen!$D$13,A470&lt;Onderwerpen!$D$14),A470-10,IF(AND(A470&gt;Onderwerpen!$D$14,A470&lt;Onderwerpen!$D$15),A470-11,IF(AND(A470&gt;Onderwerpen!$D$15,A470&lt;Onderwerpen!$D$16),A470-12,IF(AND(A470&gt;Onderwerpen!$D$16,A470&lt;Onderwerpen!$D$17),A470-13,IF(AND(A470&gt;Onderwerpen!$D$17,A470&lt;Onderwerpen!$D$18),A470-14,IF(AND(A470&gt;Onderwerpen!$D$18,A470&lt;Onderwerpen!$D$19),A470-15,IF(AND(A470&gt;Onderwerpen!$D$19,A470&lt;Onderwerpen!$D$20),A470-16,IF(AND(A470&gt;Onderwerpen!$D$20,A470&lt;Onderwerpen!$D$21),A470-17,IF(AND(A470&gt;Onderwerpen!$D$21,A470&lt;Onderwerpen!$D$22),A470-18,IF(A470&gt;Onderwerpen!$D$22,A470-19,"X"))))))))))))))))))))),""))))))))))))))))))))</f>
        <v/>
      </c>
      <c r="D470" s="83" t="str">
        <f>IF(B470="",""&amp;C470,LEFT(B470, FIND(" ",B470)-1) &amp; "."&amp;COUNTIF($B$8:B470,B470))</f>
        <v/>
      </c>
      <c r="E470" s="33"/>
      <c r="F470" s="12"/>
      <c r="G470" s="12"/>
      <c r="H470" s="12"/>
      <c r="I470" s="13"/>
      <c r="J470" s="37" t="str">
        <f t="shared" si="42"/>
        <v/>
      </c>
      <c r="L470" s="12"/>
      <c r="M470" s="12"/>
      <c r="N470" s="12"/>
      <c r="O470" s="13"/>
      <c r="P470" s="39" t="str">
        <f t="shared" si="43"/>
        <v/>
      </c>
      <c r="R470" s="12"/>
      <c r="S470" s="12"/>
      <c r="T470" s="12"/>
      <c r="U470" s="13"/>
      <c r="V470" s="38" t="str">
        <f t="shared" si="44"/>
        <v/>
      </c>
      <c r="X470" s="38"/>
      <c r="Y470" s="38"/>
      <c r="Z470" s="38"/>
      <c r="AA470" s="13"/>
      <c r="AB470" s="38" t="str">
        <f t="shared" si="45"/>
        <v/>
      </c>
      <c r="AD470" s="38"/>
      <c r="AE470" s="38"/>
      <c r="AF470" s="38"/>
      <c r="AG470" s="13"/>
      <c r="AH470" s="38" t="str">
        <f t="shared" si="46"/>
        <v/>
      </c>
    </row>
    <row r="471" spans="1:34" x14ac:dyDescent="0.25">
      <c r="A471" s="1" t="str">
        <f>IFERROR(IF(A470=Onderwerpen!$C$23+19,"",A470+1),"")</f>
        <v/>
      </c>
      <c r="B471" s="1" t="str">
        <f>IF(C471&lt;=Onderwerpen!$C$4,Onderwerpen!$A$4,IF(C471&lt;=Onderwerpen!$C$5,Onderwerpen!$A$5,IF(C471&lt;=Onderwerpen!$C$6,Onderwerpen!$A$6,IF(C471&lt;=Onderwerpen!$C$7,Onderwerpen!$A$7,IF(C471&lt;=Onderwerpen!$C$8,Onderwerpen!$A$8,IF(C471&lt;=Onderwerpen!$C$9,Onderwerpen!$A$9,IF(C471&lt;=Onderwerpen!C$10,Onderwerpen!$A$10,IF(C471&lt;=Onderwerpen!C$11,Onderwerpen!$A$11,IF(C471&lt;=Onderwerpen!C$12,Onderwerpen!$A$12,IF(C471&lt;=Onderwerpen!C$13,Onderwerpen!$A$13,IF(C471&lt;=Onderwerpen!$C$14,Onderwerpen!$A$14,IF(C471&lt;=Onderwerpen!$C$15,Onderwerpen!$A$15,IF(C471&lt;=Onderwerpen!$C$16,Onderwerpen!$A$16,IF(C471&lt;=Onderwerpen!$C$17,Onderwerpen!$A$17,IF(C471&lt;=Onderwerpen!$C$18,Onderwerpen!$A$18,IF(C471&lt;=Onderwerpen!$C$19,Onderwerpen!$A$19,IF(C471&lt;=Onderwerpen!$C$20,Onderwerpen!$A$20,IF(C471&lt;=Onderwerpen!$C$21,Onderwerpen!$A$21,IF(C471&lt;=Onderwerpen!$C$22,Onderwerpen!$A$22,IF(C471&lt;=Onderwerpen!$C$23,Onderwerpen!$A$22,""))))))))))))))))))))</f>
        <v/>
      </c>
      <c r="C471" s="7" t="str">
        <f>IF(Onderwerpen!$B$4+1=A471,Onderwerpen!$A$5,IF(SUM(Onderwerpen!$B$4:$B$5)+2=A471,Onderwerpen!$A$6,IF(SUM(Onderwerpen!$B$4:$B$6)+3=A471,Onderwerpen!$A$7,IF(SUM(Onderwerpen!$B$4:$B$7)+4=A471,Onderwerpen!$A$8,IF(SUM(Onderwerpen!$B$4:$B$8)+5=A471,Onderwerpen!$A$9,IF(SUM(Onderwerpen!$B$4:$B$9)+6=A471,Onderwerpen!$A$10,IF(SUM(Onderwerpen!$B$4:$B$10)+7=A471,Onderwerpen!$A$11,IF(SUM(Onderwerpen!$B$4:$B$11)+8=A471,Onderwerpen!$A$12,IF(SUM(Onderwerpen!$B$4:$B$12)+9=A471,Onderwerpen!$A$13,IF(SUM(Onderwerpen!$B$4:$B$13)+10=A471,Onderwerpen!$A$14,IF(SUM(Onderwerpen!$B$4:$B$14)+11=A471,Onderwerpen!$A$15,IF(SUM(Onderwerpen!$B$4:$B$15)+12=A471,Onderwerpen!$A$16,IF(SUM(Onderwerpen!$B$4:$B$16)+13=A471,Onderwerpen!$A$17,IF(SUM(Onderwerpen!$B$4:$B$17)+14=A471,Onderwerpen!$A$18,IF(SUM(Onderwerpen!$B$4:$B$18)+15=A471,Onderwerpen!$A$19,IF(SUM(Onderwerpen!$B$4:$B$19)+16=A471,Onderwerpen!$A$20,IF(SUM(Onderwerpen!$B$4:$B$20)+17=A471,Onderwerpen!$A$21,IF(SUM(Onderwerpen!$B$4:$B$21)+18=A471,Onderwerpen!$A$22,IF(SUM(Onderwerpen!$B$4:$B$22)+19=A471,Onderwerpen!$A$23,IFERROR((IF(A471&lt;Onderwerpen!$D$4,A471,IF(AND(A471&gt;Onderwerpen!$D$4,A471&lt;Onderwerpen!$D$5),A471-1,IF(AND(A471&gt;Onderwerpen!$D$5,A471&lt;Onderwerpen!$D$6),A471-2,IF(AND(A471&gt;Onderwerpen!$D$6,A471&lt;Onderwerpen!$D$7),A471-3,IF(AND(A471&gt;Onderwerpen!$D$7,A471&lt;Onderwerpen!$D$8),A471-4,IF(AND(A471&gt;Onderwerpen!$D$8,A471&lt;Onderwerpen!$D$9),A471-5,IF(AND(A471&gt;Onderwerpen!$D$9,A471&lt;Onderwerpen!$D$10),A471-6,IF(AND(A471&gt;Onderwerpen!$D$10,A471&lt;Onderwerpen!$D$11),A471-7,IF(AND(A471&gt;Onderwerpen!$D$11,A471&lt;Onderwerpen!$D$12),A471-8,IF(AND(A471&gt;Onderwerpen!$D$12,A471&lt;Onderwerpen!$D$13),A471-9,IF(AND(A471&gt;Onderwerpen!$D$13,A471&lt;Onderwerpen!$D$14),A471-10,IF(AND(A471&gt;Onderwerpen!$D$14,A471&lt;Onderwerpen!$D$15),A471-11,IF(AND(A471&gt;Onderwerpen!$D$15,A471&lt;Onderwerpen!$D$16),A471-12,IF(AND(A471&gt;Onderwerpen!$D$16,A471&lt;Onderwerpen!$D$17),A471-13,IF(AND(A471&gt;Onderwerpen!$D$17,A471&lt;Onderwerpen!$D$18),A471-14,IF(AND(A471&gt;Onderwerpen!$D$18,A471&lt;Onderwerpen!$D$19),A471-15,IF(AND(A471&gt;Onderwerpen!$D$19,A471&lt;Onderwerpen!$D$20),A471-16,IF(AND(A471&gt;Onderwerpen!$D$20,A471&lt;Onderwerpen!$D$21),A471-17,IF(AND(A471&gt;Onderwerpen!$D$21,A471&lt;Onderwerpen!$D$22),A471-18,IF(A471&gt;Onderwerpen!$D$22,A471-19,"X"))))))))))))))))))))),""))))))))))))))))))))</f>
        <v/>
      </c>
      <c r="D471" s="83" t="str">
        <f>IF(B471="",""&amp;C471,LEFT(B471, FIND(" ",B471)-1) &amp; "."&amp;COUNTIF($B$8:B471,B471))</f>
        <v/>
      </c>
      <c r="E471" s="33"/>
      <c r="F471" s="12"/>
      <c r="G471" s="12"/>
      <c r="H471" s="12"/>
      <c r="I471" s="13"/>
      <c r="J471" s="37" t="str">
        <f t="shared" si="42"/>
        <v/>
      </c>
      <c r="L471" s="12"/>
      <c r="M471" s="12"/>
      <c r="N471" s="12"/>
      <c r="O471" s="13"/>
      <c r="P471" s="39" t="str">
        <f t="shared" si="43"/>
        <v/>
      </c>
      <c r="R471" s="12"/>
      <c r="S471" s="12"/>
      <c r="T471" s="12"/>
      <c r="U471" s="13"/>
      <c r="V471" s="38" t="str">
        <f t="shared" si="44"/>
        <v/>
      </c>
      <c r="X471" s="38"/>
      <c r="Y471" s="38"/>
      <c r="Z471" s="38"/>
      <c r="AA471" s="13"/>
      <c r="AB471" s="38" t="str">
        <f t="shared" si="45"/>
        <v/>
      </c>
      <c r="AD471" s="38"/>
      <c r="AE471" s="38"/>
      <c r="AF471" s="38"/>
      <c r="AG471" s="13"/>
      <c r="AH471" s="38" t="str">
        <f t="shared" si="46"/>
        <v/>
      </c>
    </row>
    <row r="472" spans="1:34" x14ac:dyDescent="0.25">
      <c r="A472" s="1" t="str">
        <f>IFERROR(IF(A471=Onderwerpen!$C$23+19,"",A471+1),"")</f>
        <v/>
      </c>
      <c r="B472" s="1" t="str">
        <f>IF(C472&lt;=Onderwerpen!$C$4,Onderwerpen!$A$4,IF(C472&lt;=Onderwerpen!$C$5,Onderwerpen!$A$5,IF(C472&lt;=Onderwerpen!$C$6,Onderwerpen!$A$6,IF(C472&lt;=Onderwerpen!$C$7,Onderwerpen!$A$7,IF(C472&lt;=Onderwerpen!$C$8,Onderwerpen!$A$8,IF(C472&lt;=Onderwerpen!$C$9,Onderwerpen!$A$9,IF(C472&lt;=Onderwerpen!C$10,Onderwerpen!$A$10,IF(C472&lt;=Onderwerpen!C$11,Onderwerpen!$A$11,IF(C472&lt;=Onderwerpen!C$12,Onderwerpen!$A$12,IF(C472&lt;=Onderwerpen!C$13,Onderwerpen!$A$13,IF(C472&lt;=Onderwerpen!$C$14,Onderwerpen!$A$14,IF(C472&lt;=Onderwerpen!$C$15,Onderwerpen!$A$15,IF(C472&lt;=Onderwerpen!$C$16,Onderwerpen!$A$16,IF(C472&lt;=Onderwerpen!$C$17,Onderwerpen!$A$17,IF(C472&lt;=Onderwerpen!$C$18,Onderwerpen!$A$18,IF(C472&lt;=Onderwerpen!$C$19,Onderwerpen!$A$19,IF(C472&lt;=Onderwerpen!$C$20,Onderwerpen!$A$20,IF(C472&lt;=Onderwerpen!$C$21,Onderwerpen!$A$21,IF(C472&lt;=Onderwerpen!$C$22,Onderwerpen!$A$22,IF(C472&lt;=Onderwerpen!$C$23,Onderwerpen!$A$22,""))))))))))))))))))))</f>
        <v/>
      </c>
      <c r="C472" s="7" t="str">
        <f>IF(Onderwerpen!$B$4+1=A472,Onderwerpen!$A$5,IF(SUM(Onderwerpen!$B$4:$B$5)+2=A472,Onderwerpen!$A$6,IF(SUM(Onderwerpen!$B$4:$B$6)+3=A472,Onderwerpen!$A$7,IF(SUM(Onderwerpen!$B$4:$B$7)+4=A472,Onderwerpen!$A$8,IF(SUM(Onderwerpen!$B$4:$B$8)+5=A472,Onderwerpen!$A$9,IF(SUM(Onderwerpen!$B$4:$B$9)+6=A472,Onderwerpen!$A$10,IF(SUM(Onderwerpen!$B$4:$B$10)+7=A472,Onderwerpen!$A$11,IF(SUM(Onderwerpen!$B$4:$B$11)+8=A472,Onderwerpen!$A$12,IF(SUM(Onderwerpen!$B$4:$B$12)+9=A472,Onderwerpen!$A$13,IF(SUM(Onderwerpen!$B$4:$B$13)+10=A472,Onderwerpen!$A$14,IF(SUM(Onderwerpen!$B$4:$B$14)+11=A472,Onderwerpen!$A$15,IF(SUM(Onderwerpen!$B$4:$B$15)+12=A472,Onderwerpen!$A$16,IF(SUM(Onderwerpen!$B$4:$B$16)+13=A472,Onderwerpen!$A$17,IF(SUM(Onderwerpen!$B$4:$B$17)+14=A472,Onderwerpen!$A$18,IF(SUM(Onderwerpen!$B$4:$B$18)+15=A472,Onderwerpen!$A$19,IF(SUM(Onderwerpen!$B$4:$B$19)+16=A472,Onderwerpen!$A$20,IF(SUM(Onderwerpen!$B$4:$B$20)+17=A472,Onderwerpen!$A$21,IF(SUM(Onderwerpen!$B$4:$B$21)+18=A472,Onderwerpen!$A$22,IF(SUM(Onderwerpen!$B$4:$B$22)+19=A472,Onderwerpen!$A$23,IFERROR((IF(A472&lt;Onderwerpen!$D$4,A472,IF(AND(A472&gt;Onderwerpen!$D$4,A472&lt;Onderwerpen!$D$5),A472-1,IF(AND(A472&gt;Onderwerpen!$D$5,A472&lt;Onderwerpen!$D$6),A472-2,IF(AND(A472&gt;Onderwerpen!$D$6,A472&lt;Onderwerpen!$D$7),A472-3,IF(AND(A472&gt;Onderwerpen!$D$7,A472&lt;Onderwerpen!$D$8),A472-4,IF(AND(A472&gt;Onderwerpen!$D$8,A472&lt;Onderwerpen!$D$9),A472-5,IF(AND(A472&gt;Onderwerpen!$D$9,A472&lt;Onderwerpen!$D$10),A472-6,IF(AND(A472&gt;Onderwerpen!$D$10,A472&lt;Onderwerpen!$D$11),A472-7,IF(AND(A472&gt;Onderwerpen!$D$11,A472&lt;Onderwerpen!$D$12),A472-8,IF(AND(A472&gt;Onderwerpen!$D$12,A472&lt;Onderwerpen!$D$13),A472-9,IF(AND(A472&gt;Onderwerpen!$D$13,A472&lt;Onderwerpen!$D$14),A472-10,IF(AND(A472&gt;Onderwerpen!$D$14,A472&lt;Onderwerpen!$D$15),A472-11,IF(AND(A472&gt;Onderwerpen!$D$15,A472&lt;Onderwerpen!$D$16),A472-12,IF(AND(A472&gt;Onderwerpen!$D$16,A472&lt;Onderwerpen!$D$17),A472-13,IF(AND(A472&gt;Onderwerpen!$D$17,A472&lt;Onderwerpen!$D$18),A472-14,IF(AND(A472&gt;Onderwerpen!$D$18,A472&lt;Onderwerpen!$D$19),A472-15,IF(AND(A472&gt;Onderwerpen!$D$19,A472&lt;Onderwerpen!$D$20),A472-16,IF(AND(A472&gt;Onderwerpen!$D$20,A472&lt;Onderwerpen!$D$21),A472-17,IF(AND(A472&gt;Onderwerpen!$D$21,A472&lt;Onderwerpen!$D$22),A472-18,IF(A472&gt;Onderwerpen!$D$22,A472-19,"X"))))))))))))))))))))),""))))))))))))))))))))</f>
        <v/>
      </c>
      <c r="D472" s="83" t="str">
        <f>IF(B472="",""&amp;C472,LEFT(B472, FIND(" ",B472)-1) &amp; "."&amp;COUNTIF($B$8:B472,B472))</f>
        <v/>
      </c>
      <c r="E472" s="33"/>
      <c r="F472" s="12"/>
      <c r="G472" s="12"/>
      <c r="H472" s="12"/>
      <c r="I472" s="13"/>
      <c r="J472" s="37" t="str">
        <f t="shared" si="42"/>
        <v/>
      </c>
      <c r="L472" s="12"/>
      <c r="M472" s="12"/>
      <c r="N472" s="12"/>
      <c r="O472" s="13"/>
      <c r="P472" s="39" t="str">
        <f t="shared" si="43"/>
        <v/>
      </c>
      <c r="R472" s="12"/>
      <c r="S472" s="12"/>
      <c r="T472" s="12"/>
      <c r="U472" s="13"/>
      <c r="V472" s="38" t="str">
        <f t="shared" si="44"/>
        <v/>
      </c>
      <c r="X472" s="38"/>
      <c r="Y472" s="38"/>
      <c r="Z472" s="38"/>
      <c r="AA472" s="13"/>
      <c r="AB472" s="38" t="str">
        <f t="shared" si="45"/>
        <v/>
      </c>
      <c r="AD472" s="38"/>
      <c r="AE472" s="38"/>
      <c r="AF472" s="38"/>
      <c r="AG472" s="13"/>
      <c r="AH472" s="38" t="str">
        <f t="shared" si="46"/>
        <v/>
      </c>
    </row>
    <row r="473" spans="1:34" x14ac:dyDescent="0.25">
      <c r="A473" s="1" t="str">
        <f>IFERROR(IF(A472=Onderwerpen!$C$23+19,"",A472+1),"")</f>
        <v/>
      </c>
      <c r="B473" s="1" t="str">
        <f>IF(C473&lt;=Onderwerpen!$C$4,Onderwerpen!$A$4,IF(C473&lt;=Onderwerpen!$C$5,Onderwerpen!$A$5,IF(C473&lt;=Onderwerpen!$C$6,Onderwerpen!$A$6,IF(C473&lt;=Onderwerpen!$C$7,Onderwerpen!$A$7,IF(C473&lt;=Onderwerpen!$C$8,Onderwerpen!$A$8,IF(C473&lt;=Onderwerpen!$C$9,Onderwerpen!$A$9,IF(C473&lt;=Onderwerpen!C$10,Onderwerpen!$A$10,IF(C473&lt;=Onderwerpen!C$11,Onderwerpen!$A$11,IF(C473&lt;=Onderwerpen!C$12,Onderwerpen!$A$12,IF(C473&lt;=Onderwerpen!C$13,Onderwerpen!$A$13,IF(C473&lt;=Onderwerpen!$C$14,Onderwerpen!$A$14,IF(C473&lt;=Onderwerpen!$C$15,Onderwerpen!$A$15,IF(C473&lt;=Onderwerpen!$C$16,Onderwerpen!$A$16,IF(C473&lt;=Onderwerpen!$C$17,Onderwerpen!$A$17,IF(C473&lt;=Onderwerpen!$C$18,Onderwerpen!$A$18,IF(C473&lt;=Onderwerpen!$C$19,Onderwerpen!$A$19,IF(C473&lt;=Onderwerpen!$C$20,Onderwerpen!$A$20,IF(C473&lt;=Onderwerpen!$C$21,Onderwerpen!$A$21,IF(C473&lt;=Onderwerpen!$C$22,Onderwerpen!$A$22,IF(C473&lt;=Onderwerpen!$C$23,Onderwerpen!$A$22,""))))))))))))))))))))</f>
        <v/>
      </c>
      <c r="C473" s="7" t="str">
        <f>IF(Onderwerpen!$B$4+1=A473,Onderwerpen!$A$5,IF(SUM(Onderwerpen!$B$4:$B$5)+2=A473,Onderwerpen!$A$6,IF(SUM(Onderwerpen!$B$4:$B$6)+3=A473,Onderwerpen!$A$7,IF(SUM(Onderwerpen!$B$4:$B$7)+4=A473,Onderwerpen!$A$8,IF(SUM(Onderwerpen!$B$4:$B$8)+5=A473,Onderwerpen!$A$9,IF(SUM(Onderwerpen!$B$4:$B$9)+6=A473,Onderwerpen!$A$10,IF(SUM(Onderwerpen!$B$4:$B$10)+7=A473,Onderwerpen!$A$11,IF(SUM(Onderwerpen!$B$4:$B$11)+8=A473,Onderwerpen!$A$12,IF(SUM(Onderwerpen!$B$4:$B$12)+9=A473,Onderwerpen!$A$13,IF(SUM(Onderwerpen!$B$4:$B$13)+10=A473,Onderwerpen!$A$14,IF(SUM(Onderwerpen!$B$4:$B$14)+11=A473,Onderwerpen!$A$15,IF(SUM(Onderwerpen!$B$4:$B$15)+12=A473,Onderwerpen!$A$16,IF(SUM(Onderwerpen!$B$4:$B$16)+13=A473,Onderwerpen!$A$17,IF(SUM(Onderwerpen!$B$4:$B$17)+14=A473,Onderwerpen!$A$18,IF(SUM(Onderwerpen!$B$4:$B$18)+15=A473,Onderwerpen!$A$19,IF(SUM(Onderwerpen!$B$4:$B$19)+16=A473,Onderwerpen!$A$20,IF(SUM(Onderwerpen!$B$4:$B$20)+17=A473,Onderwerpen!$A$21,IF(SUM(Onderwerpen!$B$4:$B$21)+18=A473,Onderwerpen!$A$22,IF(SUM(Onderwerpen!$B$4:$B$22)+19=A473,Onderwerpen!$A$23,IFERROR((IF(A473&lt;Onderwerpen!$D$4,A473,IF(AND(A473&gt;Onderwerpen!$D$4,A473&lt;Onderwerpen!$D$5),A473-1,IF(AND(A473&gt;Onderwerpen!$D$5,A473&lt;Onderwerpen!$D$6),A473-2,IF(AND(A473&gt;Onderwerpen!$D$6,A473&lt;Onderwerpen!$D$7),A473-3,IF(AND(A473&gt;Onderwerpen!$D$7,A473&lt;Onderwerpen!$D$8),A473-4,IF(AND(A473&gt;Onderwerpen!$D$8,A473&lt;Onderwerpen!$D$9),A473-5,IF(AND(A473&gt;Onderwerpen!$D$9,A473&lt;Onderwerpen!$D$10),A473-6,IF(AND(A473&gt;Onderwerpen!$D$10,A473&lt;Onderwerpen!$D$11),A473-7,IF(AND(A473&gt;Onderwerpen!$D$11,A473&lt;Onderwerpen!$D$12),A473-8,IF(AND(A473&gt;Onderwerpen!$D$12,A473&lt;Onderwerpen!$D$13),A473-9,IF(AND(A473&gt;Onderwerpen!$D$13,A473&lt;Onderwerpen!$D$14),A473-10,IF(AND(A473&gt;Onderwerpen!$D$14,A473&lt;Onderwerpen!$D$15),A473-11,IF(AND(A473&gt;Onderwerpen!$D$15,A473&lt;Onderwerpen!$D$16),A473-12,IF(AND(A473&gt;Onderwerpen!$D$16,A473&lt;Onderwerpen!$D$17),A473-13,IF(AND(A473&gt;Onderwerpen!$D$17,A473&lt;Onderwerpen!$D$18),A473-14,IF(AND(A473&gt;Onderwerpen!$D$18,A473&lt;Onderwerpen!$D$19),A473-15,IF(AND(A473&gt;Onderwerpen!$D$19,A473&lt;Onderwerpen!$D$20),A473-16,IF(AND(A473&gt;Onderwerpen!$D$20,A473&lt;Onderwerpen!$D$21),A473-17,IF(AND(A473&gt;Onderwerpen!$D$21,A473&lt;Onderwerpen!$D$22),A473-18,IF(A473&gt;Onderwerpen!$D$22,A473-19,"X"))))))))))))))))))))),""))))))))))))))))))))</f>
        <v/>
      </c>
      <c r="D473" s="83" t="str">
        <f>IF(B473="",""&amp;C473,LEFT(B473, FIND(" ",B473)-1) &amp; "."&amp;COUNTIF($B$8:B473,B473))</f>
        <v/>
      </c>
      <c r="E473" s="33"/>
      <c r="F473" s="12"/>
      <c r="G473" s="12"/>
      <c r="H473" s="12"/>
      <c r="I473" s="13"/>
      <c r="J473" s="37" t="str">
        <f t="shared" si="42"/>
        <v/>
      </c>
      <c r="L473" s="12"/>
      <c r="M473" s="12"/>
      <c r="N473" s="12"/>
      <c r="O473" s="13"/>
      <c r="P473" s="39" t="str">
        <f t="shared" si="43"/>
        <v/>
      </c>
      <c r="R473" s="12"/>
      <c r="S473" s="12"/>
      <c r="T473" s="12"/>
      <c r="U473" s="13"/>
      <c r="V473" s="38" t="str">
        <f t="shared" si="44"/>
        <v/>
      </c>
      <c r="X473" s="38"/>
      <c r="Y473" s="38"/>
      <c r="Z473" s="38"/>
      <c r="AA473" s="13"/>
      <c r="AB473" s="38" t="str">
        <f t="shared" si="45"/>
        <v/>
      </c>
      <c r="AD473" s="38"/>
      <c r="AE473" s="38"/>
      <c r="AF473" s="38"/>
      <c r="AG473" s="13"/>
      <c r="AH473" s="38" t="str">
        <f t="shared" si="46"/>
        <v/>
      </c>
    </row>
    <row r="474" spans="1:34" x14ac:dyDescent="0.25">
      <c r="A474" s="1" t="str">
        <f>IFERROR(IF(A473=Onderwerpen!$C$23+19,"",A473+1),"")</f>
        <v/>
      </c>
      <c r="B474" s="1" t="str">
        <f>IF(C474&lt;=Onderwerpen!$C$4,Onderwerpen!$A$4,IF(C474&lt;=Onderwerpen!$C$5,Onderwerpen!$A$5,IF(C474&lt;=Onderwerpen!$C$6,Onderwerpen!$A$6,IF(C474&lt;=Onderwerpen!$C$7,Onderwerpen!$A$7,IF(C474&lt;=Onderwerpen!$C$8,Onderwerpen!$A$8,IF(C474&lt;=Onderwerpen!$C$9,Onderwerpen!$A$9,IF(C474&lt;=Onderwerpen!C$10,Onderwerpen!$A$10,IF(C474&lt;=Onderwerpen!C$11,Onderwerpen!$A$11,IF(C474&lt;=Onderwerpen!C$12,Onderwerpen!$A$12,IF(C474&lt;=Onderwerpen!C$13,Onderwerpen!$A$13,IF(C474&lt;=Onderwerpen!$C$14,Onderwerpen!$A$14,IF(C474&lt;=Onderwerpen!$C$15,Onderwerpen!$A$15,IF(C474&lt;=Onderwerpen!$C$16,Onderwerpen!$A$16,IF(C474&lt;=Onderwerpen!$C$17,Onderwerpen!$A$17,IF(C474&lt;=Onderwerpen!$C$18,Onderwerpen!$A$18,IF(C474&lt;=Onderwerpen!$C$19,Onderwerpen!$A$19,IF(C474&lt;=Onderwerpen!$C$20,Onderwerpen!$A$20,IF(C474&lt;=Onderwerpen!$C$21,Onderwerpen!$A$21,IF(C474&lt;=Onderwerpen!$C$22,Onderwerpen!$A$22,IF(C474&lt;=Onderwerpen!$C$23,Onderwerpen!$A$22,""))))))))))))))))))))</f>
        <v/>
      </c>
      <c r="C474" s="7" t="str">
        <f>IF(Onderwerpen!$B$4+1=A474,Onderwerpen!$A$5,IF(SUM(Onderwerpen!$B$4:$B$5)+2=A474,Onderwerpen!$A$6,IF(SUM(Onderwerpen!$B$4:$B$6)+3=A474,Onderwerpen!$A$7,IF(SUM(Onderwerpen!$B$4:$B$7)+4=A474,Onderwerpen!$A$8,IF(SUM(Onderwerpen!$B$4:$B$8)+5=A474,Onderwerpen!$A$9,IF(SUM(Onderwerpen!$B$4:$B$9)+6=A474,Onderwerpen!$A$10,IF(SUM(Onderwerpen!$B$4:$B$10)+7=A474,Onderwerpen!$A$11,IF(SUM(Onderwerpen!$B$4:$B$11)+8=A474,Onderwerpen!$A$12,IF(SUM(Onderwerpen!$B$4:$B$12)+9=A474,Onderwerpen!$A$13,IF(SUM(Onderwerpen!$B$4:$B$13)+10=A474,Onderwerpen!$A$14,IF(SUM(Onderwerpen!$B$4:$B$14)+11=A474,Onderwerpen!$A$15,IF(SUM(Onderwerpen!$B$4:$B$15)+12=A474,Onderwerpen!$A$16,IF(SUM(Onderwerpen!$B$4:$B$16)+13=A474,Onderwerpen!$A$17,IF(SUM(Onderwerpen!$B$4:$B$17)+14=A474,Onderwerpen!$A$18,IF(SUM(Onderwerpen!$B$4:$B$18)+15=A474,Onderwerpen!$A$19,IF(SUM(Onderwerpen!$B$4:$B$19)+16=A474,Onderwerpen!$A$20,IF(SUM(Onderwerpen!$B$4:$B$20)+17=A474,Onderwerpen!$A$21,IF(SUM(Onderwerpen!$B$4:$B$21)+18=A474,Onderwerpen!$A$22,IF(SUM(Onderwerpen!$B$4:$B$22)+19=A474,Onderwerpen!$A$23,IFERROR((IF(A474&lt;Onderwerpen!$D$4,A474,IF(AND(A474&gt;Onderwerpen!$D$4,A474&lt;Onderwerpen!$D$5),A474-1,IF(AND(A474&gt;Onderwerpen!$D$5,A474&lt;Onderwerpen!$D$6),A474-2,IF(AND(A474&gt;Onderwerpen!$D$6,A474&lt;Onderwerpen!$D$7),A474-3,IF(AND(A474&gt;Onderwerpen!$D$7,A474&lt;Onderwerpen!$D$8),A474-4,IF(AND(A474&gt;Onderwerpen!$D$8,A474&lt;Onderwerpen!$D$9),A474-5,IF(AND(A474&gt;Onderwerpen!$D$9,A474&lt;Onderwerpen!$D$10),A474-6,IF(AND(A474&gt;Onderwerpen!$D$10,A474&lt;Onderwerpen!$D$11),A474-7,IF(AND(A474&gt;Onderwerpen!$D$11,A474&lt;Onderwerpen!$D$12),A474-8,IF(AND(A474&gt;Onderwerpen!$D$12,A474&lt;Onderwerpen!$D$13),A474-9,IF(AND(A474&gt;Onderwerpen!$D$13,A474&lt;Onderwerpen!$D$14),A474-10,IF(AND(A474&gt;Onderwerpen!$D$14,A474&lt;Onderwerpen!$D$15),A474-11,IF(AND(A474&gt;Onderwerpen!$D$15,A474&lt;Onderwerpen!$D$16),A474-12,IF(AND(A474&gt;Onderwerpen!$D$16,A474&lt;Onderwerpen!$D$17),A474-13,IF(AND(A474&gt;Onderwerpen!$D$17,A474&lt;Onderwerpen!$D$18),A474-14,IF(AND(A474&gt;Onderwerpen!$D$18,A474&lt;Onderwerpen!$D$19),A474-15,IF(AND(A474&gt;Onderwerpen!$D$19,A474&lt;Onderwerpen!$D$20),A474-16,IF(AND(A474&gt;Onderwerpen!$D$20,A474&lt;Onderwerpen!$D$21),A474-17,IF(AND(A474&gt;Onderwerpen!$D$21,A474&lt;Onderwerpen!$D$22),A474-18,IF(A474&gt;Onderwerpen!$D$22,A474-19,"X"))))))))))))))))))))),""))))))))))))))))))))</f>
        <v/>
      </c>
      <c r="D474" s="83" t="str">
        <f>IF(B474="",""&amp;C474,LEFT(B474, FIND(" ",B474)-1) &amp; "."&amp;COUNTIF($B$8:B474,B474))</f>
        <v/>
      </c>
      <c r="E474" s="33"/>
      <c r="F474" s="12"/>
      <c r="G474" s="12"/>
      <c r="H474" s="12"/>
      <c r="I474" s="13"/>
      <c r="J474" s="37" t="str">
        <f t="shared" si="42"/>
        <v/>
      </c>
      <c r="L474" s="12"/>
      <c r="M474" s="12"/>
      <c r="N474" s="12"/>
      <c r="O474" s="13"/>
      <c r="P474" s="39" t="str">
        <f t="shared" si="43"/>
        <v/>
      </c>
      <c r="R474" s="12"/>
      <c r="S474" s="12"/>
      <c r="T474" s="12"/>
      <c r="U474" s="13"/>
      <c r="V474" s="38" t="str">
        <f t="shared" si="44"/>
        <v/>
      </c>
      <c r="X474" s="38"/>
      <c r="Y474" s="38"/>
      <c r="Z474" s="38"/>
      <c r="AA474" s="13"/>
      <c r="AB474" s="38" t="str">
        <f t="shared" si="45"/>
        <v/>
      </c>
      <c r="AD474" s="38"/>
      <c r="AE474" s="38"/>
      <c r="AF474" s="38"/>
      <c r="AG474" s="13"/>
      <c r="AH474" s="38" t="str">
        <f t="shared" si="46"/>
        <v/>
      </c>
    </row>
    <row r="475" spans="1:34" x14ac:dyDescent="0.25">
      <c r="A475" s="1" t="str">
        <f>IFERROR(IF(A474=Onderwerpen!$C$23+19,"",A474+1),"")</f>
        <v/>
      </c>
      <c r="B475" s="1" t="str">
        <f>IF(C475&lt;=Onderwerpen!$C$4,Onderwerpen!$A$4,IF(C475&lt;=Onderwerpen!$C$5,Onderwerpen!$A$5,IF(C475&lt;=Onderwerpen!$C$6,Onderwerpen!$A$6,IF(C475&lt;=Onderwerpen!$C$7,Onderwerpen!$A$7,IF(C475&lt;=Onderwerpen!$C$8,Onderwerpen!$A$8,IF(C475&lt;=Onderwerpen!$C$9,Onderwerpen!$A$9,IF(C475&lt;=Onderwerpen!C$10,Onderwerpen!$A$10,IF(C475&lt;=Onderwerpen!C$11,Onderwerpen!$A$11,IF(C475&lt;=Onderwerpen!C$12,Onderwerpen!$A$12,IF(C475&lt;=Onderwerpen!C$13,Onderwerpen!$A$13,IF(C475&lt;=Onderwerpen!$C$14,Onderwerpen!$A$14,IF(C475&lt;=Onderwerpen!$C$15,Onderwerpen!$A$15,IF(C475&lt;=Onderwerpen!$C$16,Onderwerpen!$A$16,IF(C475&lt;=Onderwerpen!$C$17,Onderwerpen!$A$17,IF(C475&lt;=Onderwerpen!$C$18,Onderwerpen!$A$18,IF(C475&lt;=Onderwerpen!$C$19,Onderwerpen!$A$19,IF(C475&lt;=Onderwerpen!$C$20,Onderwerpen!$A$20,IF(C475&lt;=Onderwerpen!$C$21,Onderwerpen!$A$21,IF(C475&lt;=Onderwerpen!$C$22,Onderwerpen!$A$22,IF(C475&lt;=Onderwerpen!$C$23,Onderwerpen!$A$22,""))))))))))))))))))))</f>
        <v/>
      </c>
      <c r="C475" s="7" t="str">
        <f>IF(Onderwerpen!$B$4+1=A475,Onderwerpen!$A$5,IF(SUM(Onderwerpen!$B$4:$B$5)+2=A475,Onderwerpen!$A$6,IF(SUM(Onderwerpen!$B$4:$B$6)+3=A475,Onderwerpen!$A$7,IF(SUM(Onderwerpen!$B$4:$B$7)+4=A475,Onderwerpen!$A$8,IF(SUM(Onderwerpen!$B$4:$B$8)+5=A475,Onderwerpen!$A$9,IF(SUM(Onderwerpen!$B$4:$B$9)+6=A475,Onderwerpen!$A$10,IF(SUM(Onderwerpen!$B$4:$B$10)+7=A475,Onderwerpen!$A$11,IF(SUM(Onderwerpen!$B$4:$B$11)+8=A475,Onderwerpen!$A$12,IF(SUM(Onderwerpen!$B$4:$B$12)+9=A475,Onderwerpen!$A$13,IF(SUM(Onderwerpen!$B$4:$B$13)+10=A475,Onderwerpen!$A$14,IF(SUM(Onderwerpen!$B$4:$B$14)+11=A475,Onderwerpen!$A$15,IF(SUM(Onderwerpen!$B$4:$B$15)+12=A475,Onderwerpen!$A$16,IF(SUM(Onderwerpen!$B$4:$B$16)+13=A475,Onderwerpen!$A$17,IF(SUM(Onderwerpen!$B$4:$B$17)+14=A475,Onderwerpen!$A$18,IF(SUM(Onderwerpen!$B$4:$B$18)+15=A475,Onderwerpen!$A$19,IF(SUM(Onderwerpen!$B$4:$B$19)+16=A475,Onderwerpen!$A$20,IF(SUM(Onderwerpen!$B$4:$B$20)+17=A475,Onderwerpen!$A$21,IF(SUM(Onderwerpen!$B$4:$B$21)+18=A475,Onderwerpen!$A$22,IF(SUM(Onderwerpen!$B$4:$B$22)+19=A475,Onderwerpen!$A$23,IFERROR((IF(A475&lt;Onderwerpen!$D$4,A475,IF(AND(A475&gt;Onderwerpen!$D$4,A475&lt;Onderwerpen!$D$5),A475-1,IF(AND(A475&gt;Onderwerpen!$D$5,A475&lt;Onderwerpen!$D$6),A475-2,IF(AND(A475&gt;Onderwerpen!$D$6,A475&lt;Onderwerpen!$D$7),A475-3,IF(AND(A475&gt;Onderwerpen!$D$7,A475&lt;Onderwerpen!$D$8),A475-4,IF(AND(A475&gt;Onderwerpen!$D$8,A475&lt;Onderwerpen!$D$9),A475-5,IF(AND(A475&gt;Onderwerpen!$D$9,A475&lt;Onderwerpen!$D$10),A475-6,IF(AND(A475&gt;Onderwerpen!$D$10,A475&lt;Onderwerpen!$D$11),A475-7,IF(AND(A475&gt;Onderwerpen!$D$11,A475&lt;Onderwerpen!$D$12),A475-8,IF(AND(A475&gt;Onderwerpen!$D$12,A475&lt;Onderwerpen!$D$13),A475-9,IF(AND(A475&gt;Onderwerpen!$D$13,A475&lt;Onderwerpen!$D$14),A475-10,IF(AND(A475&gt;Onderwerpen!$D$14,A475&lt;Onderwerpen!$D$15),A475-11,IF(AND(A475&gt;Onderwerpen!$D$15,A475&lt;Onderwerpen!$D$16),A475-12,IF(AND(A475&gt;Onderwerpen!$D$16,A475&lt;Onderwerpen!$D$17),A475-13,IF(AND(A475&gt;Onderwerpen!$D$17,A475&lt;Onderwerpen!$D$18),A475-14,IF(AND(A475&gt;Onderwerpen!$D$18,A475&lt;Onderwerpen!$D$19),A475-15,IF(AND(A475&gt;Onderwerpen!$D$19,A475&lt;Onderwerpen!$D$20),A475-16,IF(AND(A475&gt;Onderwerpen!$D$20,A475&lt;Onderwerpen!$D$21),A475-17,IF(AND(A475&gt;Onderwerpen!$D$21,A475&lt;Onderwerpen!$D$22),A475-18,IF(A475&gt;Onderwerpen!$D$22,A475-19,"X"))))))))))))))))))))),""))))))))))))))))))))</f>
        <v/>
      </c>
      <c r="D475" s="83" t="str">
        <f>IF(B475="",""&amp;C475,LEFT(B475, FIND(" ",B475)-1) &amp; "."&amp;COUNTIF($B$8:B475,B475))</f>
        <v/>
      </c>
      <c r="E475" s="33"/>
      <c r="F475" s="12"/>
      <c r="G475" s="12"/>
      <c r="H475" s="12"/>
      <c r="I475" s="13"/>
      <c r="J475" s="37" t="str">
        <f t="shared" si="42"/>
        <v/>
      </c>
      <c r="L475" s="12"/>
      <c r="M475" s="12"/>
      <c r="N475" s="12"/>
      <c r="O475" s="13"/>
      <c r="P475" s="39" t="str">
        <f t="shared" si="43"/>
        <v/>
      </c>
      <c r="R475" s="12"/>
      <c r="S475" s="12"/>
      <c r="T475" s="12"/>
      <c r="U475" s="13"/>
      <c r="V475" s="38" t="str">
        <f t="shared" si="44"/>
        <v/>
      </c>
      <c r="X475" s="38"/>
      <c r="Y475" s="38"/>
      <c r="Z475" s="38"/>
      <c r="AA475" s="13"/>
      <c r="AB475" s="38" t="str">
        <f t="shared" si="45"/>
        <v/>
      </c>
      <c r="AD475" s="38"/>
      <c r="AE475" s="38"/>
      <c r="AF475" s="38"/>
      <c r="AG475" s="13"/>
      <c r="AH475" s="38" t="str">
        <f t="shared" si="46"/>
        <v/>
      </c>
    </row>
    <row r="476" spans="1:34" x14ac:dyDescent="0.25">
      <c r="A476" s="1" t="str">
        <f>IFERROR(IF(A475=Onderwerpen!$C$23+19,"",A475+1),"")</f>
        <v/>
      </c>
      <c r="B476" s="1" t="str">
        <f>IF(C476&lt;=Onderwerpen!$C$4,Onderwerpen!$A$4,IF(C476&lt;=Onderwerpen!$C$5,Onderwerpen!$A$5,IF(C476&lt;=Onderwerpen!$C$6,Onderwerpen!$A$6,IF(C476&lt;=Onderwerpen!$C$7,Onderwerpen!$A$7,IF(C476&lt;=Onderwerpen!$C$8,Onderwerpen!$A$8,IF(C476&lt;=Onderwerpen!$C$9,Onderwerpen!$A$9,IF(C476&lt;=Onderwerpen!C$10,Onderwerpen!$A$10,IF(C476&lt;=Onderwerpen!C$11,Onderwerpen!$A$11,IF(C476&lt;=Onderwerpen!C$12,Onderwerpen!$A$12,IF(C476&lt;=Onderwerpen!C$13,Onderwerpen!$A$13,IF(C476&lt;=Onderwerpen!$C$14,Onderwerpen!$A$14,IF(C476&lt;=Onderwerpen!$C$15,Onderwerpen!$A$15,IF(C476&lt;=Onderwerpen!$C$16,Onderwerpen!$A$16,IF(C476&lt;=Onderwerpen!$C$17,Onderwerpen!$A$17,IF(C476&lt;=Onderwerpen!$C$18,Onderwerpen!$A$18,IF(C476&lt;=Onderwerpen!$C$19,Onderwerpen!$A$19,IF(C476&lt;=Onderwerpen!$C$20,Onderwerpen!$A$20,IF(C476&lt;=Onderwerpen!$C$21,Onderwerpen!$A$21,IF(C476&lt;=Onderwerpen!$C$22,Onderwerpen!$A$22,IF(C476&lt;=Onderwerpen!$C$23,Onderwerpen!$A$22,""))))))))))))))))))))</f>
        <v/>
      </c>
      <c r="C476" s="7" t="str">
        <f>IF(Onderwerpen!$B$4+1=A476,Onderwerpen!$A$5,IF(SUM(Onderwerpen!$B$4:$B$5)+2=A476,Onderwerpen!$A$6,IF(SUM(Onderwerpen!$B$4:$B$6)+3=A476,Onderwerpen!$A$7,IF(SUM(Onderwerpen!$B$4:$B$7)+4=A476,Onderwerpen!$A$8,IF(SUM(Onderwerpen!$B$4:$B$8)+5=A476,Onderwerpen!$A$9,IF(SUM(Onderwerpen!$B$4:$B$9)+6=A476,Onderwerpen!$A$10,IF(SUM(Onderwerpen!$B$4:$B$10)+7=A476,Onderwerpen!$A$11,IF(SUM(Onderwerpen!$B$4:$B$11)+8=A476,Onderwerpen!$A$12,IF(SUM(Onderwerpen!$B$4:$B$12)+9=A476,Onderwerpen!$A$13,IF(SUM(Onderwerpen!$B$4:$B$13)+10=A476,Onderwerpen!$A$14,IF(SUM(Onderwerpen!$B$4:$B$14)+11=A476,Onderwerpen!$A$15,IF(SUM(Onderwerpen!$B$4:$B$15)+12=A476,Onderwerpen!$A$16,IF(SUM(Onderwerpen!$B$4:$B$16)+13=A476,Onderwerpen!$A$17,IF(SUM(Onderwerpen!$B$4:$B$17)+14=A476,Onderwerpen!$A$18,IF(SUM(Onderwerpen!$B$4:$B$18)+15=A476,Onderwerpen!$A$19,IF(SUM(Onderwerpen!$B$4:$B$19)+16=A476,Onderwerpen!$A$20,IF(SUM(Onderwerpen!$B$4:$B$20)+17=A476,Onderwerpen!$A$21,IF(SUM(Onderwerpen!$B$4:$B$21)+18=A476,Onderwerpen!$A$22,IF(SUM(Onderwerpen!$B$4:$B$22)+19=A476,Onderwerpen!$A$23,IFERROR((IF(A476&lt;Onderwerpen!$D$4,A476,IF(AND(A476&gt;Onderwerpen!$D$4,A476&lt;Onderwerpen!$D$5),A476-1,IF(AND(A476&gt;Onderwerpen!$D$5,A476&lt;Onderwerpen!$D$6),A476-2,IF(AND(A476&gt;Onderwerpen!$D$6,A476&lt;Onderwerpen!$D$7),A476-3,IF(AND(A476&gt;Onderwerpen!$D$7,A476&lt;Onderwerpen!$D$8),A476-4,IF(AND(A476&gt;Onderwerpen!$D$8,A476&lt;Onderwerpen!$D$9),A476-5,IF(AND(A476&gt;Onderwerpen!$D$9,A476&lt;Onderwerpen!$D$10),A476-6,IF(AND(A476&gt;Onderwerpen!$D$10,A476&lt;Onderwerpen!$D$11),A476-7,IF(AND(A476&gt;Onderwerpen!$D$11,A476&lt;Onderwerpen!$D$12),A476-8,IF(AND(A476&gt;Onderwerpen!$D$12,A476&lt;Onderwerpen!$D$13),A476-9,IF(AND(A476&gt;Onderwerpen!$D$13,A476&lt;Onderwerpen!$D$14),A476-10,IF(AND(A476&gt;Onderwerpen!$D$14,A476&lt;Onderwerpen!$D$15),A476-11,IF(AND(A476&gt;Onderwerpen!$D$15,A476&lt;Onderwerpen!$D$16),A476-12,IF(AND(A476&gt;Onderwerpen!$D$16,A476&lt;Onderwerpen!$D$17),A476-13,IF(AND(A476&gt;Onderwerpen!$D$17,A476&lt;Onderwerpen!$D$18),A476-14,IF(AND(A476&gt;Onderwerpen!$D$18,A476&lt;Onderwerpen!$D$19),A476-15,IF(AND(A476&gt;Onderwerpen!$D$19,A476&lt;Onderwerpen!$D$20),A476-16,IF(AND(A476&gt;Onderwerpen!$D$20,A476&lt;Onderwerpen!$D$21),A476-17,IF(AND(A476&gt;Onderwerpen!$D$21,A476&lt;Onderwerpen!$D$22),A476-18,IF(A476&gt;Onderwerpen!$D$22,A476-19,"X"))))))))))))))))))))),""))))))))))))))))))))</f>
        <v/>
      </c>
      <c r="D476" s="83" t="str">
        <f>IF(B476="",""&amp;C476,LEFT(B476, FIND(" ",B476)-1) &amp; "."&amp;COUNTIF($B$8:B476,B476))</f>
        <v/>
      </c>
      <c r="E476" s="33"/>
      <c r="F476" s="12"/>
      <c r="G476" s="12"/>
      <c r="H476" s="12"/>
      <c r="I476" s="13"/>
      <c r="J476" s="37" t="str">
        <f t="shared" si="42"/>
        <v/>
      </c>
      <c r="L476" s="12"/>
      <c r="M476" s="12"/>
      <c r="N476" s="12"/>
      <c r="O476" s="13"/>
      <c r="P476" s="39" t="str">
        <f t="shared" si="43"/>
        <v/>
      </c>
      <c r="R476" s="12"/>
      <c r="S476" s="12"/>
      <c r="T476" s="12"/>
      <c r="U476" s="13"/>
      <c r="V476" s="38" t="str">
        <f t="shared" si="44"/>
        <v/>
      </c>
      <c r="X476" s="38"/>
      <c r="Y476" s="38"/>
      <c r="Z476" s="38"/>
      <c r="AA476" s="13"/>
      <c r="AB476" s="38" t="str">
        <f t="shared" si="45"/>
        <v/>
      </c>
      <c r="AD476" s="38"/>
      <c r="AE476" s="38"/>
      <c r="AF476" s="38"/>
      <c r="AG476" s="13"/>
      <c r="AH476" s="38" t="str">
        <f t="shared" si="46"/>
        <v/>
      </c>
    </row>
    <row r="477" spans="1:34" x14ac:dyDescent="0.25">
      <c r="A477" s="1" t="str">
        <f>IFERROR(IF(A476=Onderwerpen!$C$23+19,"",A476+1),"")</f>
        <v/>
      </c>
      <c r="B477" s="1" t="str">
        <f>IF(C477&lt;=Onderwerpen!$C$4,Onderwerpen!$A$4,IF(C477&lt;=Onderwerpen!$C$5,Onderwerpen!$A$5,IF(C477&lt;=Onderwerpen!$C$6,Onderwerpen!$A$6,IF(C477&lt;=Onderwerpen!$C$7,Onderwerpen!$A$7,IF(C477&lt;=Onderwerpen!$C$8,Onderwerpen!$A$8,IF(C477&lt;=Onderwerpen!$C$9,Onderwerpen!$A$9,IF(C477&lt;=Onderwerpen!C$10,Onderwerpen!$A$10,IF(C477&lt;=Onderwerpen!C$11,Onderwerpen!$A$11,IF(C477&lt;=Onderwerpen!C$12,Onderwerpen!$A$12,IF(C477&lt;=Onderwerpen!C$13,Onderwerpen!$A$13,IF(C477&lt;=Onderwerpen!$C$14,Onderwerpen!$A$14,IF(C477&lt;=Onderwerpen!$C$15,Onderwerpen!$A$15,IF(C477&lt;=Onderwerpen!$C$16,Onderwerpen!$A$16,IF(C477&lt;=Onderwerpen!$C$17,Onderwerpen!$A$17,IF(C477&lt;=Onderwerpen!$C$18,Onderwerpen!$A$18,IF(C477&lt;=Onderwerpen!$C$19,Onderwerpen!$A$19,IF(C477&lt;=Onderwerpen!$C$20,Onderwerpen!$A$20,IF(C477&lt;=Onderwerpen!$C$21,Onderwerpen!$A$21,IF(C477&lt;=Onderwerpen!$C$22,Onderwerpen!$A$22,IF(C477&lt;=Onderwerpen!$C$23,Onderwerpen!$A$22,""))))))))))))))))))))</f>
        <v/>
      </c>
      <c r="C477" s="7" t="str">
        <f>IF(Onderwerpen!$B$4+1=A477,Onderwerpen!$A$5,IF(SUM(Onderwerpen!$B$4:$B$5)+2=A477,Onderwerpen!$A$6,IF(SUM(Onderwerpen!$B$4:$B$6)+3=A477,Onderwerpen!$A$7,IF(SUM(Onderwerpen!$B$4:$B$7)+4=A477,Onderwerpen!$A$8,IF(SUM(Onderwerpen!$B$4:$B$8)+5=A477,Onderwerpen!$A$9,IF(SUM(Onderwerpen!$B$4:$B$9)+6=A477,Onderwerpen!$A$10,IF(SUM(Onderwerpen!$B$4:$B$10)+7=A477,Onderwerpen!$A$11,IF(SUM(Onderwerpen!$B$4:$B$11)+8=A477,Onderwerpen!$A$12,IF(SUM(Onderwerpen!$B$4:$B$12)+9=A477,Onderwerpen!$A$13,IF(SUM(Onderwerpen!$B$4:$B$13)+10=A477,Onderwerpen!$A$14,IF(SUM(Onderwerpen!$B$4:$B$14)+11=A477,Onderwerpen!$A$15,IF(SUM(Onderwerpen!$B$4:$B$15)+12=A477,Onderwerpen!$A$16,IF(SUM(Onderwerpen!$B$4:$B$16)+13=A477,Onderwerpen!$A$17,IF(SUM(Onderwerpen!$B$4:$B$17)+14=A477,Onderwerpen!$A$18,IF(SUM(Onderwerpen!$B$4:$B$18)+15=A477,Onderwerpen!$A$19,IF(SUM(Onderwerpen!$B$4:$B$19)+16=A477,Onderwerpen!$A$20,IF(SUM(Onderwerpen!$B$4:$B$20)+17=A477,Onderwerpen!$A$21,IF(SUM(Onderwerpen!$B$4:$B$21)+18=A477,Onderwerpen!$A$22,IF(SUM(Onderwerpen!$B$4:$B$22)+19=A477,Onderwerpen!$A$23,IFERROR((IF(A477&lt;Onderwerpen!$D$4,A477,IF(AND(A477&gt;Onderwerpen!$D$4,A477&lt;Onderwerpen!$D$5),A477-1,IF(AND(A477&gt;Onderwerpen!$D$5,A477&lt;Onderwerpen!$D$6),A477-2,IF(AND(A477&gt;Onderwerpen!$D$6,A477&lt;Onderwerpen!$D$7),A477-3,IF(AND(A477&gt;Onderwerpen!$D$7,A477&lt;Onderwerpen!$D$8),A477-4,IF(AND(A477&gt;Onderwerpen!$D$8,A477&lt;Onderwerpen!$D$9),A477-5,IF(AND(A477&gt;Onderwerpen!$D$9,A477&lt;Onderwerpen!$D$10),A477-6,IF(AND(A477&gt;Onderwerpen!$D$10,A477&lt;Onderwerpen!$D$11),A477-7,IF(AND(A477&gt;Onderwerpen!$D$11,A477&lt;Onderwerpen!$D$12),A477-8,IF(AND(A477&gt;Onderwerpen!$D$12,A477&lt;Onderwerpen!$D$13),A477-9,IF(AND(A477&gt;Onderwerpen!$D$13,A477&lt;Onderwerpen!$D$14),A477-10,IF(AND(A477&gt;Onderwerpen!$D$14,A477&lt;Onderwerpen!$D$15),A477-11,IF(AND(A477&gt;Onderwerpen!$D$15,A477&lt;Onderwerpen!$D$16),A477-12,IF(AND(A477&gt;Onderwerpen!$D$16,A477&lt;Onderwerpen!$D$17),A477-13,IF(AND(A477&gt;Onderwerpen!$D$17,A477&lt;Onderwerpen!$D$18),A477-14,IF(AND(A477&gt;Onderwerpen!$D$18,A477&lt;Onderwerpen!$D$19),A477-15,IF(AND(A477&gt;Onderwerpen!$D$19,A477&lt;Onderwerpen!$D$20),A477-16,IF(AND(A477&gt;Onderwerpen!$D$20,A477&lt;Onderwerpen!$D$21),A477-17,IF(AND(A477&gt;Onderwerpen!$D$21,A477&lt;Onderwerpen!$D$22),A477-18,IF(A477&gt;Onderwerpen!$D$22,A477-19,"X"))))))))))))))))))))),""))))))))))))))))))))</f>
        <v/>
      </c>
      <c r="D477" s="83" t="str">
        <f>IF(B477="",""&amp;C477,LEFT(B477, FIND(" ",B477)-1) &amp; "."&amp;COUNTIF($B$8:B477,B477))</f>
        <v/>
      </c>
      <c r="E477" s="33"/>
      <c r="F477" s="12"/>
      <c r="G477" s="12"/>
      <c r="H477" s="12"/>
      <c r="I477" s="13"/>
      <c r="J477" s="37" t="str">
        <f t="shared" si="42"/>
        <v/>
      </c>
      <c r="L477" s="12"/>
      <c r="M477" s="12"/>
      <c r="N477" s="12"/>
      <c r="O477" s="13"/>
      <c r="P477" s="39" t="str">
        <f t="shared" si="43"/>
        <v/>
      </c>
      <c r="R477" s="12"/>
      <c r="S477" s="12"/>
      <c r="T477" s="12"/>
      <c r="U477" s="13"/>
      <c r="V477" s="38" t="str">
        <f t="shared" si="44"/>
        <v/>
      </c>
      <c r="X477" s="38"/>
      <c r="Y477" s="38"/>
      <c r="Z477" s="38"/>
      <c r="AA477" s="13"/>
      <c r="AB477" s="38" t="str">
        <f t="shared" si="45"/>
        <v/>
      </c>
      <c r="AD477" s="38"/>
      <c r="AE477" s="38"/>
      <c r="AF477" s="38"/>
      <c r="AG477" s="13"/>
      <c r="AH477" s="38" t="str">
        <f t="shared" si="46"/>
        <v/>
      </c>
    </row>
    <row r="478" spans="1:34" x14ac:dyDescent="0.25">
      <c r="A478" s="1" t="str">
        <f>IFERROR(IF(A477=Onderwerpen!$C$23+19,"",A477+1),"")</f>
        <v/>
      </c>
      <c r="B478" s="1" t="str">
        <f>IF(C478&lt;=Onderwerpen!$C$4,Onderwerpen!$A$4,IF(C478&lt;=Onderwerpen!$C$5,Onderwerpen!$A$5,IF(C478&lt;=Onderwerpen!$C$6,Onderwerpen!$A$6,IF(C478&lt;=Onderwerpen!$C$7,Onderwerpen!$A$7,IF(C478&lt;=Onderwerpen!$C$8,Onderwerpen!$A$8,IF(C478&lt;=Onderwerpen!$C$9,Onderwerpen!$A$9,IF(C478&lt;=Onderwerpen!C$10,Onderwerpen!$A$10,IF(C478&lt;=Onderwerpen!C$11,Onderwerpen!$A$11,IF(C478&lt;=Onderwerpen!C$12,Onderwerpen!$A$12,IF(C478&lt;=Onderwerpen!C$13,Onderwerpen!$A$13,IF(C478&lt;=Onderwerpen!$C$14,Onderwerpen!$A$14,IF(C478&lt;=Onderwerpen!$C$15,Onderwerpen!$A$15,IF(C478&lt;=Onderwerpen!$C$16,Onderwerpen!$A$16,IF(C478&lt;=Onderwerpen!$C$17,Onderwerpen!$A$17,IF(C478&lt;=Onderwerpen!$C$18,Onderwerpen!$A$18,IF(C478&lt;=Onderwerpen!$C$19,Onderwerpen!$A$19,IF(C478&lt;=Onderwerpen!$C$20,Onderwerpen!$A$20,IF(C478&lt;=Onderwerpen!$C$21,Onderwerpen!$A$21,IF(C478&lt;=Onderwerpen!$C$22,Onderwerpen!$A$22,IF(C478&lt;=Onderwerpen!$C$23,Onderwerpen!$A$22,""))))))))))))))))))))</f>
        <v/>
      </c>
      <c r="C478" s="7" t="str">
        <f>IF(Onderwerpen!$B$4+1=A478,Onderwerpen!$A$5,IF(SUM(Onderwerpen!$B$4:$B$5)+2=A478,Onderwerpen!$A$6,IF(SUM(Onderwerpen!$B$4:$B$6)+3=A478,Onderwerpen!$A$7,IF(SUM(Onderwerpen!$B$4:$B$7)+4=A478,Onderwerpen!$A$8,IF(SUM(Onderwerpen!$B$4:$B$8)+5=A478,Onderwerpen!$A$9,IF(SUM(Onderwerpen!$B$4:$B$9)+6=A478,Onderwerpen!$A$10,IF(SUM(Onderwerpen!$B$4:$B$10)+7=A478,Onderwerpen!$A$11,IF(SUM(Onderwerpen!$B$4:$B$11)+8=A478,Onderwerpen!$A$12,IF(SUM(Onderwerpen!$B$4:$B$12)+9=A478,Onderwerpen!$A$13,IF(SUM(Onderwerpen!$B$4:$B$13)+10=A478,Onderwerpen!$A$14,IF(SUM(Onderwerpen!$B$4:$B$14)+11=A478,Onderwerpen!$A$15,IF(SUM(Onderwerpen!$B$4:$B$15)+12=A478,Onderwerpen!$A$16,IF(SUM(Onderwerpen!$B$4:$B$16)+13=A478,Onderwerpen!$A$17,IF(SUM(Onderwerpen!$B$4:$B$17)+14=A478,Onderwerpen!$A$18,IF(SUM(Onderwerpen!$B$4:$B$18)+15=A478,Onderwerpen!$A$19,IF(SUM(Onderwerpen!$B$4:$B$19)+16=A478,Onderwerpen!$A$20,IF(SUM(Onderwerpen!$B$4:$B$20)+17=A478,Onderwerpen!$A$21,IF(SUM(Onderwerpen!$B$4:$B$21)+18=A478,Onderwerpen!$A$22,IF(SUM(Onderwerpen!$B$4:$B$22)+19=A478,Onderwerpen!$A$23,IFERROR((IF(A478&lt;Onderwerpen!$D$4,A478,IF(AND(A478&gt;Onderwerpen!$D$4,A478&lt;Onderwerpen!$D$5),A478-1,IF(AND(A478&gt;Onderwerpen!$D$5,A478&lt;Onderwerpen!$D$6),A478-2,IF(AND(A478&gt;Onderwerpen!$D$6,A478&lt;Onderwerpen!$D$7),A478-3,IF(AND(A478&gt;Onderwerpen!$D$7,A478&lt;Onderwerpen!$D$8),A478-4,IF(AND(A478&gt;Onderwerpen!$D$8,A478&lt;Onderwerpen!$D$9),A478-5,IF(AND(A478&gt;Onderwerpen!$D$9,A478&lt;Onderwerpen!$D$10),A478-6,IF(AND(A478&gt;Onderwerpen!$D$10,A478&lt;Onderwerpen!$D$11),A478-7,IF(AND(A478&gt;Onderwerpen!$D$11,A478&lt;Onderwerpen!$D$12),A478-8,IF(AND(A478&gt;Onderwerpen!$D$12,A478&lt;Onderwerpen!$D$13),A478-9,IF(AND(A478&gt;Onderwerpen!$D$13,A478&lt;Onderwerpen!$D$14),A478-10,IF(AND(A478&gt;Onderwerpen!$D$14,A478&lt;Onderwerpen!$D$15),A478-11,IF(AND(A478&gt;Onderwerpen!$D$15,A478&lt;Onderwerpen!$D$16),A478-12,IF(AND(A478&gt;Onderwerpen!$D$16,A478&lt;Onderwerpen!$D$17),A478-13,IF(AND(A478&gt;Onderwerpen!$D$17,A478&lt;Onderwerpen!$D$18),A478-14,IF(AND(A478&gt;Onderwerpen!$D$18,A478&lt;Onderwerpen!$D$19),A478-15,IF(AND(A478&gt;Onderwerpen!$D$19,A478&lt;Onderwerpen!$D$20),A478-16,IF(AND(A478&gt;Onderwerpen!$D$20,A478&lt;Onderwerpen!$D$21),A478-17,IF(AND(A478&gt;Onderwerpen!$D$21,A478&lt;Onderwerpen!$D$22),A478-18,IF(A478&gt;Onderwerpen!$D$22,A478-19,"X"))))))))))))))))))))),""))))))))))))))))))))</f>
        <v/>
      </c>
      <c r="D478" s="83" t="str">
        <f>IF(B478="",""&amp;C478,LEFT(B478, FIND(" ",B478)-1) &amp; "."&amp;COUNTIF($B$8:B478,B478))</f>
        <v/>
      </c>
      <c r="E478" s="33"/>
      <c r="F478" s="12"/>
      <c r="G478" s="12"/>
      <c r="H478" s="12"/>
      <c r="I478" s="13"/>
      <c r="J478" s="37" t="str">
        <f t="shared" si="42"/>
        <v/>
      </c>
      <c r="L478" s="12"/>
      <c r="M478" s="12"/>
      <c r="N478" s="12"/>
      <c r="O478" s="13"/>
      <c r="P478" s="39" t="str">
        <f t="shared" si="43"/>
        <v/>
      </c>
      <c r="R478" s="12"/>
      <c r="S478" s="12"/>
      <c r="T478" s="12"/>
      <c r="U478" s="13"/>
      <c r="V478" s="38" t="str">
        <f t="shared" si="44"/>
        <v/>
      </c>
      <c r="X478" s="38"/>
      <c r="Y478" s="38"/>
      <c r="Z478" s="38"/>
      <c r="AA478" s="13"/>
      <c r="AB478" s="38" t="str">
        <f t="shared" si="45"/>
        <v/>
      </c>
      <c r="AD478" s="38"/>
      <c r="AE478" s="38"/>
      <c r="AF478" s="38"/>
      <c r="AG478" s="13"/>
      <c r="AH478" s="38" t="str">
        <f t="shared" si="46"/>
        <v/>
      </c>
    </row>
    <row r="479" spans="1:34" x14ac:dyDescent="0.25">
      <c r="A479" s="1" t="str">
        <f>IFERROR(IF(A478=Onderwerpen!$C$23+19,"",A478+1),"")</f>
        <v/>
      </c>
      <c r="B479" s="1" t="str">
        <f>IF(C479&lt;=Onderwerpen!$C$4,Onderwerpen!$A$4,IF(C479&lt;=Onderwerpen!$C$5,Onderwerpen!$A$5,IF(C479&lt;=Onderwerpen!$C$6,Onderwerpen!$A$6,IF(C479&lt;=Onderwerpen!$C$7,Onderwerpen!$A$7,IF(C479&lt;=Onderwerpen!$C$8,Onderwerpen!$A$8,IF(C479&lt;=Onderwerpen!$C$9,Onderwerpen!$A$9,IF(C479&lt;=Onderwerpen!C$10,Onderwerpen!$A$10,IF(C479&lt;=Onderwerpen!C$11,Onderwerpen!$A$11,IF(C479&lt;=Onderwerpen!C$12,Onderwerpen!$A$12,IF(C479&lt;=Onderwerpen!C$13,Onderwerpen!$A$13,IF(C479&lt;=Onderwerpen!$C$14,Onderwerpen!$A$14,IF(C479&lt;=Onderwerpen!$C$15,Onderwerpen!$A$15,IF(C479&lt;=Onderwerpen!$C$16,Onderwerpen!$A$16,IF(C479&lt;=Onderwerpen!$C$17,Onderwerpen!$A$17,IF(C479&lt;=Onderwerpen!$C$18,Onderwerpen!$A$18,IF(C479&lt;=Onderwerpen!$C$19,Onderwerpen!$A$19,IF(C479&lt;=Onderwerpen!$C$20,Onderwerpen!$A$20,IF(C479&lt;=Onderwerpen!$C$21,Onderwerpen!$A$21,IF(C479&lt;=Onderwerpen!$C$22,Onderwerpen!$A$22,IF(C479&lt;=Onderwerpen!$C$23,Onderwerpen!$A$22,""))))))))))))))))))))</f>
        <v/>
      </c>
      <c r="C479" s="7" t="str">
        <f>IF(Onderwerpen!$B$4+1=A479,Onderwerpen!$A$5,IF(SUM(Onderwerpen!$B$4:$B$5)+2=A479,Onderwerpen!$A$6,IF(SUM(Onderwerpen!$B$4:$B$6)+3=A479,Onderwerpen!$A$7,IF(SUM(Onderwerpen!$B$4:$B$7)+4=A479,Onderwerpen!$A$8,IF(SUM(Onderwerpen!$B$4:$B$8)+5=A479,Onderwerpen!$A$9,IF(SUM(Onderwerpen!$B$4:$B$9)+6=A479,Onderwerpen!$A$10,IF(SUM(Onderwerpen!$B$4:$B$10)+7=A479,Onderwerpen!$A$11,IF(SUM(Onderwerpen!$B$4:$B$11)+8=A479,Onderwerpen!$A$12,IF(SUM(Onderwerpen!$B$4:$B$12)+9=A479,Onderwerpen!$A$13,IF(SUM(Onderwerpen!$B$4:$B$13)+10=A479,Onderwerpen!$A$14,IF(SUM(Onderwerpen!$B$4:$B$14)+11=A479,Onderwerpen!$A$15,IF(SUM(Onderwerpen!$B$4:$B$15)+12=A479,Onderwerpen!$A$16,IF(SUM(Onderwerpen!$B$4:$B$16)+13=A479,Onderwerpen!$A$17,IF(SUM(Onderwerpen!$B$4:$B$17)+14=A479,Onderwerpen!$A$18,IF(SUM(Onderwerpen!$B$4:$B$18)+15=A479,Onderwerpen!$A$19,IF(SUM(Onderwerpen!$B$4:$B$19)+16=A479,Onderwerpen!$A$20,IF(SUM(Onderwerpen!$B$4:$B$20)+17=A479,Onderwerpen!$A$21,IF(SUM(Onderwerpen!$B$4:$B$21)+18=A479,Onderwerpen!$A$22,IF(SUM(Onderwerpen!$B$4:$B$22)+19=A479,Onderwerpen!$A$23,IFERROR((IF(A479&lt;Onderwerpen!$D$4,A479,IF(AND(A479&gt;Onderwerpen!$D$4,A479&lt;Onderwerpen!$D$5),A479-1,IF(AND(A479&gt;Onderwerpen!$D$5,A479&lt;Onderwerpen!$D$6),A479-2,IF(AND(A479&gt;Onderwerpen!$D$6,A479&lt;Onderwerpen!$D$7),A479-3,IF(AND(A479&gt;Onderwerpen!$D$7,A479&lt;Onderwerpen!$D$8),A479-4,IF(AND(A479&gt;Onderwerpen!$D$8,A479&lt;Onderwerpen!$D$9),A479-5,IF(AND(A479&gt;Onderwerpen!$D$9,A479&lt;Onderwerpen!$D$10),A479-6,IF(AND(A479&gt;Onderwerpen!$D$10,A479&lt;Onderwerpen!$D$11),A479-7,IF(AND(A479&gt;Onderwerpen!$D$11,A479&lt;Onderwerpen!$D$12),A479-8,IF(AND(A479&gt;Onderwerpen!$D$12,A479&lt;Onderwerpen!$D$13),A479-9,IF(AND(A479&gt;Onderwerpen!$D$13,A479&lt;Onderwerpen!$D$14),A479-10,IF(AND(A479&gt;Onderwerpen!$D$14,A479&lt;Onderwerpen!$D$15),A479-11,IF(AND(A479&gt;Onderwerpen!$D$15,A479&lt;Onderwerpen!$D$16),A479-12,IF(AND(A479&gt;Onderwerpen!$D$16,A479&lt;Onderwerpen!$D$17),A479-13,IF(AND(A479&gt;Onderwerpen!$D$17,A479&lt;Onderwerpen!$D$18),A479-14,IF(AND(A479&gt;Onderwerpen!$D$18,A479&lt;Onderwerpen!$D$19),A479-15,IF(AND(A479&gt;Onderwerpen!$D$19,A479&lt;Onderwerpen!$D$20),A479-16,IF(AND(A479&gt;Onderwerpen!$D$20,A479&lt;Onderwerpen!$D$21),A479-17,IF(AND(A479&gt;Onderwerpen!$D$21,A479&lt;Onderwerpen!$D$22),A479-18,IF(A479&gt;Onderwerpen!$D$22,A479-19,"X"))))))))))))))))))))),""))))))))))))))))))))</f>
        <v/>
      </c>
      <c r="D479" s="83" t="str">
        <f>IF(B479="",""&amp;C479,LEFT(B479, FIND(" ",B479)-1) &amp; "."&amp;COUNTIF($B$8:B479,B479))</f>
        <v/>
      </c>
      <c r="E479" s="33"/>
      <c r="F479" s="12"/>
      <c r="G479" s="12"/>
      <c r="H479" s="12"/>
      <c r="I479" s="13"/>
      <c r="J479" s="37" t="str">
        <f t="shared" si="42"/>
        <v/>
      </c>
      <c r="L479" s="12"/>
      <c r="M479" s="12"/>
      <c r="N479" s="12"/>
      <c r="O479" s="13"/>
      <c r="P479" s="39" t="str">
        <f t="shared" si="43"/>
        <v/>
      </c>
      <c r="R479" s="12"/>
      <c r="S479" s="12"/>
      <c r="T479" s="12"/>
      <c r="U479" s="13"/>
      <c r="V479" s="38" t="str">
        <f t="shared" si="44"/>
        <v/>
      </c>
      <c r="X479" s="38"/>
      <c r="Y479" s="38"/>
      <c r="Z479" s="38"/>
      <c r="AA479" s="13"/>
      <c r="AB479" s="38" t="str">
        <f t="shared" si="45"/>
        <v/>
      </c>
      <c r="AD479" s="38"/>
      <c r="AE479" s="38"/>
      <c r="AF479" s="38"/>
      <c r="AG479" s="13"/>
      <c r="AH479" s="38" t="str">
        <f t="shared" si="46"/>
        <v/>
      </c>
    </row>
    <row r="480" spans="1:34" x14ac:dyDescent="0.25">
      <c r="A480" s="1" t="str">
        <f>IFERROR(IF(A479=Onderwerpen!$C$23+19,"",A479+1),"")</f>
        <v/>
      </c>
      <c r="B480" s="1" t="str">
        <f>IF(C480&lt;=Onderwerpen!$C$4,Onderwerpen!$A$4,IF(C480&lt;=Onderwerpen!$C$5,Onderwerpen!$A$5,IF(C480&lt;=Onderwerpen!$C$6,Onderwerpen!$A$6,IF(C480&lt;=Onderwerpen!$C$7,Onderwerpen!$A$7,IF(C480&lt;=Onderwerpen!$C$8,Onderwerpen!$A$8,IF(C480&lt;=Onderwerpen!$C$9,Onderwerpen!$A$9,IF(C480&lt;=Onderwerpen!C$10,Onderwerpen!$A$10,IF(C480&lt;=Onderwerpen!C$11,Onderwerpen!$A$11,IF(C480&lt;=Onderwerpen!C$12,Onderwerpen!$A$12,IF(C480&lt;=Onderwerpen!C$13,Onderwerpen!$A$13,IF(C480&lt;=Onderwerpen!$C$14,Onderwerpen!$A$14,IF(C480&lt;=Onderwerpen!$C$15,Onderwerpen!$A$15,IF(C480&lt;=Onderwerpen!$C$16,Onderwerpen!$A$16,IF(C480&lt;=Onderwerpen!$C$17,Onderwerpen!$A$17,IF(C480&lt;=Onderwerpen!$C$18,Onderwerpen!$A$18,IF(C480&lt;=Onderwerpen!$C$19,Onderwerpen!$A$19,IF(C480&lt;=Onderwerpen!$C$20,Onderwerpen!$A$20,IF(C480&lt;=Onderwerpen!$C$21,Onderwerpen!$A$21,IF(C480&lt;=Onderwerpen!$C$22,Onderwerpen!$A$22,IF(C480&lt;=Onderwerpen!$C$23,Onderwerpen!$A$22,""))))))))))))))))))))</f>
        <v/>
      </c>
      <c r="C480" s="7" t="str">
        <f>IF(Onderwerpen!$B$4+1=A480,Onderwerpen!$A$5,IF(SUM(Onderwerpen!$B$4:$B$5)+2=A480,Onderwerpen!$A$6,IF(SUM(Onderwerpen!$B$4:$B$6)+3=A480,Onderwerpen!$A$7,IF(SUM(Onderwerpen!$B$4:$B$7)+4=A480,Onderwerpen!$A$8,IF(SUM(Onderwerpen!$B$4:$B$8)+5=A480,Onderwerpen!$A$9,IF(SUM(Onderwerpen!$B$4:$B$9)+6=A480,Onderwerpen!$A$10,IF(SUM(Onderwerpen!$B$4:$B$10)+7=A480,Onderwerpen!$A$11,IF(SUM(Onderwerpen!$B$4:$B$11)+8=A480,Onderwerpen!$A$12,IF(SUM(Onderwerpen!$B$4:$B$12)+9=A480,Onderwerpen!$A$13,IF(SUM(Onderwerpen!$B$4:$B$13)+10=A480,Onderwerpen!$A$14,IF(SUM(Onderwerpen!$B$4:$B$14)+11=A480,Onderwerpen!$A$15,IF(SUM(Onderwerpen!$B$4:$B$15)+12=A480,Onderwerpen!$A$16,IF(SUM(Onderwerpen!$B$4:$B$16)+13=A480,Onderwerpen!$A$17,IF(SUM(Onderwerpen!$B$4:$B$17)+14=A480,Onderwerpen!$A$18,IF(SUM(Onderwerpen!$B$4:$B$18)+15=A480,Onderwerpen!$A$19,IF(SUM(Onderwerpen!$B$4:$B$19)+16=A480,Onderwerpen!$A$20,IF(SUM(Onderwerpen!$B$4:$B$20)+17=A480,Onderwerpen!$A$21,IF(SUM(Onderwerpen!$B$4:$B$21)+18=A480,Onderwerpen!$A$22,IF(SUM(Onderwerpen!$B$4:$B$22)+19=A480,Onderwerpen!$A$23,IFERROR((IF(A480&lt;Onderwerpen!$D$4,A480,IF(AND(A480&gt;Onderwerpen!$D$4,A480&lt;Onderwerpen!$D$5),A480-1,IF(AND(A480&gt;Onderwerpen!$D$5,A480&lt;Onderwerpen!$D$6),A480-2,IF(AND(A480&gt;Onderwerpen!$D$6,A480&lt;Onderwerpen!$D$7),A480-3,IF(AND(A480&gt;Onderwerpen!$D$7,A480&lt;Onderwerpen!$D$8),A480-4,IF(AND(A480&gt;Onderwerpen!$D$8,A480&lt;Onderwerpen!$D$9),A480-5,IF(AND(A480&gt;Onderwerpen!$D$9,A480&lt;Onderwerpen!$D$10),A480-6,IF(AND(A480&gt;Onderwerpen!$D$10,A480&lt;Onderwerpen!$D$11),A480-7,IF(AND(A480&gt;Onderwerpen!$D$11,A480&lt;Onderwerpen!$D$12),A480-8,IF(AND(A480&gt;Onderwerpen!$D$12,A480&lt;Onderwerpen!$D$13),A480-9,IF(AND(A480&gt;Onderwerpen!$D$13,A480&lt;Onderwerpen!$D$14),A480-10,IF(AND(A480&gt;Onderwerpen!$D$14,A480&lt;Onderwerpen!$D$15),A480-11,IF(AND(A480&gt;Onderwerpen!$D$15,A480&lt;Onderwerpen!$D$16),A480-12,IF(AND(A480&gt;Onderwerpen!$D$16,A480&lt;Onderwerpen!$D$17),A480-13,IF(AND(A480&gt;Onderwerpen!$D$17,A480&lt;Onderwerpen!$D$18),A480-14,IF(AND(A480&gt;Onderwerpen!$D$18,A480&lt;Onderwerpen!$D$19),A480-15,IF(AND(A480&gt;Onderwerpen!$D$19,A480&lt;Onderwerpen!$D$20),A480-16,IF(AND(A480&gt;Onderwerpen!$D$20,A480&lt;Onderwerpen!$D$21),A480-17,IF(AND(A480&gt;Onderwerpen!$D$21,A480&lt;Onderwerpen!$D$22),A480-18,IF(A480&gt;Onderwerpen!$D$22,A480-19,"X"))))))))))))))))))))),""))))))))))))))))))))</f>
        <v/>
      </c>
      <c r="D480" s="83" t="str">
        <f>IF(B480="",""&amp;C480,LEFT(B480, FIND(" ",B480)-1) &amp; "."&amp;COUNTIF($B$8:B480,B480))</f>
        <v/>
      </c>
      <c r="E480" s="33"/>
      <c r="F480" s="12"/>
      <c r="G480" s="12"/>
      <c r="H480" s="12"/>
      <c r="I480" s="13"/>
      <c r="J480" s="37" t="str">
        <f t="shared" si="42"/>
        <v/>
      </c>
      <c r="L480" s="12"/>
      <c r="M480" s="12"/>
      <c r="N480" s="12"/>
      <c r="O480" s="13"/>
      <c r="P480" s="39" t="str">
        <f t="shared" si="43"/>
        <v/>
      </c>
      <c r="R480" s="12"/>
      <c r="S480" s="12"/>
      <c r="T480" s="12"/>
      <c r="U480" s="13"/>
      <c r="V480" s="38" t="str">
        <f t="shared" si="44"/>
        <v/>
      </c>
      <c r="X480" s="38"/>
      <c r="Y480" s="38"/>
      <c r="Z480" s="38"/>
      <c r="AA480" s="13"/>
      <c r="AB480" s="38" t="str">
        <f t="shared" si="45"/>
        <v/>
      </c>
      <c r="AD480" s="38"/>
      <c r="AE480" s="38"/>
      <c r="AF480" s="38"/>
      <c r="AG480" s="13"/>
      <c r="AH480" s="38" t="str">
        <f t="shared" si="46"/>
        <v/>
      </c>
    </row>
    <row r="481" spans="1:34" x14ac:dyDescent="0.25">
      <c r="A481" s="1" t="str">
        <f>IFERROR(IF(A480=Onderwerpen!$C$23+19,"",A480+1),"")</f>
        <v/>
      </c>
      <c r="B481" s="1" t="str">
        <f>IF(C481&lt;=Onderwerpen!$C$4,Onderwerpen!$A$4,IF(C481&lt;=Onderwerpen!$C$5,Onderwerpen!$A$5,IF(C481&lt;=Onderwerpen!$C$6,Onderwerpen!$A$6,IF(C481&lt;=Onderwerpen!$C$7,Onderwerpen!$A$7,IF(C481&lt;=Onderwerpen!$C$8,Onderwerpen!$A$8,IF(C481&lt;=Onderwerpen!$C$9,Onderwerpen!$A$9,IF(C481&lt;=Onderwerpen!C$10,Onderwerpen!$A$10,IF(C481&lt;=Onderwerpen!C$11,Onderwerpen!$A$11,IF(C481&lt;=Onderwerpen!C$12,Onderwerpen!$A$12,IF(C481&lt;=Onderwerpen!C$13,Onderwerpen!$A$13,IF(C481&lt;=Onderwerpen!$C$14,Onderwerpen!$A$14,IF(C481&lt;=Onderwerpen!$C$15,Onderwerpen!$A$15,IF(C481&lt;=Onderwerpen!$C$16,Onderwerpen!$A$16,IF(C481&lt;=Onderwerpen!$C$17,Onderwerpen!$A$17,IF(C481&lt;=Onderwerpen!$C$18,Onderwerpen!$A$18,IF(C481&lt;=Onderwerpen!$C$19,Onderwerpen!$A$19,IF(C481&lt;=Onderwerpen!$C$20,Onderwerpen!$A$20,IF(C481&lt;=Onderwerpen!$C$21,Onderwerpen!$A$21,IF(C481&lt;=Onderwerpen!$C$22,Onderwerpen!$A$22,IF(C481&lt;=Onderwerpen!$C$23,Onderwerpen!$A$22,""))))))))))))))))))))</f>
        <v/>
      </c>
      <c r="C481" s="7" t="str">
        <f>IF(Onderwerpen!$B$4+1=A481,Onderwerpen!$A$5,IF(SUM(Onderwerpen!$B$4:$B$5)+2=A481,Onderwerpen!$A$6,IF(SUM(Onderwerpen!$B$4:$B$6)+3=A481,Onderwerpen!$A$7,IF(SUM(Onderwerpen!$B$4:$B$7)+4=A481,Onderwerpen!$A$8,IF(SUM(Onderwerpen!$B$4:$B$8)+5=A481,Onderwerpen!$A$9,IF(SUM(Onderwerpen!$B$4:$B$9)+6=A481,Onderwerpen!$A$10,IF(SUM(Onderwerpen!$B$4:$B$10)+7=A481,Onderwerpen!$A$11,IF(SUM(Onderwerpen!$B$4:$B$11)+8=A481,Onderwerpen!$A$12,IF(SUM(Onderwerpen!$B$4:$B$12)+9=A481,Onderwerpen!$A$13,IF(SUM(Onderwerpen!$B$4:$B$13)+10=A481,Onderwerpen!$A$14,IF(SUM(Onderwerpen!$B$4:$B$14)+11=A481,Onderwerpen!$A$15,IF(SUM(Onderwerpen!$B$4:$B$15)+12=A481,Onderwerpen!$A$16,IF(SUM(Onderwerpen!$B$4:$B$16)+13=A481,Onderwerpen!$A$17,IF(SUM(Onderwerpen!$B$4:$B$17)+14=A481,Onderwerpen!$A$18,IF(SUM(Onderwerpen!$B$4:$B$18)+15=A481,Onderwerpen!$A$19,IF(SUM(Onderwerpen!$B$4:$B$19)+16=A481,Onderwerpen!$A$20,IF(SUM(Onderwerpen!$B$4:$B$20)+17=A481,Onderwerpen!$A$21,IF(SUM(Onderwerpen!$B$4:$B$21)+18=A481,Onderwerpen!$A$22,IF(SUM(Onderwerpen!$B$4:$B$22)+19=A481,Onderwerpen!$A$23,IFERROR((IF(A481&lt;Onderwerpen!$D$4,A481,IF(AND(A481&gt;Onderwerpen!$D$4,A481&lt;Onderwerpen!$D$5),A481-1,IF(AND(A481&gt;Onderwerpen!$D$5,A481&lt;Onderwerpen!$D$6),A481-2,IF(AND(A481&gt;Onderwerpen!$D$6,A481&lt;Onderwerpen!$D$7),A481-3,IF(AND(A481&gt;Onderwerpen!$D$7,A481&lt;Onderwerpen!$D$8),A481-4,IF(AND(A481&gt;Onderwerpen!$D$8,A481&lt;Onderwerpen!$D$9),A481-5,IF(AND(A481&gt;Onderwerpen!$D$9,A481&lt;Onderwerpen!$D$10),A481-6,IF(AND(A481&gt;Onderwerpen!$D$10,A481&lt;Onderwerpen!$D$11),A481-7,IF(AND(A481&gt;Onderwerpen!$D$11,A481&lt;Onderwerpen!$D$12),A481-8,IF(AND(A481&gt;Onderwerpen!$D$12,A481&lt;Onderwerpen!$D$13),A481-9,IF(AND(A481&gt;Onderwerpen!$D$13,A481&lt;Onderwerpen!$D$14),A481-10,IF(AND(A481&gt;Onderwerpen!$D$14,A481&lt;Onderwerpen!$D$15),A481-11,IF(AND(A481&gt;Onderwerpen!$D$15,A481&lt;Onderwerpen!$D$16),A481-12,IF(AND(A481&gt;Onderwerpen!$D$16,A481&lt;Onderwerpen!$D$17),A481-13,IF(AND(A481&gt;Onderwerpen!$D$17,A481&lt;Onderwerpen!$D$18),A481-14,IF(AND(A481&gt;Onderwerpen!$D$18,A481&lt;Onderwerpen!$D$19),A481-15,IF(AND(A481&gt;Onderwerpen!$D$19,A481&lt;Onderwerpen!$D$20),A481-16,IF(AND(A481&gt;Onderwerpen!$D$20,A481&lt;Onderwerpen!$D$21),A481-17,IF(AND(A481&gt;Onderwerpen!$D$21,A481&lt;Onderwerpen!$D$22),A481-18,IF(A481&gt;Onderwerpen!$D$22,A481-19,"X"))))))))))))))))))))),""))))))))))))))))))))</f>
        <v/>
      </c>
      <c r="D481" s="83" t="str">
        <f>IF(B481="",""&amp;C481,LEFT(B481, FIND(" ",B481)-1) &amp; "."&amp;COUNTIF($B$8:B481,B481))</f>
        <v/>
      </c>
      <c r="E481" s="33"/>
      <c r="F481" s="12"/>
      <c r="G481" s="12"/>
      <c r="H481" s="12"/>
      <c r="I481" s="13"/>
      <c r="J481" s="37" t="str">
        <f t="shared" si="42"/>
        <v/>
      </c>
      <c r="L481" s="12"/>
      <c r="M481" s="12"/>
      <c r="N481" s="12"/>
      <c r="O481" s="13"/>
      <c r="P481" s="39" t="str">
        <f t="shared" si="43"/>
        <v/>
      </c>
      <c r="R481" s="12"/>
      <c r="S481" s="12"/>
      <c r="T481" s="12"/>
      <c r="U481" s="13"/>
      <c r="V481" s="38" t="str">
        <f t="shared" si="44"/>
        <v/>
      </c>
      <c r="X481" s="38"/>
      <c r="Y481" s="38"/>
      <c r="Z481" s="38"/>
      <c r="AA481" s="13"/>
      <c r="AB481" s="38" t="str">
        <f t="shared" si="45"/>
        <v/>
      </c>
      <c r="AD481" s="38"/>
      <c r="AE481" s="38"/>
      <c r="AF481" s="38"/>
      <c r="AG481" s="13"/>
      <c r="AH481" s="38" t="str">
        <f t="shared" si="46"/>
        <v/>
      </c>
    </row>
    <row r="482" spans="1:34" x14ac:dyDescent="0.25">
      <c r="A482" s="1" t="str">
        <f>IFERROR(IF(A481=Onderwerpen!$C$23+19,"",A481+1),"")</f>
        <v/>
      </c>
      <c r="B482" s="1" t="str">
        <f>IF(C482&lt;=Onderwerpen!$C$4,Onderwerpen!$A$4,IF(C482&lt;=Onderwerpen!$C$5,Onderwerpen!$A$5,IF(C482&lt;=Onderwerpen!$C$6,Onderwerpen!$A$6,IF(C482&lt;=Onderwerpen!$C$7,Onderwerpen!$A$7,IF(C482&lt;=Onderwerpen!$C$8,Onderwerpen!$A$8,IF(C482&lt;=Onderwerpen!$C$9,Onderwerpen!$A$9,IF(C482&lt;=Onderwerpen!C$10,Onderwerpen!$A$10,IF(C482&lt;=Onderwerpen!C$11,Onderwerpen!$A$11,IF(C482&lt;=Onderwerpen!C$12,Onderwerpen!$A$12,IF(C482&lt;=Onderwerpen!C$13,Onderwerpen!$A$13,IF(C482&lt;=Onderwerpen!$C$14,Onderwerpen!$A$14,IF(C482&lt;=Onderwerpen!$C$15,Onderwerpen!$A$15,IF(C482&lt;=Onderwerpen!$C$16,Onderwerpen!$A$16,IF(C482&lt;=Onderwerpen!$C$17,Onderwerpen!$A$17,IF(C482&lt;=Onderwerpen!$C$18,Onderwerpen!$A$18,IF(C482&lt;=Onderwerpen!$C$19,Onderwerpen!$A$19,IF(C482&lt;=Onderwerpen!$C$20,Onderwerpen!$A$20,IF(C482&lt;=Onderwerpen!$C$21,Onderwerpen!$A$21,IF(C482&lt;=Onderwerpen!$C$22,Onderwerpen!$A$22,IF(C482&lt;=Onderwerpen!$C$23,Onderwerpen!$A$22,""))))))))))))))))))))</f>
        <v/>
      </c>
      <c r="C482" s="7" t="str">
        <f>IF(Onderwerpen!$B$4+1=A482,Onderwerpen!$A$5,IF(SUM(Onderwerpen!$B$4:$B$5)+2=A482,Onderwerpen!$A$6,IF(SUM(Onderwerpen!$B$4:$B$6)+3=A482,Onderwerpen!$A$7,IF(SUM(Onderwerpen!$B$4:$B$7)+4=A482,Onderwerpen!$A$8,IF(SUM(Onderwerpen!$B$4:$B$8)+5=A482,Onderwerpen!$A$9,IF(SUM(Onderwerpen!$B$4:$B$9)+6=A482,Onderwerpen!$A$10,IF(SUM(Onderwerpen!$B$4:$B$10)+7=A482,Onderwerpen!$A$11,IF(SUM(Onderwerpen!$B$4:$B$11)+8=A482,Onderwerpen!$A$12,IF(SUM(Onderwerpen!$B$4:$B$12)+9=A482,Onderwerpen!$A$13,IF(SUM(Onderwerpen!$B$4:$B$13)+10=A482,Onderwerpen!$A$14,IF(SUM(Onderwerpen!$B$4:$B$14)+11=A482,Onderwerpen!$A$15,IF(SUM(Onderwerpen!$B$4:$B$15)+12=A482,Onderwerpen!$A$16,IF(SUM(Onderwerpen!$B$4:$B$16)+13=A482,Onderwerpen!$A$17,IF(SUM(Onderwerpen!$B$4:$B$17)+14=A482,Onderwerpen!$A$18,IF(SUM(Onderwerpen!$B$4:$B$18)+15=A482,Onderwerpen!$A$19,IF(SUM(Onderwerpen!$B$4:$B$19)+16=A482,Onderwerpen!$A$20,IF(SUM(Onderwerpen!$B$4:$B$20)+17=A482,Onderwerpen!$A$21,IF(SUM(Onderwerpen!$B$4:$B$21)+18=A482,Onderwerpen!$A$22,IF(SUM(Onderwerpen!$B$4:$B$22)+19=A482,Onderwerpen!$A$23,IFERROR((IF(A482&lt;Onderwerpen!$D$4,A482,IF(AND(A482&gt;Onderwerpen!$D$4,A482&lt;Onderwerpen!$D$5),A482-1,IF(AND(A482&gt;Onderwerpen!$D$5,A482&lt;Onderwerpen!$D$6),A482-2,IF(AND(A482&gt;Onderwerpen!$D$6,A482&lt;Onderwerpen!$D$7),A482-3,IF(AND(A482&gt;Onderwerpen!$D$7,A482&lt;Onderwerpen!$D$8),A482-4,IF(AND(A482&gt;Onderwerpen!$D$8,A482&lt;Onderwerpen!$D$9),A482-5,IF(AND(A482&gt;Onderwerpen!$D$9,A482&lt;Onderwerpen!$D$10),A482-6,IF(AND(A482&gt;Onderwerpen!$D$10,A482&lt;Onderwerpen!$D$11),A482-7,IF(AND(A482&gt;Onderwerpen!$D$11,A482&lt;Onderwerpen!$D$12),A482-8,IF(AND(A482&gt;Onderwerpen!$D$12,A482&lt;Onderwerpen!$D$13),A482-9,IF(AND(A482&gt;Onderwerpen!$D$13,A482&lt;Onderwerpen!$D$14),A482-10,IF(AND(A482&gt;Onderwerpen!$D$14,A482&lt;Onderwerpen!$D$15),A482-11,IF(AND(A482&gt;Onderwerpen!$D$15,A482&lt;Onderwerpen!$D$16),A482-12,IF(AND(A482&gt;Onderwerpen!$D$16,A482&lt;Onderwerpen!$D$17),A482-13,IF(AND(A482&gt;Onderwerpen!$D$17,A482&lt;Onderwerpen!$D$18),A482-14,IF(AND(A482&gt;Onderwerpen!$D$18,A482&lt;Onderwerpen!$D$19),A482-15,IF(AND(A482&gt;Onderwerpen!$D$19,A482&lt;Onderwerpen!$D$20),A482-16,IF(AND(A482&gt;Onderwerpen!$D$20,A482&lt;Onderwerpen!$D$21),A482-17,IF(AND(A482&gt;Onderwerpen!$D$21,A482&lt;Onderwerpen!$D$22),A482-18,IF(A482&gt;Onderwerpen!$D$22,A482-19,"X"))))))))))))))))))))),""))))))))))))))))))))</f>
        <v/>
      </c>
      <c r="D482" s="83" t="str">
        <f>IF(B482="",""&amp;C482,LEFT(B482, FIND(" ",B482)-1) &amp; "."&amp;COUNTIF($B$8:B482,B482))</f>
        <v/>
      </c>
      <c r="E482" s="33"/>
      <c r="F482" s="12"/>
      <c r="G482" s="12"/>
      <c r="H482" s="12"/>
      <c r="I482" s="13"/>
      <c r="J482" s="37" t="str">
        <f t="shared" si="42"/>
        <v/>
      </c>
      <c r="L482" s="12"/>
      <c r="M482" s="12"/>
      <c r="N482" s="12"/>
      <c r="O482" s="13"/>
      <c r="P482" s="39" t="str">
        <f t="shared" si="43"/>
        <v/>
      </c>
      <c r="R482" s="12"/>
      <c r="S482" s="12"/>
      <c r="T482" s="12"/>
      <c r="U482" s="13"/>
      <c r="V482" s="38" t="str">
        <f t="shared" si="44"/>
        <v/>
      </c>
      <c r="X482" s="38"/>
      <c r="Y482" s="38"/>
      <c r="Z482" s="38"/>
      <c r="AA482" s="13"/>
      <c r="AB482" s="38" t="str">
        <f t="shared" si="45"/>
        <v/>
      </c>
      <c r="AD482" s="38"/>
      <c r="AE482" s="38"/>
      <c r="AF482" s="38"/>
      <c r="AG482" s="13"/>
      <c r="AH482" s="38" t="str">
        <f t="shared" si="46"/>
        <v/>
      </c>
    </row>
    <row r="483" spans="1:34" x14ac:dyDescent="0.25">
      <c r="A483" s="1" t="str">
        <f>IFERROR(IF(A482=Onderwerpen!$C$23+19,"",A482+1),"")</f>
        <v/>
      </c>
      <c r="B483" s="1" t="str">
        <f>IF(C483&lt;=Onderwerpen!$C$4,Onderwerpen!$A$4,IF(C483&lt;=Onderwerpen!$C$5,Onderwerpen!$A$5,IF(C483&lt;=Onderwerpen!$C$6,Onderwerpen!$A$6,IF(C483&lt;=Onderwerpen!$C$7,Onderwerpen!$A$7,IF(C483&lt;=Onderwerpen!$C$8,Onderwerpen!$A$8,IF(C483&lt;=Onderwerpen!$C$9,Onderwerpen!$A$9,IF(C483&lt;=Onderwerpen!C$10,Onderwerpen!$A$10,IF(C483&lt;=Onderwerpen!C$11,Onderwerpen!$A$11,IF(C483&lt;=Onderwerpen!C$12,Onderwerpen!$A$12,IF(C483&lt;=Onderwerpen!C$13,Onderwerpen!$A$13,IF(C483&lt;=Onderwerpen!$C$14,Onderwerpen!$A$14,IF(C483&lt;=Onderwerpen!$C$15,Onderwerpen!$A$15,IF(C483&lt;=Onderwerpen!$C$16,Onderwerpen!$A$16,IF(C483&lt;=Onderwerpen!$C$17,Onderwerpen!$A$17,IF(C483&lt;=Onderwerpen!$C$18,Onderwerpen!$A$18,IF(C483&lt;=Onderwerpen!$C$19,Onderwerpen!$A$19,IF(C483&lt;=Onderwerpen!$C$20,Onderwerpen!$A$20,IF(C483&lt;=Onderwerpen!$C$21,Onderwerpen!$A$21,IF(C483&lt;=Onderwerpen!$C$22,Onderwerpen!$A$22,IF(C483&lt;=Onderwerpen!$C$23,Onderwerpen!$A$22,""))))))))))))))))))))</f>
        <v/>
      </c>
      <c r="C483" s="7" t="str">
        <f>IF(Onderwerpen!$B$4+1=A483,Onderwerpen!$A$5,IF(SUM(Onderwerpen!$B$4:$B$5)+2=A483,Onderwerpen!$A$6,IF(SUM(Onderwerpen!$B$4:$B$6)+3=A483,Onderwerpen!$A$7,IF(SUM(Onderwerpen!$B$4:$B$7)+4=A483,Onderwerpen!$A$8,IF(SUM(Onderwerpen!$B$4:$B$8)+5=A483,Onderwerpen!$A$9,IF(SUM(Onderwerpen!$B$4:$B$9)+6=A483,Onderwerpen!$A$10,IF(SUM(Onderwerpen!$B$4:$B$10)+7=A483,Onderwerpen!$A$11,IF(SUM(Onderwerpen!$B$4:$B$11)+8=A483,Onderwerpen!$A$12,IF(SUM(Onderwerpen!$B$4:$B$12)+9=A483,Onderwerpen!$A$13,IF(SUM(Onderwerpen!$B$4:$B$13)+10=A483,Onderwerpen!$A$14,IF(SUM(Onderwerpen!$B$4:$B$14)+11=A483,Onderwerpen!$A$15,IF(SUM(Onderwerpen!$B$4:$B$15)+12=A483,Onderwerpen!$A$16,IF(SUM(Onderwerpen!$B$4:$B$16)+13=A483,Onderwerpen!$A$17,IF(SUM(Onderwerpen!$B$4:$B$17)+14=A483,Onderwerpen!$A$18,IF(SUM(Onderwerpen!$B$4:$B$18)+15=A483,Onderwerpen!$A$19,IF(SUM(Onderwerpen!$B$4:$B$19)+16=A483,Onderwerpen!$A$20,IF(SUM(Onderwerpen!$B$4:$B$20)+17=A483,Onderwerpen!$A$21,IF(SUM(Onderwerpen!$B$4:$B$21)+18=A483,Onderwerpen!$A$22,IF(SUM(Onderwerpen!$B$4:$B$22)+19=A483,Onderwerpen!$A$23,IFERROR((IF(A483&lt;Onderwerpen!$D$4,A483,IF(AND(A483&gt;Onderwerpen!$D$4,A483&lt;Onderwerpen!$D$5),A483-1,IF(AND(A483&gt;Onderwerpen!$D$5,A483&lt;Onderwerpen!$D$6),A483-2,IF(AND(A483&gt;Onderwerpen!$D$6,A483&lt;Onderwerpen!$D$7),A483-3,IF(AND(A483&gt;Onderwerpen!$D$7,A483&lt;Onderwerpen!$D$8),A483-4,IF(AND(A483&gt;Onderwerpen!$D$8,A483&lt;Onderwerpen!$D$9),A483-5,IF(AND(A483&gt;Onderwerpen!$D$9,A483&lt;Onderwerpen!$D$10),A483-6,IF(AND(A483&gt;Onderwerpen!$D$10,A483&lt;Onderwerpen!$D$11),A483-7,IF(AND(A483&gt;Onderwerpen!$D$11,A483&lt;Onderwerpen!$D$12),A483-8,IF(AND(A483&gt;Onderwerpen!$D$12,A483&lt;Onderwerpen!$D$13),A483-9,IF(AND(A483&gt;Onderwerpen!$D$13,A483&lt;Onderwerpen!$D$14),A483-10,IF(AND(A483&gt;Onderwerpen!$D$14,A483&lt;Onderwerpen!$D$15),A483-11,IF(AND(A483&gt;Onderwerpen!$D$15,A483&lt;Onderwerpen!$D$16),A483-12,IF(AND(A483&gt;Onderwerpen!$D$16,A483&lt;Onderwerpen!$D$17),A483-13,IF(AND(A483&gt;Onderwerpen!$D$17,A483&lt;Onderwerpen!$D$18),A483-14,IF(AND(A483&gt;Onderwerpen!$D$18,A483&lt;Onderwerpen!$D$19),A483-15,IF(AND(A483&gt;Onderwerpen!$D$19,A483&lt;Onderwerpen!$D$20),A483-16,IF(AND(A483&gt;Onderwerpen!$D$20,A483&lt;Onderwerpen!$D$21),A483-17,IF(AND(A483&gt;Onderwerpen!$D$21,A483&lt;Onderwerpen!$D$22),A483-18,IF(A483&gt;Onderwerpen!$D$22,A483-19,"X"))))))))))))))))))))),""))))))))))))))))))))</f>
        <v/>
      </c>
      <c r="D483" s="83" t="str">
        <f>IF(B483="",""&amp;C483,LEFT(B483, FIND(" ",B483)-1) &amp; "."&amp;COUNTIF($B$8:B483,B483))</f>
        <v/>
      </c>
      <c r="E483" s="33"/>
      <c r="F483" s="12"/>
      <c r="G483" s="12"/>
      <c r="H483" s="12"/>
      <c r="I483" s="13"/>
      <c r="J483" s="37" t="str">
        <f t="shared" si="42"/>
        <v/>
      </c>
      <c r="L483" s="12"/>
      <c r="M483" s="12"/>
      <c r="N483" s="12"/>
      <c r="O483" s="13"/>
      <c r="P483" s="39" t="str">
        <f t="shared" si="43"/>
        <v/>
      </c>
      <c r="R483" s="12"/>
      <c r="S483" s="12"/>
      <c r="T483" s="12"/>
      <c r="U483" s="13"/>
      <c r="V483" s="38" t="str">
        <f t="shared" si="44"/>
        <v/>
      </c>
      <c r="X483" s="38"/>
      <c r="Y483" s="38"/>
      <c r="Z483" s="38"/>
      <c r="AA483" s="13"/>
      <c r="AB483" s="38" t="str">
        <f t="shared" si="45"/>
        <v/>
      </c>
      <c r="AD483" s="38"/>
      <c r="AE483" s="38"/>
      <c r="AF483" s="38"/>
      <c r="AG483" s="13"/>
      <c r="AH483" s="38" t="str">
        <f t="shared" si="46"/>
        <v/>
      </c>
    </row>
    <row r="484" spans="1:34" x14ac:dyDescent="0.25">
      <c r="A484" s="1" t="str">
        <f>IFERROR(IF(A483=Onderwerpen!$C$23+19,"",A483+1),"")</f>
        <v/>
      </c>
      <c r="B484" s="1" t="str">
        <f>IF(C484&lt;=Onderwerpen!$C$4,Onderwerpen!$A$4,IF(C484&lt;=Onderwerpen!$C$5,Onderwerpen!$A$5,IF(C484&lt;=Onderwerpen!$C$6,Onderwerpen!$A$6,IF(C484&lt;=Onderwerpen!$C$7,Onderwerpen!$A$7,IF(C484&lt;=Onderwerpen!$C$8,Onderwerpen!$A$8,IF(C484&lt;=Onderwerpen!$C$9,Onderwerpen!$A$9,IF(C484&lt;=Onderwerpen!C$10,Onderwerpen!$A$10,IF(C484&lt;=Onderwerpen!C$11,Onderwerpen!$A$11,IF(C484&lt;=Onderwerpen!C$12,Onderwerpen!$A$12,IF(C484&lt;=Onderwerpen!C$13,Onderwerpen!$A$13,IF(C484&lt;=Onderwerpen!$C$14,Onderwerpen!$A$14,IF(C484&lt;=Onderwerpen!$C$15,Onderwerpen!$A$15,IF(C484&lt;=Onderwerpen!$C$16,Onderwerpen!$A$16,IF(C484&lt;=Onderwerpen!$C$17,Onderwerpen!$A$17,IF(C484&lt;=Onderwerpen!$C$18,Onderwerpen!$A$18,IF(C484&lt;=Onderwerpen!$C$19,Onderwerpen!$A$19,IF(C484&lt;=Onderwerpen!$C$20,Onderwerpen!$A$20,IF(C484&lt;=Onderwerpen!$C$21,Onderwerpen!$A$21,IF(C484&lt;=Onderwerpen!$C$22,Onderwerpen!$A$22,IF(C484&lt;=Onderwerpen!$C$23,Onderwerpen!$A$22,""))))))))))))))))))))</f>
        <v/>
      </c>
      <c r="C484" s="7" t="str">
        <f>IF(Onderwerpen!$B$4+1=A484,Onderwerpen!$A$5,IF(SUM(Onderwerpen!$B$4:$B$5)+2=A484,Onderwerpen!$A$6,IF(SUM(Onderwerpen!$B$4:$B$6)+3=A484,Onderwerpen!$A$7,IF(SUM(Onderwerpen!$B$4:$B$7)+4=A484,Onderwerpen!$A$8,IF(SUM(Onderwerpen!$B$4:$B$8)+5=A484,Onderwerpen!$A$9,IF(SUM(Onderwerpen!$B$4:$B$9)+6=A484,Onderwerpen!$A$10,IF(SUM(Onderwerpen!$B$4:$B$10)+7=A484,Onderwerpen!$A$11,IF(SUM(Onderwerpen!$B$4:$B$11)+8=A484,Onderwerpen!$A$12,IF(SUM(Onderwerpen!$B$4:$B$12)+9=A484,Onderwerpen!$A$13,IF(SUM(Onderwerpen!$B$4:$B$13)+10=A484,Onderwerpen!$A$14,IF(SUM(Onderwerpen!$B$4:$B$14)+11=A484,Onderwerpen!$A$15,IF(SUM(Onderwerpen!$B$4:$B$15)+12=A484,Onderwerpen!$A$16,IF(SUM(Onderwerpen!$B$4:$B$16)+13=A484,Onderwerpen!$A$17,IF(SUM(Onderwerpen!$B$4:$B$17)+14=A484,Onderwerpen!$A$18,IF(SUM(Onderwerpen!$B$4:$B$18)+15=A484,Onderwerpen!$A$19,IF(SUM(Onderwerpen!$B$4:$B$19)+16=A484,Onderwerpen!$A$20,IF(SUM(Onderwerpen!$B$4:$B$20)+17=A484,Onderwerpen!$A$21,IF(SUM(Onderwerpen!$B$4:$B$21)+18=A484,Onderwerpen!$A$22,IF(SUM(Onderwerpen!$B$4:$B$22)+19=A484,Onderwerpen!$A$23,IFERROR((IF(A484&lt;Onderwerpen!$D$4,A484,IF(AND(A484&gt;Onderwerpen!$D$4,A484&lt;Onderwerpen!$D$5),A484-1,IF(AND(A484&gt;Onderwerpen!$D$5,A484&lt;Onderwerpen!$D$6),A484-2,IF(AND(A484&gt;Onderwerpen!$D$6,A484&lt;Onderwerpen!$D$7),A484-3,IF(AND(A484&gt;Onderwerpen!$D$7,A484&lt;Onderwerpen!$D$8),A484-4,IF(AND(A484&gt;Onderwerpen!$D$8,A484&lt;Onderwerpen!$D$9),A484-5,IF(AND(A484&gt;Onderwerpen!$D$9,A484&lt;Onderwerpen!$D$10),A484-6,IF(AND(A484&gt;Onderwerpen!$D$10,A484&lt;Onderwerpen!$D$11),A484-7,IF(AND(A484&gt;Onderwerpen!$D$11,A484&lt;Onderwerpen!$D$12),A484-8,IF(AND(A484&gt;Onderwerpen!$D$12,A484&lt;Onderwerpen!$D$13),A484-9,IF(AND(A484&gt;Onderwerpen!$D$13,A484&lt;Onderwerpen!$D$14),A484-10,IF(AND(A484&gt;Onderwerpen!$D$14,A484&lt;Onderwerpen!$D$15),A484-11,IF(AND(A484&gt;Onderwerpen!$D$15,A484&lt;Onderwerpen!$D$16),A484-12,IF(AND(A484&gt;Onderwerpen!$D$16,A484&lt;Onderwerpen!$D$17),A484-13,IF(AND(A484&gt;Onderwerpen!$D$17,A484&lt;Onderwerpen!$D$18),A484-14,IF(AND(A484&gt;Onderwerpen!$D$18,A484&lt;Onderwerpen!$D$19),A484-15,IF(AND(A484&gt;Onderwerpen!$D$19,A484&lt;Onderwerpen!$D$20),A484-16,IF(AND(A484&gt;Onderwerpen!$D$20,A484&lt;Onderwerpen!$D$21),A484-17,IF(AND(A484&gt;Onderwerpen!$D$21,A484&lt;Onderwerpen!$D$22),A484-18,IF(A484&gt;Onderwerpen!$D$22,A484-19,"X"))))))))))))))))))))),""))))))))))))))))))))</f>
        <v/>
      </c>
      <c r="D484" s="83" t="str">
        <f>IF(B484="",""&amp;C484,LEFT(B484, FIND(" ",B484)-1) &amp; "."&amp;COUNTIF($B$8:B484,B484))</f>
        <v/>
      </c>
      <c r="E484" s="33"/>
      <c r="F484" s="12"/>
      <c r="G484" s="12"/>
      <c r="H484" s="12"/>
      <c r="I484" s="13"/>
      <c r="J484" s="37" t="str">
        <f t="shared" si="42"/>
        <v/>
      </c>
      <c r="L484" s="12"/>
      <c r="M484" s="12"/>
      <c r="N484" s="12"/>
      <c r="O484" s="13"/>
      <c r="P484" s="39" t="str">
        <f t="shared" si="43"/>
        <v/>
      </c>
      <c r="R484" s="12"/>
      <c r="S484" s="12"/>
      <c r="T484" s="12"/>
      <c r="U484" s="13"/>
      <c r="V484" s="38" t="str">
        <f t="shared" si="44"/>
        <v/>
      </c>
      <c r="X484" s="38"/>
      <c r="Y484" s="38"/>
      <c r="Z484" s="38"/>
      <c r="AA484" s="13"/>
      <c r="AB484" s="38" t="str">
        <f t="shared" si="45"/>
        <v/>
      </c>
      <c r="AD484" s="38"/>
      <c r="AE484" s="38"/>
      <c r="AF484" s="38"/>
      <c r="AG484" s="13"/>
      <c r="AH484" s="38" t="str">
        <f t="shared" si="46"/>
        <v/>
      </c>
    </row>
    <row r="485" spans="1:34" x14ac:dyDescent="0.25">
      <c r="A485" s="1" t="str">
        <f>IFERROR(IF(A484=Onderwerpen!$C$23+19,"",A484+1),"")</f>
        <v/>
      </c>
      <c r="B485" s="1" t="str">
        <f>IF(C485&lt;=Onderwerpen!$C$4,Onderwerpen!$A$4,IF(C485&lt;=Onderwerpen!$C$5,Onderwerpen!$A$5,IF(C485&lt;=Onderwerpen!$C$6,Onderwerpen!$A$6,IF(C485&lt;=Onderwerpen!$C$7,Onderwerpen!$A$7,IF(C485&lt;=Onderwerpen!$C$8,Onderwerpen!$A$8,IF(C485&lt;=Onderwerpen!$C$9,Onderwerpen!$A$9,IF(C485&lt;=Onderwerpen!C$10,Onderwerpen!$A$10,IF(C485&lt;=Onderwerpen!C$11,Onderwerpen!$A$11,IF(C485&lt;=Onderwerpen!C$12,Onderwerpen!$A$12,IF(C485&lt;=Onderwerpen!C$13,Onderwerpen!$A$13,IF(C485&lt;=Onderwerpen!$C$14,Onderwerpen!$A$14,IF(C485&lt;=Onderwerpen!$C$15,Onderwerpen!$A$15,IF(C485&lt;=Onderwerpen!$C$16,Onderwerpen!$A$16,IF(C485&lt;=Onderwerpen!$C$17,Onderwerpen!$A$17,IF(C485&lt;=Onderwerpen!$C$18,Onderwerpen!$A$18,IF(C485&lt;=Onderwerpen!$C$19,Onderwerpen!$A$19,IF(C485&lt;=Onderwerpen!$C$20,Onderwerpen!$A$20,IF(C485&lt;=Onderwerpen!$C$21,Onderwerpen!$A$21,IF(C485&lt;=Onderwerpen!$C$22,Onderwerpen!$A$22,IF(C485&lt;=Onderwerpen!$C$23,Onderwerpen!$A$22,""))))))))))))))))))))</f>
        <v/>
      </c>
      <c r="C485" s="7" t="str">
        <f>IF(Onderwerpen!$B$4+1=A485,Onderwerpen!$A$5,IF(SUM(Onderwerpen!$B$4:$B$5)+2=A485,Onderwerpen!$A$6,IF(SUM(Onderwerpen!$B$4:$B$6)+3=A485,Onderwerpen!$A$7,IF(SUM(Onderwerpen!$B$4:$B$7)+4=A485,Onderwerpen!$A$8,IF(SUM(Onderwerpen!$B$4:$B$8)+5=A485,Onderwerpen!$A$9,IF(SUM(Onderwerpen!$B$4:$B$9)+6=A485,Onderwerpen!$A$10,IF(SUM(Onderwerpen!$B$4:$B$10)+7=A485,Onderwerpen!$A$11,IF(SUM(Onderwerpen!$B$4:$B$11)+8=A485,Onderwerpen!$A$12,IF(SUM(Onderwerpen!$B$4:$B$12)+9=A485,Onderwerpen!$A$13,IF(SUM(Onderwerpen!$B$4:$B$13)+10=A485,Onderwerpen!$A$14,IF(SUM(Onderwerpen!$B$4:$B$14)+11=A485,Onderwerpen!$A$15,IF(SUM(Onderwerpen!$B$4:$B$15)+12=A485,Onderwerpen!$A$16,IF(SUM(Onderwerpen!$B$4:$B$16)+13=A485,Onderwerpen!$A$17,IF(SUM(Onderwerpen!$B$4:$B$17)+14=A485,Onderwerpen!$A$18,IF(SUM(Onderwerpen!$B$4:$B$18)+15=A485,Onderwerpen!$A$19,IF(SUM(Onderwerpen!$B$4:$B$19)+16=A485,Onderwerpen!$A$20,IF(SUM(Onderwerpen!$B$4:$B$20)+17=A485,Onderwerpen!$A$21,IF(SUM(Onderwerpen!$B$4:$B$21)+18=A485,Onderwerpen!$A$22,IF(SUM(Onderwerpen!$B$4:$B$22)+19=A485,Onderwerpen!$A$23,IFERROR((IF(A485&lt;Onderwerpen!$D$4,A485,IF(AND(A485&gt;Onderwerpen!$D$4,A485&lt;Onderwerpen!$D$5),A485-1,IF(AND(A485&gt;Onderwerpen!$D$5,A485&lt;Onderwerpen!$D$6),A485-2,IF(AND(A485&gt;Onderwerpen!$D$6,A485&lt;Onderwerpen!$D$7),A485-3,IF(AND(A485&gt;Onderwerpen!$D$7,A485&lt;Onderwerpen!$D$8),A485-4,IF(AND(A485&gt;Onderwerpen!$D$8,A485&lt;Onderwerpen!$D$9),A485-5,IF(AND(A485&gt;Onderwerpen!$D$9,A485&lt;Onderwerpen!$D$10),A485-6,IF(AND(A485&gt;Onderwerpen!$D$10,A485&lt;Onderwerpen!$D$11),A485-7,IF(AND(A485&gt;Onderwerpen!$D$11,A485&lt;Onderwerpen!$D$12),A485-8,IF(AND(A485&gt;Onderwerpen!$D$12,A485&lt;Onderwerpen!$D$13),A485-9,IF(AND(A485&gt;Onderwerpen!$D$13,A485&lt;Onderwerpen!$D$14),A485-10,IF(AND(A485&gt;Onderwerpen!$D$14,A485&lt;Onderwerpen!$D$15),A485-11,IF(AND(A485&gt;Onderwerpen!$D$15,A485&lt;Onderwerpen!$D$16),A485-12,IF(AND(A485&gt;Onderwerpen!$D$16,A485&lt;Onderwerpen!$D$17),A485-13,IF(AND(A485&gt;Onderwerpen!$D$17,A485&lt;Onderwerpen!$D$18),A485-14,IF(AND(A485&gt;Onderwerpen!$D$18,A485&lt;Onderwerpen!$D$19),A485-15,IF(AND(A485&gt;Onderwerpen!$D$19,A485&lt;Onderwerpen!$D$20),A485-16,IF(AND(A485&gt;Onderwerpen!$D$20,A485&lt;Onderwerpen!$D$21),A485-17,IF(AND(A485&gt;Onderwerpen!$D$21,A485&lt;Onderwerpen!$D$22),A485-18,IF(A485&gt;Onderwerpen!$D$22,A485-19,"X"))))))))))))))))))))),""))))))))))))))))))))</f>
        <v/>
      </c>
      <c r="D485" s="83" t="str">
        <f>IF(B485="",""&amp;C485,LEFT(B485, FIND(" ",B485)-1) &amp; "."&amp;COUNTIF($B$8:B485,B485))</f>
        <v/>
      </c>
      <c r="E485" s="33"/>
      <c r="F485" s="12"/>
      <c r="G485" s="12"/>
      <c r="H485" s="12"/>
      <c r="I485" s="13"/>
      <c r="J485" s="37" t="str">
        <f t="shared" si="42"/>
        <v/>
      </c>
      <c r="L485" s="12"/>
      <c r="M485" s="12"/>
      <c r="N485" s="12"/>
      <c r="O485" s="13"/>
      <c r="P485" s="39" t="str">
        <f t="shared" si="43"/>
        <v/>
      </c>
      <c r="R485" s="12"/>
      <c r="S485" s="12"/>
      <c r="T485" s="12"/>
      <c r="U485" s="13"/>
      <c r="V485" s="38" t="str">
        <f t="shared" si="44"/>
        <v/>
      </c>
      <c r="X485" s="38"/>
      <c r="Y485" s="38"/>
      <c r="Z485" s="38"/>
      <c r="AA485" s="13"/>
      <c r="AB485" s="38" t="str">
        <f t="shared" si="45"/>
        <v/>
      </c>
      <c r="AD485" s="38"/>
      <c r="AE485" s="38"/>
      <c r="AF485" s="38"/>
      <c r="AG485" s="13"/>
      <c r="AH485" s="38" t="str">
        <f t="shared" si="46"/>
        <v/>
      </c>
    </row>
    <row r="486" spans="1:34" x14ac:dyDescent="0.25">
      <c r="A486" s="1" t="str">
        <f>IFERROR(IF(A485=Onderwerpen!$C$23+19,"",A485+1),"")</f>
        <v/>
      </c>
      <c r="B486" s="1" t="str">
        <f>IF(C486&lt;=Onderwerpen!$C$4,Onderwerpen!$A$4,IF(C486&lt;=Onderwerpen!$C$5,Onderwerpen!$A$5,IF(C486&lt;=Onderwerpen!$C$6,Onderwerpen!$A$6,IF(C486&lt;=Onderwerpen!$C$7,Onderwerpen!$A$7,IF(C486&lt;=Onderwerpen!$C$8,Onderwerpen!$A$8,IF(C486&lt;=Onderwerpen!$C$9,Onderwerpen!$A$9,IF(C486&lt;=Onderwerpen!C$10,Onderwerpen!$A$10,IF(C486&lt;=Onderwerpen!C$11,Onderwerpen!$A$11,IF(C486&lt;=Onderwerpen!C$12,Onderwerpen!$A$12,IF(C486&lt;=Onderwerpen!C$13,Onderwerpen!$A$13,IF(C486&lt;=Onderwerpen!$C$14,Onderwerpen!$A$14,IF(C486&lt;=Onderwerpen!$C$15,Onderwerpen!$A$15,IF(C486&lt;=Onderwerpen!$C$16,Onderwerpen!$A$16,IF(C486&lt;=Onderwerpen!$C$17,Onderwerpen!$A$17,IF(C486&lt;=Onderwerpen!$C$18,Onderwerpen!$A$18,IF(C486&lt;=Onderwerpen!$C$19,Onderwerpen!$A$19,IF(C486&lt;=Onderwerpen!$C$20,Onderwerpen!$A$20,IF(C486&lt;=Onderwerpen!$C$21,Onderwerpen!$A$21,IF(C486&lt;=Onderwerpen!$C$22,Onderwerpen!$A$22,IF(C486&lt;=Onderwerpen!$C$23,Onderwerpen!$A$22,""))))))))))))))))))))</f>
        <v/>
      </c>
      <c r="C486" s="7" t="str">
        <f>IF(Onderwerpen!$B$4+1=A486,Onderwerpen!$A$5,IF(SUM(Onderwerpen!$B$4:$B$5)+2=A486,Onderwerpen!$A$6,IF(SUM(Onderwerpen!$B$4:$B$6)+3=A486,Onderwerpen!$A$7,IF(SUM(Onderwerpen!$B$4:$B$7)+4=A486,Onderwerpen!$A$8,IF(SUM(Onderwerpen!$B$4:$B$8)+5=A486,Onderwerpen!$A$9,IF(SUM(Onderwerpen!$B$4:$B$9)+6=A486,Onderwerpen!$A$10,IF(SUM(Onderwerpen!$B$4:$B$10)+7=A486,Onderwerpen!$A$11,IF(SUM(Onderwerpen!$B$4:$B$11)+8=A486,Onderwerpen!$A$12,IF(SUM(Onderwerpen!$B$4:$B$12)+9=A486,Onderwerpen!$A$13,IF(SUM(Onderwerpen!$B$4:$B$13)+10=A486,Onderwerpen!$A$14,IF(SUM(Onderwerpen!$B$4:$B$14)+11=A486,Onderwerpen!$A$15,IF(SUM(Onderwerpen!$B$4:$B$15)+12=A486,Onderwerpen!$A$16,IF(SUM(Onderwerpen!$B$4:$B$16)+13=A486,Onderwerpen!$A$17,IF(SUM(Onderwerpen!$B$4:$B$17)+14=A486,Onderwerpen!$A$18,IF(SUM(Onderwerpen!$B$4:$B$18)+15=A486,Onderwerpen!$A$19,IF(SUM(Onderwerpen!$B$4:$B$19)+16=A486,Onderwerpen!$A$20,IF(SUM(Onderwerpen!$B$4:$B$20)+17=A486,Onderwerpen!$A$21,IF(SUM(Onderwerpen!$B$4:$B$21)+18=A486,Onderwerpen!$A$22,IF(SUM(Onderwerpen!$B$4:$B$22)+19=A486,Onderwerpen!$A$23,IFERROR((IF(A486&lt;Onderwerpen!$D$4,A486,IF(AND(A486&gt;Onderwerpen!$D$4,A486&lt;Onderwerpen!$D$5),A486-1,IF(AND(A486&gt;Onderwerpen!$D$5,A486&lt;Onderwerpen!$D$6),A486-2,IF(AND(A486&gt;Onderwerpen!$D$6,A486&lt;Onderwerpen!$D$7),A486-3,IF(AND(A486&gt;Onderwerpen!$D$7,A486&lt;Onderwerpen!$D$8),A486-4,IF(AND(A486&gt;Onderwerpen!$D$8,A486&lt;Onderwerpen!$D$9),A486-5,IF(AND(A486&gt;Onderwerpen!$D$9,A486&lt;Onderwerpen!$D$10),A486-6,IF(AND(A486&gt;Onderwerpen!$D$10,A486&lt;Onderwerpen!$D$11),A486-7,IF(AND(A486&gt;Onderwerpen!$D$11,A486&lt;Onderwerpen!$D$12),A486-8,IF(AND(A486&gt;Onderwerpen!$D$12,A486&lt;Onderwerpen!$D$13),A486-9,IF(AND(A486&gt;Onderwerpen!$D$13,A486&lt;Onderwerpen!$D$14),A486-10,IF(AND(A486&gt;Onderwerpen!$D$14,A486&lt;Onderwerpen!$D$15),A486-11,IF(AND(A486&gt;Onderwerpen!$D$15,A486&lt;Onderwerpen!$D$16),A486-12,IF(AND(A486&gt;Onderwerpen!$D$16,A486&lt;Onderwerpen!$D$17),A486-13,IF(AND(A486&gt;Onderwerpen!$D$17,A486&lt;Onderwerpen!$D$18),A486-14,IF(AND(A486&gt;Onderwerpen!$D$18,A486&lt;Onderwerpen!$D$19),A486-15,IF(AND(A486&gt;Onderwerpen!$D$19,A486&lt;Onderwerpen!$D$20),A486-16,IF(AND(A486&gt;Onderwerpen!$D$20,A486&lt;Onderwerpen!$D$21),A486-17,IF(AND(A486&gt;Onderwerpen!$D$21,A486&lt;Onderwerpen!$D$22),A486-18,IF(A486&gt;Onderwerpen!$D$22,A486-19,"X"))))))))))))))))))))),""))))))))))))))))))))</f>
        <v/>
      </c>
      <c r="D486" s="83" t="str">
        <f>IF(B486="",""&amp;C486,LEFT(B486, FIND(" ",B486)-1) &amp; "."&amp;COUNTIF($B$8:B486,B486))</f>
        <v/>
      </c>
      <c r="E486" s="33"/>
      <c r="F486" s="12"/>
      <c r="G486" s="12"/>
      <c r="H486" s="12"/>
      <c r="I486" s="13"/>
      <c r="J486" s="37" t="str">
        <f t="shared" si="42"/>
        <v/>
      </c>
      <c r="L486" s="12"/>
      <c r="M486" s="12"/>
      <c r="N486" s="12"/>
      <c r="O486" s="13"/>
      <c r="P486" s="39" t="str">
        <f t="shared" si="43"/>
        <v/>
      </c>
      <c r="R486" s="12"/>
      <c r="S486" s="12"/>
      <c r="T486" s="12"/>
      <c r="U486" s="13"/>
      <c r="V486" s="38" t="str">
        <f t="shared" si="44"/>
        <v/>
      </c>
      <c r="X486" s="38"/>
      <c r="Y486" s="38"/>
      <c r="Z486" s="38"/>
      <c r="AA486" s="13"/>
      <c r="AB486" s="38" t="str">
        <f t="shared" si="45"/>
        <v/>
      </c>
      <c r="AD486" s="38"/>
      <c r="AE486" s="38"/>
      <c r="AF486" s="38"/>
      <c r="AG486" s="13"/>
      <c r="AH486" s="38" t="str">
        <f t="shared" si="46"/>
        <v/>
      </c>
    </row>
    <row r="487" spans="1:34" x14ac:dyDescent="0.25">
      <c r="A487" s="1" t="str">
        <f>IFERROR(IF(A486=Onderwerpen!$C$23+19,"",A486+1),"")</f>
        <v/>
      </c>
      <c r="B487" s="1" t="str">
        <f>IF(C487&lt;=Onderwerpen!$C$4,Onderwerpen!$A$4,IF(C487&lt;=Onderwerpen!$C$5,Onderwerpen!$A$5,IF(C487&lt;=Onderwerpen!$C$6,Onderwerpen!$A$6,IF(C487&lt;=Onderwerpen!$C$7,Onderwerpen!$A$7,IF(C487&lt;=Onderwerpen!$C$8,Onderwerpen!$A$8,IF(C487&lt;=Onderwerpen!$C$9,Onderwerpen!$A$9,IF(C487&lt;=Onderwerpen!C$10,Onderwerpen!$A$10,IF(C487&lt;=Onderwerpen!C$11,Onderwerpen!$A$11,IF(C487&lt;=Onderwerpen!C$12,Onderwerpen!$A$12,IF(C487&lt;=Onderwerpen!C$13,Onderwerpen!$A$13,IF(C487&lt;=Onderwerpen!$C$14,Onderwerpen!$A$14,IF(C487&lt;=Onderwerpen!$C$15,Onderwerpen!$A$15,IF(C487&lt;=Onderwerpen!$C$16,Onderwerpen!$A$16,IF(C487&lt;=Onderwerpen!$C$17,Onderwerpen!$A$17,IF(C487&lt;=Onderwerpen!$C$18,Onderwerpen!$A$18,IF(C487&lt;=Onderwerpen!$C$19,Onderwerpen!$A$19,IF(C487&lt;=Onderwerpen!$C$20,Onderwerpen!$A$20,IF(C487&lt;=Onderwerpen!$C$21,Onderwerpen!$A$21,IF(C487&lt;=Onderwerpen!$C$22,Onderwerpen!$A$22,IF(C487&lt;=Onderwerpen!$C$23,Onderwerpen!$A$22,""))))))))))))))))))))</f>
        <v/>
      </c>
      <c r="C487" s="7" t="str">
        <f>IF(Onderwerpen!$B$4+1=A487,Onderwerpen!$A$5,IF(SUM(Onderwerpen!$B$4:$B$5)+2=A487,Onderwerpen!$A$6,IF(SUM(Onderwerpen!$B$4:$B$6)+3=A487,Onderwerpen!$A$7,IF(SUM(Onderwerpen!$B$4:$B$7)+4=A487,Onderwerpen!$A$8,IF(SUM(Onderwerpen!$B$4:$B$8)+5=A487,Onderwerpen!$A$9,IF(SUM(Onderwerpen!$B$4:$B$9)+6=A487,Onderwerpen!$A$10,IF(SUM(Onderwerpen!$B$4:$B$10)+7=A487,Onderwerpen!$A$11,IF(SUM(Onderwerpen!$B$4:$B$11)+8=A487,Onderwerpen!$A$12,IF(SUM(Onderwerpen!$B$4:$B$12)+9=A487,Onderwerpen!$A$13,IF(SUM(Onderwerpen!$B$4:$B$13)+10=A487,Onderwerpen!$A$14,IF(SUM(Onderwerpen!$B$4:$B$14)+11=A487,Onderwerpen!$A$15,IF(SUM(Onderwerpen!$B$4:$B$15)+12=A487,Onderwerpen!$A$16,IF(SUM(Onderwerpen!$B$4:$B$16)+13=A487,Onderwerpen!$A$17,IF(SUM(Onderwerpen!$B$4:$B$17)+14=A487,Onderwerpen!$A$18,IF(SUM(Onderwerpen!$B$4:$B$18)+15=A487,Onderwerpen!$A$19,IF(SUM(Onderwerpen!$B$4:$B$19)+16=A487,Onderwerpen!$A$20,IF(SUM(Onderwerpen!$B$4:$B$20)+17=A487,Onderwerpen!$A$21,IF(SUM(Onderwerpen!$B$4:$B$21)+18=A487,Onderwerpen!$A$22,IF(SUM(Onderwerpen!$B$4:$B$22)+19=A487,Onderwerpen!$A$23,IFERROR((IF(A487&lt;Onderwerpen!$D$4,A487,IF(AND(A487&gt;Onderwerpen!$D$4,A487&lt;Onderwerpen!$D$5),A487-1,IF(AND(A487&gt;Onderwerpen!$D$5,A487&lt;Onderwerpen!$D$6),A487-2,IF(AND(A487&gt;Onderwerpen!$D$6,A487&lt;Onderwerpen!$D$7),A487-3,IF(AND(A487&gt;Onderwerpen!$D$7,A487&lt;Onderwerpen!$D$8),A487-4,IF(AND(A487&gt;Onderwerpen!$D$8,A487&lt;Onderwerpen!$D$9),A487-5,IF(AND(A487&gt;Onderwerpen!$D$9,A487&lt;Onderwerpen!$D$10),A487-6,IF(AND(A487&gt;Onderwerpen!$D$10,A487&lt;Onderwerpen!$D$11),A487-7,IF(AND(A487&gt;Onderwerpen!$D$11,A487&lt;Onderwerpen!$D$12),A487-8,IF(AND(A487&gt;Onderwerpen!$D$12,A487&lt;Onderwerpen!$D$13),A487-9,IF(AND(A487&gt;Onderwerpen!$D$13,A487&lt;Onderwerpen!$D$14),A487-10,IF(AND(A487&gt;Onderwerpen!$D$14,A487&lt;Onderwerpen!$D$15),A487-11,IF(AND(A487&gt;Onderwerpen!$D$15,A487&lt;Onderwerpen!$D$16),A487-12,IF(AND(A487&gt;Onderwerpen!$D$16,A487&lt;Onderwerpen!$D$17),A487-13,IF(AND(A487&gt;Onderwerpen!$D$17,A487&lt;Onderwerpen!$D$18),A487-14,IF(AND(A487&gt;Onderwerpen!$D$18,A487&lt;Onderwerpen!$D$19),A487-15,IF(AND(A487&gt;Onderwerpen!$D$19,A487&lt;Onderwerpen!$D$20),A487-16,IF(AND(A487&gt;Onderwerpen!$D$20,A487&lt;Onderwerpen!$D$21),A487-17,IF(AND(A487&gt;Onderwerpen!$D$21,A487&lt;Onderwerpen!$D$22),A487-18,IF(A487&gt;Onderwerpen!$D$22,A487-19,"X"))))))))))))))))))))),""))))))))))))))))))))</f>
        <v/>
      </c>
      <c r="D487" s="83" t="str">
        <f>IF(B487="",""&amp;C487,LEFT(B487, FIND(" ",B487)-1) &amp; "."&amp;COUNTIF($B$8:B487,B487))</f>
        <v/>
      </c>
      <c r="E487" s="33"/>
      <c r="F487" s="12"/>
      <c r="G487" s="12"/>
      <c r="H487" s="12"/>
      <c r="I487" s="13"/>
      <c r="J487" s="37" t="str">
        <f t="shared" si="42"/>
        <v/>
      </c>
      <c r="L487" s="12"/>
      <c r="M487" s="12"/>
      <c r="N487" s="12"/>
      <c r="O487" s="13"/>
      <c r="P487" s="39" t="str">
        <f t="shared" si="43"/>
        <v/>
      </c>
      <c r="R487" s="12"/>
      <c r="S487" s="12"/>
      <c r="T487" s="12"/>
      <c r="U487" s="13"/>
      <c r="V487" s="38" t="str">
        <f t="shared" si="44"/>
        <v/>
      </c>
      <c r="X487" s="38"/>
      <c r="Y487" s="38"/>
      <c r="Z487" s="38"/>
      <c r="AA487" s="13"/>
      <c r="AB487" s="38" t="str">
        <f t="shared" si="45"/>
        <v/>
      </c>
      <c r="AD487" s="38"/>
      <c r="AE487" s="38"/>
      <c r="AF487" s="38"/>
      <c r="AG487" s="13"/>
      <c r="AH487" s="38" t="str">
        <f t="shared" si="46"/>
        <v/>
      </c>
    </row>
    <row r="488" spans="1:34" x14ac:dyDescent="0.25">
      <c r="A488" s="1" t="str">
        <f>IFERROR(IF(A487=Onderwerpen!$C$23+19,"",A487+1),"")</f>
        <v/>
      </c>
      <c r="B488" s="1" t="str">
        <f>IF(C488&lt;=Onderwerpen!$C$4,Onderwerpen!$A$4,IF(C488&lt;=Onderwerpen!$C$5,Onderwerpen!$A$5,IF(C488&lt;=Onderwerpen!$C$6,Onderwerpen!$A$6,IF(C488&lt;=Onderwerpen!$C$7,Onderwerpen!$A$7,IF(C488&lt;=Onderwerpen!$C$8,Onderwerpen!$A$8,IF(C488&lt;=Onderwerpen!$C$9,Onderwerpen!$A$9,IF(C488&lt;=Onderwerpen!C$10,Onderwerpen!$A$10,IF(C488&lt;=Onderwerpen!C$11,Onderwerpen!$A$11,IF(C488&lt;=Onderwerpen!C$12,Onderwerpen!$A$12,IF(C488&lt;=Onderwerpen!C$13,Onderwerpen!$A$13,IF(C488&lt;=Onderwerpen!$C$14,Onderwerpen!$A$14,IF(C488&lt;=Onderwerpen!$C$15,Onderwerpen!$A$15,IF(C488&lt;=Onderwerpen!$C$16,Onderwerpen!$A$16,IF(C488&lt;=Onderwerpen!$C$17,Onderwerpen!$A$17,IF(C488&lt;=Onderwerpen!$C$18,Onderwerpen!$A$18,IF(C488&lt;=Onderwerpen!$C$19,Onderwerpen!$A$19,IF(C488&lt;=Onderwerpen!$C$20,Onderwerpen!$A$20,IF(C488&lt;=Onderwerpen!$C$21,Onderwerpen!$A$21,IF(C488&lt;=Onderwerpen!$C$22,Onderwerpen!$A$22,IF(C488&lt;=Onderwerpen!$C$23,Onderwerpen!$A$22,""))))))))))))))))))))</f>
        <v/>
      </c>
      <c r="C488" s="7" t="str">
        <f>IF(Onderwerpen!$B$4+1=A488,Onderwerpen!$A$5,IF(SUM(Onderwerpen!$B$4:$B$5)+2=A488,Onderwerpen!$A$6,IF(SUM(Onderwerpen!$B$4:$B$6)+3=A488,Onderwerpen!$A$7,IF(SUM(Onderwerpen!$B$4:$B$7)+4=A488,Onderwerpen!$A$8,IF(SUM(Onderwerpen!$B$4:$B$8)+5=A488,Onderwerpen!$A$9,IF(SUM(Onderwerpen!$B$4:$B$9)+6=A488,Onderwerpen!$A$10,IF(SUM(Onderwerpen!$B$4:$B$10)+7=A488,Onderwerpen!$A$11,IF(SUM(Onderwerpen!$B$4:$B$11)+8=A488,Onderwerpen!$A$12,IF(SUM(Onderwerpen!$B$4:$B$12)+9=A488,Onderwerpen!$A$13,IF(SUM(Onderwerpen!$B$4:$B$13)+10=A488,Onderwerpen!$A$14,IF(SUM(Onderwerpen!$B$4:$B$14)+11=A488,Onderwerpen!$A$15,IF(SUM(Onderwerpen!$B$4:$B$15)+12=A488,Onderwerpen!$A$16,IF(SUM(Onderwerpen!$B$4:$B$16)+13=A488,Onderwerpen!$A$17,IF(SUM(Onderwerpen!$B$4:$B$17)+14=A488,Onderwerpen!$A$18,IF(SUM(Onderwerpen!$B$4:$B$18)+15=A488,Onderwerpen!$A$19,IF(SUM(Onderwerpen!$B$4:$B$19)+16=A488,Onderwerpen!$A$20,IF(SUM(Onderwerpen!$B$4:$B$20)+17=A488,Onderwerpen!$A$21,IF(SUM(Onderwerpen!$B$4:$B$21)+18=A488,Onderwerpen!$A$22,IF(SUM(Onderwerpen!$B$4:$B$22)+19=A488,Onderwerpen!$A$23,IFERROR((IF(A488&lt;Onderwerpen!$D$4,A488,IF(AND(A488&gt;Onderwerpen!$D$4,A488&lt;Onderwerpen!$D$5),A488-1,IF(AND(A488&gt;Onderwerpen!$D$5,A488&lt;Onderwerpen!$D$6),A488-2,IF(AND(A488&gt;Onderwerpen!$D$6,A488&lt;Onderwerpen!$D$7),A488-3,IF(AND(A488&gt;Onderwerpen!$D$7,A488&lt;Onderwerpen!$D$8),A488-4,IF(AND(A488&gt;Onderwerpen!$D$8,A488&lt;Onderwerpen!$D$9),A488-5,IF(AND(A488&gt;Onderwerpen!$D$9,A488&lt;Onderwerpen!$D$10),A488-6,IF(AND(A488&gt;Onderwerpen!$D$10,A488&lt;Onderwerpen!$D$11),A488-7,IF(AND(A488&gt;Onderwerpen!$D$11,A488&lt;Onderwerpen!$D$12),A488-8,IF(AND(A488&gt;Onderwerpen!$D$12,A488&lt;Onderwerpen!$D$13),A488-9,IF(AND(A488&gt;Onderwerpen!$D$13,A488&lt;Onderwerpen!$D$14),A488-10,IF(AND(A488&gt;Onderwerpen!$D$14,A488&lt;Onderwerpen!$D$15),A488-11,IF(AND(A488&gt;Onderwerpen!$D$15,A488&lt;Onderwerpen!$D$16),A488-12,IF(AND(A488&gt;Onderwerpen!$D$16,A488&lt;Onderwerpen!$D$17),A488-13,IF(AND(A488&gt;Onderwerpen!$D$17,A488&lt;Onderwerpen!$D$18),A488-14,IF(AND(A488&gt;Onderwerpen!$D$18,A488&lt;Onderwerpen!$D$19),A488-15,IF(AND(A488&gt;Onderwerpen!$D$19,A488&lt;Onderwerpen!$D$20),A488-16,IF(AND(A488&gt;Onderwerpen!$D$20,A488&lt;Onderwerpen!$D$21),A488-17,IF(AND(A488&gt;Onderwerpen!$D$21,A488&lt;Onderwerpen!$D$22),A488-18,IF(A488&gt;Onderwerpen!$D$22,A488-19,"X"))))))))))))))))))))),""))))))))))))))))))))</f>
        <v/>
      </c>
      <c r="D488" s="83" t="str">
        <f>IF(B488="",""&amp;C488,LEFT(B488, FIND(" ",B488)-1) &amp; "."&amp;COUNTIF($B$8:B488,B488))</f>
        <v/>
      </c>
      <c r="E488" s="33"/>
      <c r="F488" s="12"/>
      <c r="G488" s="12"/>
      <c r="H488" s="12"/>
      <c r="I488" s="13"/>
      <c r="J488" s="37" t="str">
        <f t="shared" si="42"/>
        <v/>
      </c>
      <c r="L488" s="12"/>
      <c r="M488" s="12"/>
      <c r="N488" s="12"/>
      <c r="O488" s="13"/>
      <c r="P488" s="39" t="str">
        <f t="shared" si="43"/>
        <v/>
      </c>
      <c r="R488" s="12"/>
      <c r="S488" s="12"/>
      <c r="T488" s="12"/>
      <c r="U488" s="13"/>
      <c r="V488" s="38" t="str">
        <f t="shared" si="44"/>
        <v/>
      </c>
      <c r="X488" s="38"/>
      <c r="Y488" s="38"/>
      <c r="Z488" s="38"/>
      <c r="AA488" s="13"/>
      <c r="AB488" s="38" t="str">
        <f t="shared" si="45"/>
        <v/>
      </c>
      <c r="AD488" s="38"/>
      <c r="AE488" s="38"/>
      <c r="AF488" s="38"/>
      <c r="AG488" s="13"/>
      <c r="AH488" s="38" t="str">
        <f t="shared" si="46"/>
        <v/>
      </c>
    </row>
    <row r="489" spans="1:34" x14ac:dyDescent="0.25">
      <c r="A489" s="1" t="str">
        <f>IFERROR(IF(A488=Onderwerpen!$C$23+19,"",A488+1),"")</f>
        <v/>
      </c>
      <c r="B489" s="1" t="str">
        <f>IF(C489&lt;=Onderwerpen!$C$4,Onderwerpen!$A$4,IF(C489&lt;=Onderwerpen!$C$5,Onderwerpen!$A$5,IF(C489&lt;=Onderwerpen!$C$6,Onderwerpen!$A$6,IF(C489&lt;=Onderwerpen!$C$7,Onderwerpen!$A$7,IF(C489&lt;=Onderwerpen!$C$8,Onderwerpen!$A$8,IF(C489&lt;=Onderwerpen!$C$9,Onderwerpen!$A$9,IF(C489&lt;=Onderwerpen!C$10,Onderwerpen!$A$10,IF(C489&lt;=Onderwerpen!C$11,Onderwerpen!$A$11,IF(C489&lt;=Onderwerpen!C$12,Onderwerpen!$A$12,IF(C489&lt;=Onderwerpen!C$13,Onderwerpen!$A$13,IF(C489&lt;=Onderwerpen!$C$14,Onderwerpen!$A$14,IF(C489&lt;=Onderwerpen!$C$15,Onderwerpen!$A$15,IF(C489&lt;=Onderwerpen!$C$16,Onderwerpen!$A$16,IF(C489&lt;=Onderwerpen!$C$17,Onderwerpen!$A$17,IF(C489&lt;=Onderwerpen!$C$18,Onderwerpen!$A$18,IF(C489&lt;=Onderwerpen!$C$19,Onderwerpen!$A$19,IF(C489&lt;=Onderwerpen!$C$20,Onderwerpen!$A$20,IF(C489&lt;=Onderwerpen!$C$21,Onderwerpen!$A$21,IF(C489&lt;=Onderwerpen!$C$22,Onderwerpen!$A$22,IF(C489&lt;=Onderwerpen!$C$23,Onderwerpen!$A$22,""))))))))))))))))))))</f>
        <v/>
      </c>
      <c r="C489" s="7" t="str">
        <f>IF(Onderwerpen!$B$4+1=A489,Onderwerpen!$A$5,IF(SUM(Onderwerpen!$B$4:$B$5)+2=A489,Onderwerpen!$A$6,IF(SUM(Onderwerpen!$B$4:$B$6)+3=A489,Onderwerpen!$A$7,IF(SUM(Onderwerpen!$B$4:$B$7)+4=A489,Onderwerpen!$A$8,IF(SUM(Onderwerpen!$B$4:$B$8)+5=A489,Onderwerpen!$A$9,IF(SUM(Onderwerpen!$B$4:$B$9)+6=A489,Onderwerpen!$A$10,IF(SUM(Onderwerpen!$B$4:$B$10)+7=A489,Onderwerpen!$A$11,IF(SUM(Onderwerpen!$B$4:$B$11)+8=A489,Onderwerpen!$A$12,IF(SUM(Onderwerpen!$B$4:$B$12)+9=A489,Onderwerpen!$A$13,IF(SUM(Onderwerpen!$B$4:$B$13)+10=A489,Onderwerpen!$A$14,IF(SUM(Onderwerpen!$B$4:$B$14)+11=A489,Onderwerpen!$A$15,IF(SUM(Onderwerpen!$B$4:$B$15)+12=A489,Onderwerpen!$A$16,IF(SUM(Onderwerpen!$B$4:$B$16)+13=A489,Onderwerpen!$A$17,IF(SUM(Onderwerpen!$B$4:$B$17)+14=A489,Onderwerpen!$A$18,IF(SUM(Onderwerpen!$B$4:$B$18)+15=A489,Onderwerpen!$A$19,IF(SUM(Onderwerpen!$B$4:$B$19)+16=A489,Onderwerpen!$A$20,IF(SUM(Onderwerpen!$B$4:$B$20)+17=A489,Onderwerpen!$A$21,IF(SUM(Onderwerpen!$B$4:$B$21)+18=A489,Onderwerpen!$A$22,IF(SUM(Onderwerpen!$B$4:$B$22)+19=A489,Onderwerpen!$A$23,IFERROR((IF(A489&lt;Onderwerpen!$D$4,A489,IF(AND(A489&gt;Onderwerpen!$D$4,A489&lt;Onderwerpen!$D$5),A489-1,IF(AND(A489&gt;Onderwerpen!$D$5,A489&lt;Onderwerpen!$D$6),A489-2,IF(AND(A489&gt;Onderwerpen!$D$6,A489&lt;Onderwerpen!$D$7),A489-3,IF(AND(A489&gt;Onderwerpen!$D$7,A489&lt;Onderwerpen!$D$8),A489-4,IF(AND(A489&gt;Onderwerpen!$D$8,A489&lt;Onderwerpen!$D$9),A489-5,IF(AND(A489&gt;Onderwerpen!$D$9,A489&lt;Onderwerpen!$D$10),A489-6,IF(AND(A489&gt;Onderwerpen!$D$10,A489&lt;Onderwerpen!$D$11),A489-7,IF(AND(A489&gt;Onderwerpen!$D$11,A489&lt;Onderwerpen!$D$12),A489-8,IF(AND(A489&gt;Onderwerpen!$D$12,A489&lt;Onderwerpen!$D$13),A489-9,IF(AND(A489&gt;Onderwerpen!$D$13,A489&lt;Onderwerpen!$D$14),A489-10,IF(AND(A489&gt;Onderwerpen!$D$14,A489&lt;Onderwerpen!$D$15),A489-11,IF(AND(A489&gt;Onderwerpen!$D$15,A489&lt;Onderwerpen!$D$16),A489-12,IF(AND(A489&gt;Onderwerpen!$D$16,A489&lt;Onderwerpen!$D$17),A489-13,IF(AND(A489&gt;Onderwerpen!$D$17,A489&lt;Onderwerpen!$D$18),A489-14,IF(AND(A489&gt;Onderwerpen!$D$18,A489&lt;Onderwerpen!$D$19),A489-15,IF(AND(A489&gt;Onderwerpen!$D$19,A489&lt;Onderwerpen!$D$20),A489-16,IF(AND(A489&gt;Onderwerpen!$D$20,A489&lt;Onderwerpen!$D$21),A489-17,IF(AND(A489&gt;Onderwerpen!$D$21,A489&lt;Onderwerpen!$D$22),A489-18,IF(A489&gt;Onderwerpen!$D$22,A489-19,"X"))))))))))))))))))))),""))))))))))))))))))))</f>
        <v/>
      </c>
      <c r="D489" s="83" t="str">
        <f>IF(B489="",""&amp;C489,LEFT(B489, FIND(" ",B489)-1) &amp; "."&amp;COUNTIF($B$8:B489,B489))</f>
        <v/>
      </c>
      <c r="E489" s="33"/>
      <c r="F489" s="12"/>
      <c r="G489" s="12"/>
      <c r="H489" s="12"/>
      <c r="I489" s="13"/>
      <c r="J489" s="37" t="str">
        <f t="shared" si="42"/>
        <v/>
      </c>
      <c r="L489" s="12"/>
      <c r="M489" s="12"/>
      <c r="N489" s="12"/>
      <c r="O489" s="13"/>
      <c r="P489" s="39" t="str">
        <f t="shared" si="43"/>
        <v/>
      </c>
      <c r="R489" s="12"/>
      <c r="S489" s="12"/>
      <c r="T489" s="12"/>
      <c r="U489" s="13"/>
      <c r="V489" s="38" t="str">
        <f t="shared" si="44"/>
        <v/>
      </c>
      <c r="X489" s="38"/>
      <c r="Y489" s="38"/>
      <c r="Z489" s="38"/>
      <c r="AA489" s="13"/>
      <c r="AB489" s="38" t="str">
        <f t="shared" si="45"/>
        <v/>
      </c>
      <c r="AD489" s="38"/>
      <c r="AE489" s="38"/>
      <c r="AF489" s="38"/>
      <c r="AG489" s="13"/>
      <c r="AH489" s="38" t="str">
        <f t="shared" si="46"/>
        <v/>
      </c>
    </row>
    <row r="490" spans="1:34" x14ac:dyDescent="0.25">
      <c r="A490" s="1" t="str">
        <f>IFERROR(IF(A489=Onderwerpen!$C$23+19,"",A489+1),"")</f>
        <v/>
      </c>
      <c r="B490" s="1" t="str">
        <f>IF(C490&lt;=Onderwerpen!$C$4,Onderwerpen!$A$4,IF(C490&lt;=Onderwerpen!$C$5,Onderwerpen!$A$5,IF(C490&lt;=Onderwerpen!$C$6,Onderwerpen!$A$6,IF(C490&lt;=Onderwerpen!$C$7,Onderwerpen!$A$7,IF(C490&lt;=Onderwerpen!$C$8,Onderwerpen!$A$8,IF(C490&lt;=Onderwerpen!$C$9,Onderwerpen!$A$9,IF(C490&lt;=Onderwerpen!C$10,Onderwerpen!$A$10,IF(C490&lt;=Onderwerpen!C$11,Onderwerpen!$A$11,IF(C490&lt;=Onderwerpen!C$12,Onderwerpen!$A$12,IF(C490&lt;=Onderwerpen!C$13,Onderwerpen!$A$13,IF(C490&lt;=Onderwerpen!$C$14,Onderwerpen!$A$14,IF(C490&lt;=Onderwerpen!$C$15,Onderwerpen!$A$15,IF(C490&lt;=Onderwerpen!$C$16,Onderwerpen!$A$16,IF(C490&lt;=Onderwerpen!$C$17,Onderwerpen!$A$17,IF(C490&lt;=Onderwerpen!$C$18,Onderwerpen!$A$18,IF(C490&lt;=Onderwerpen!$C$19,Onderwerpen!$A$19,IF(C490&lt;=Onderwerpen!$C$20,Onderwerpen!$A$20,IF(C490&lt;=Onderwerpen!$C$21,Onderwerpen!$A$21,IF(C490&lt;=Onderwerpen!$C$22,Onderwerpen!$A$22,IF(C490&lt;=Onderwerpen!$C$23,Onderwerpen!$A$22,""))))))))))))))))))))</f>
        <v/>
      </c>
      <c r="C490" s="7" t="str">
        <f>IF(Onderwerpen!$B$4+1=A490,Onderwerpen!$A$5,IF(SUM(Onderwerpen!$B$4:$B$5)+2=A490,Onderwerpen!$A$6,IF(SUM(Onderwerpen!$B$4:$B$6)+3=A490,Onderwerpen!$A$7,IF(SUM(Onderwerpen!$B$4:$B$7)+4=A490,Onderwerpen!$A$8,IF(SUM(Onderwerpen!$B$4:$B$8)+5=A490,Onderwerpen!$A$9,IF(SUM(Onderwerpen!$B$4:$B$9)+6=A490,Onderwerpen!$A$10,IF(SUM(Onderwerpen!$B$4:$B$10)+7=A490,Onderwerpen!$A$11,IF(SUM(Onderwerpen!$B$4:$B$11)+8=A490,Onderwerpen!$A$12,IF(SUM(Onderwerpen!$B$4:$B$12)+9=A490,Onderwerpen!$A$13,IF(SUM(Onderwerpen!$B$4:$B$13)+10=A490,Onderwerpen!$A$14,IF(SUM(Onderwerpen!$B$4:$B$14)+11=A490,Onderwerpen!$A$15,IF(SUM(Onderwerpen!$B$4:$B$15)+12=A490,Onderwerpen!$A$16,IF(SUM(Onderwerpen!$B$4:$B$16)+13=A490,Onderwerpen!$A$17,IF(SUM(Onderwerpen!$B$4:$B$17)+14=A490,Onderwerpen!$A$18,IF(SUM(Onderwerpen!$B$4:$B$18)+15=A490,Onderwerpen!$A$19,IF(SUM(Onderwerpen!$B$4:$B$19)+16=A490,Onderwerpen!$A$20,IF(SUM(Onderwerpen!$B$4:$B$20)+17=A490,Onderwerpen!$A$21,IF(SUM(Onderwerpen!$B$4:$B$21)+18=A490,Onderwerpen!$A$22,IF(SUM(Onderwerpen!$B$4:$B$22)+19=A490,Onderwerpen!$A$23,IFERROR((IF(A490&lt;Onderwerpen!$D$4,A490,IF(AND(A490&gt;Onderwerpen!$D$4,A490&lt;Onderwerpen!$D$5),A490-1,IF(AND(A490&gt;Onderwerpen!$D$5,A490&lt;Onderwerpen!$D$6),A490-2,IF(AND(A490&gt;Onderwerpen!$D$6,A490&lt;Onderwerpen!$D$7),A490-3,IF(AND(A490&gt;Onderwerpen!$D$7,A490&lt;Onderwerpen!$D$8),A490-4,IF(AND(A490&gt;Onderwerpen!$D$8,A490&lt;Onderwerpen!$D$9),A490-5,IF(AND(A490&gt;Onderwerpen!$D$9,A490&lt;Onderwerpen!$D$10),A490-6,IF(AND(A490&gt;Onderwerpen!$D$10,A490&lt;Onderwerpen!$D$11),A490-7,IF(AND(A490&gt;Onderwerpen!$D$11,A490&lt;Onderwerpen!$D$12),A490-8,IF(AND(A490&gt;Onderwerpen!$D$12,A490&lt;Onderwerpen!$D$13),A490-9,IF(AND(A490&gt;Onderwerpen!$D$13,A490&lt;Onderwerpen!$D$14),A490-10,IF(AND(A490&gt;Onderwerpen!$D$14,A490&lt;Onderwerpen!$D$15),A490-11,IF(AND(A490&gt;Onderwerpen!$D$15,A490&lt;Onderwerpen!$D$16),A490-12,IF(AND(A490&gt;Onderwerpen!$D$16,A490&lt;Onderwerpen!$D$17),A490-13,IF(AND(A490&gt;Onderwerpen!$D$17,A490&lt;Onderwerpen!$D$18),A490-14,IF(AND(A490&gt;Onderwerpen!$D$18,A490&lt;Onderwerpen!$D$19),A490-15,IF(AND(A490&gt;Onderwerpen!$D$19,A490&lt;Onderwerpen!$D$20),A490-16,IF(AND(A490&gt;Onderwerpen!$D$20,A490&lt;Onderwerpen!$D$21),A490-17,IF(AND(A490&gt;Onderwerpen!$D$21,A490&lt;Onderwerpen!$D$22),A490-18,IF(A490&gt;Onderwerpen!$D$22,A490-19,"X"))))))))))))))))))))),""))))))))))))))))))))</f>
        <v/>
      </c>
      <c r="D490" s="83" t="str">
        <f>IF(B490="",""&amp;C490,LEFT(B490, FIND(" ",B490)-1) &amp; "."&amp;COUNTIF($B$8:B490,B490))</f>
        <v/>
      </c>
      <c r="E490" s="33"/>
      <c r="F490" s="12"/>
      <c r="G490" s="12"/>
      <c r="H490" s="12"/>
      <c r="I490" s="13"/>
      <c r="J490" s="37" t="str">
        <f t="shared" si="42"/>
        <v/>
      </c>
      <c r="L490" s="12"/>
      <c r="M490" s="12"/>
      <c r="N490" s="12"/>
      <c r="O490" s="13"/>
      <c r="P490" s="39" t="str">
        <f t="shared" si="43"/>
        <v/>
      </c>
      <c r="R490" s="12"/>
      <c r="S490" s="12"/>
      <c r="T490" s="12"/>
      <c r="U490" s="13"/>
      <c r="V490" s="38" t="str">
        <f t="shared" si="44"/>
        <v/>
      </c>
      <c r="X490" s="38"/>
      <c r="Y490" s="38"/>
      <c r="Z490" s="38"/>
      <c r="AA490" s="13"/>
      <c r="AB490" s="38" t="str">
        <f t="shared" si="45"/>
        <v/>
      </c>
      <c r="AD490" s="38"/>
      <c r="AE490" s="38"/>
      <c r="AF490" s="38"/>
      <c r="AG490" s="13"/>
      <c r="AH490" s="38" t="str">
        <f t="shared" si="46"/>
        <v/>
      </c>
    </row>
    <row r="491" spans="1:34" x14ac:dyDescent="0.25">
      <c r="A491" s="1" t="str">
        <f>IFERROR(IF(A490=Onderwerpen!$C$23+19,"",A490+1),"")</f>
        <v/>
      </c>
      <c r="B491" s="1" t="str">
        <f>IF(C491&lt;=Onderwerpen!$C$4,Onderwerpen!$A$4,IF(C491&lt;=Onderwerpen!$C$5,Onderwerpen!$A$5,IF(C491&lt;=Onderwerpen!$C$6,Onderwerpen!$A$6,IF(C491&lt;=Onderwerpen!$C$7,Onderwerpen!$A$7,IF(C491&lt;=Onderwerpen!$C$8,Onderwerpen!$A$8,IF(C491&lt;=Onderwerpen!$C$9,Onderwerpen!$A$9,IF(C491&lt;=Onderwerpen!C$10,Onderwerpen!$A$10,IF(C491&lt;=Onderwerpen!C$11,Onderwerpen!$A$11,IF(C491&lt;=Onderwerpen!C$12,Onderwerpen!$A$12,IF(C491&lt;=Onderwerpen!C$13,Onderwerpen!$A$13,IF(C491&lt;=Onderwerpen!$C$14,Onderwerpen!$A$14,IF(C491&lt;=Onderwerpen!$C$15,Onderwerpen!$A$15,IF(C491&lt;=Onderwerpen!$C$16,Onderwerpen!$A$16,IF(C491&lt;=Onderwerpen!$C$17,Onderwerpen!$A$17,IF(C491&lt;=Onderwerpen!$C$18,Onderwerpen!$A$18,IF(C491&lt;=Onderwerpen!$C$19,Onderwerpen!$A$19,IF(C491&lt;=Onderwerpen!$C$20,Onderwerpen!$A$20,IF(C491&lt;=Onderwerpen!$C$21,Onderwerpen!$A$21,IF(C491&lt;=Onderwerpen!$C$22,Onderwerpen!$A$22,IF(C491&lt;=Onderwerpen!$C$23,Onderwerpen!$A$22,""))))))))))))))))))))</f>
        <v/>
      </c>
      <c r="C491" s="7" t="str">
        <f>IF(Onderwerpen!$B$4+1=A491,Onderwerpen!$A$5,IF(SUM(Onderwerpen!$B$4:$B$5)+2=A491,Onderwerpen!$A$6,IF(SUM(Onderwerpen!$B$4:$B$6)+3=A491,Onderwerpen!$A$7,IF(SUM(Onderwerpen!$B$4:$B$7)+4=A491,Onderwerpen!$A$8,IF(SUM(Onderwerpen!$B$4:$B$8)+5=A491,Onderwerpen!$A$9,IF(SUM(Onderwerpen!$B$4:$B$9)+6=A491,Onderwerpen!$A$10,IF(SUM(Onderwerpen!$B$4:$B$10)+7=A491,Onderwerpen!$A$11,IF(SUM(Onderwerpen!$B$4:$B$11)+8=A491,Onderwerpen!$A$12,IF(SUM(Onderwerpen!$B$4:$B$12)+9=A491,Onderwerpen!$A$13,IF(SUM(Onderwerpen!$B$4:$B$13)+10=A491,Onderwerpen!$A$14,IF(SUM(Onderwerpen!$B$4:$B$14)+11=A491,Onderwerpen!$A$15,IF(SUM(Onderwerpen!$B$4:$B$15)+12=A491,Onderwerpen!$A$16,IF(SUM(Onderwerpen!$B$4:$B$16)+13=A491,Onderwerpen!$A$17,IF(SUM(Onderwerpen!$B$4:$B$17)+14=A491,Onderwerpen!$A$18,IF(SUM(Onderwerpen!$B$4:$B$18)+15=A491,Onderwerpen!$A$19,IF(SUM(Onderwerpen!$B$4:$B$19)+16=A491,Onderwerpen!$A$20,IF(SUM(Onderwerpen!$B$4:$B$20)+17=A491,Onderwerpen!$A$21,IF(SUM(Onderwerpen!$B$4:$B$21)+18=A491,Onderwerpen!$A$22,IF(SUM(Onderwerpen!$B$4:$B$22)+19=A491,Onderwerpen!$A$23,IFERROR((IF(A491&lt;Onderwerpen!$D$4,A491,IF(AND(A491&gt;Onderwerpen!$D$4,A491&lt;Onderwerpen!$D$5),A491-1,IF(AND(A491&gt;Onderwerpen!$D$5,A491&lt;Onderwerpen!$D$6),A491-2,IF(AND(A491&gt;Onderwerpen!$D$6,A491&lt;Onderwerpen!$D$7),A491-3,IF(AND(A491&gt;Onderwerpen!$D$7,A491&lt;Onderwerpen!$D$8),A491-4,IF(AND(A491&gt;Onderwerpen!$D$8,A491&lt;Onderwerpen!$D$9),A491-5,IF(AND(A491&gt;Onderwerpen!$D$9,A491&lt;Onderwerpen!$D$10),A491-6,IF(AND(A491&gt;Onderwerpen!$D$10,A491&lt;Onderwerpen!$D$11),A491-7,IF(AND(A491&gt;Onderwerpen!$D$11,A491&lt;Onderwerpen!$D$12),A491-8,IF(AND(A491&gt;Onderwerpen!$D$12,A491&lt;Onderwerpen!$D$13),A491-9,IF(AND(A491&gt;Onderwerpen!$D$13,A491&lt;Onderwerpen!$D$14),A491-10,IF(AND(A491&gt;Onderwerpen!$D$14,A491&lt;Onderwerpen!$D$15),A491-11,IF(AND(A491&gt;Onderwerpen!$D$15,A491&lt;Onderwerpen!$D$16),A491-12,IF(AND(A491&gt;Onderwerpen!$D$16,A491&lt;Onderwerpen!$D$17),A491-13,IF(AND(A491&gt;Onderwerpen!$D$17,A491&lt;Onderwerpen!$D$18),A491-14,IF(AND(A491&gt;Onderwerpen!$D$18,A491&lt;Onderwerpen!$D$19),A491-15,IF(AND(A491&gt;Onderwerpen!$D$19,A491&lt;Onderwerpen!$D$20),A491-16,IF(AND(A491&gt;Onderwerpen!$D$20,A491&lt;Onderwerpen!$D$21),A491-17,IF(AND(A491&gt;Onderwerpen!$D$21,A491&lt;Onderwerpen!$D$22),A491-18,IF(A491&gt;Onderwerpen!$D$22,A491-19,"X"))))))))))))))))))))),""))))))))))))))))))))</f>
        <v/>
      </c>
      <c r="D491" s="83" t="str">
        <f>IF(B491="",""&amp;C491,LEFT(B491, FIND(" ",B491)-1) &amp; "."&amp;COUNTIF($B$8:B491,B491))</f>
        <v/>
      </c>
      <c r="E491" s="33"/>
      <c r="F491" s="12"/>
      <c r="G491" s="12"/>
      <c r="H491" s="12"/>
      <c r="I491" s="13"/>
      <c r="J491" s="37" t="str">
        <f t="shared" si="42"/>
        <v/>
      </c>
      <c r="L491" s="12"/>
      <c r="M491" s="12"/>
      <c r="N491" s="12"/>
      <c r="O491" s="13"/>
      <c r="P491" s="39" t="str">
        <f t="shared" si="43"/>
        <v/>
      </c>
      <c r="R491" s="12"/>
      <c r="S491" s="12"/>
      <c r="T491" s="12"/>
      <c r="U491" s="13"/>
      <c r="V491" s="38" t="str">
        <f t="shared" si="44"/>
        <v/>
      </c>
      <c r="X491" s="38"/>
      <c r="Y491" s="38"/>
      <c r="Z491" s="38"/>
      <c r="AA491" s="13"/>
      <c r="AB491" s="38" t="str">
        <f t="shared" si="45"/>
        <v/>
      </c>
      <c r="AD491" s="38"/>
      <c r="AE491" s="38"/>
      <c r="AF491" s="38"/>
      <c r="AG491" s="13"/>
      <c r="AH491" s="38" t="str">
        <f t="shared" si="46"/>
        <v/>
      </c>
    </row>
    <row r="492" spans="1:34" x14ac:dyDescent="0.25">
      <c r="A492" s="1" t="str">
        <f>IFERROR(IF(A491=Onderwerpen!$C$23+19,"",A491+1),"")</f>
        <v/>
      </c>
      <c r="B492" s="1" t="str">
        <f>IF(C492&lt;=Onderwerpen!$C$4,Onderwerpen!$A$4,IF(C492&lt;=Onderwerpen!$C$5,Onderwerpen!$A$5,IF(C492&lt;=Onderwerpen!$C$6,Onderwerpen!$A$6,IF(C492&lt;=Onderwerpen!$C$7,Onderwerpen!$A$7,IF(C492&lt;=Onderwerpen!$C$8,Onderwerpen!$A$8,IF(C492&lt;=Onderwerpen!$C$9,Onderwerpen!$A$9,IF(C492&lt;=Onderwerpen!C$10,Onderwerpen!$A$10,IF(C492&lt;=Onderwerpen!C$11,Onderwerpen!$A$11,IF(C492&lt;=Onderwerpen!C$12,Onderwerpen!$A$12,IF(C492&lt;=Onderwerpen!C$13,Onderwerpen!$A$13,IF(C492&lt;=Onderwerpen!$C$14,Onderwerpen!$A$14,IF(C492&lt;=Onderwerpen!$C$15,Onderwerpen!$A$15,IF(C492&lt;=Onderwerpen!$C$16,Onderwerpen!$A$16,IF(C492&lt;=Onderwerpen!$C$17,Onderwerpen!$A$17,IF(C492&lt;=Onderwerpen!$C$18,Onderwerpen!$A$18,IF(C492&lt;=Onderwerpen!$C$19,Onderwerpen!$A$19,IF(C492&lt;=Onderwerpen!$C$20,Onderwerpen!$A$20,IF(C492&lt;=Onderwerpen!$C$21,Onderwerpen!$A$21,IF(C492&lt;=Onderwerpen!$C$22,Onderwerpen!$A$22,IF(C492&lt;=Onderwerpen!$C$23,Onderwerpen!$A$22,""))))))))))))))))))))</f>
        <v/>
      </c>
      <c r="C492" s="7" t="str">
        <f>IF(Onderwerpen!$B$4+1=A492,Onderwerpen!$A$5,IF(SUM(Onderwerpen!$B$4:$B$5)+2=A492,Onderwerpen!$A$6,IF(SUM(Onderwerpen!$B$4:$B$6)+3=A492,Onderwerpen!$A$7,IF(SUM(Onderwerpen!$B$4:$B$7)+4=A492,Onderwerpen!$A$8,IF(SUM(Onderwerpen!$B$4:$B$8)+5=A492,Onderwerpen!$A$9,IF(SUM(Onderwerpen!$B$4:$B$9)+6=A492,Onderwerpen!$A$10,IF(SUM(Onderwerpen!$B$4:$B$10)+7=A492,Onderwerpen!$A$11,IF(SUM(Onderwerpen!$B$4:$B$11)+8=A492,Onderwerpen!$A$12,IF(SUM(Onderwerpen!$B$4:$B$12)+9=A492,Onderwerpen!$A$13,IF(SUM(Onderwerpen!$B$4:$B$13)+10=A492,Onderwerpen!$A$14,IF(SUM(Onderwerpen!$B$4:$B$14)+11=A492,Onderwerpen!$A$15,IF(SUM(Onderwerpen!$B$4:$B$15)+12=A492,Onderwerpen!$A$16,IF(SUM(Onderwerpen!$B$4:$B$16)+13=A492,Onderwerpen!$A$17,IF(SUM(Onderwerpen!$B$4:$B$17)+14=A492,Onderwerpen!$A$18,IF(SUM(Onderwerpen!$B$4:$B$18)+15=A492,Onderwerpen!$A$19,IF(SUM(Onderwerpen!$B$4:$B$19)+16=A492,Onderwerpen!$A$20,IF(SUM(Onderwerpen!$B$4:$B$20)+17=A492,Onderwerpen!$A$21,IF(SUM(Onderwerpen!$B$4:$B$21)+18=A492,Onderwerpen!$A$22,IF(SUM(Onderwerpen!$B$4:$B$22)+19=A492,Onderwerpen!$A$23,IFERROR((IF(A492&lt;Onderwerpen!$D$4,A492,IF(AND(A492&gt;Onderwerpen!$D$4,A492&lt;Onderwerpen!$D$5),A492-1,IF(AND(A492&gt;Onderwerpen!$D$5,A492&lt;Onderwerpen!$D$6),A492-2,IF(AND(A492&gt;Onderwerpen!$D$6,A492&lt;Onderwerpen!$D$7),A492-3,IF(AND(A492&gt;Onderwerpen!$D$7,A492&lt;Onderwerpen!$D$8),A492-4,IF(AND(A492&gt;Onderwerpen!$D$8,A492&lt;Onderwerpen!$D$9),A492-5,IF(AND(A492&gt;Onderwerpen!$D$9,A492&lt;Onderwerpen!$D$10),A492-6,IF(AND(A492&gt;Onderwerpen!$D$10,A492&lt;Onderwerpen!$D$11),A492-7,IF(AND(A492&gt;Onderwerpen!$D$11,A492&lt;Onderwerpen!$D$12),A492-8,IF(AND(A492&gt;Onderwerpen!$D$12,A492&lt;Onderwerpen!$D$13),A492-9,IF(AND(A492&gt;Onderwerpen!$D$13,A492&lt;Onderwerpen!$D$14),A492-10,IF(AND(A492&gt;Onderwerpen!$D$14,A492&lt;Onderwerpen!$D$15),A492-11,IF(AND(A492&gt;Onderwerpen!$D$15,A492&lt;Onderwerpen!$D$16),A492-12,IF(AND(A492&gt;Onderwerpen!$D$16,A492&lt;Onderwerpen!$D$17),A492-13,IF(AND(A492&gt;Onderwerpen!$D$17,A492&lt;Onderwerpen!$D$18),A492-14,IF(AND(A492&gt;Onderwerpen!$D$18,A492&lt;Onderwerpen!$D$19),A492-15,IF(AND(A492&gt;Onderwerpen!$D$19,A492&lt;Onderwerpen!$D$20),A492-16,IF(AND(A492&gt;Onderwerpen!$D$20,A492&lt;Onderwerpen!$D$21),A492-17,IF(AND(A492&gt;Onderwerpen!$D$21,A492&lt;Onderwerpen!$D$22),A492-18,IF(A492&gt;Onderwerpen!$D$22,A492-19,"X"))))))))))))))))))))),""))))))))))))))))))))</f>
        <v/>
      </c>
      <c r="D492" s="83" t="str">
        <f>IF(B492="",""&amp;C492,LEFT(B492, FIND(" ",B492)-1) &amp; "."&amp;COUNTIF($B$8:B492,B492))</f>
        <v/>
      </c>
      <c r="E492" s="33"/>
      <c r="F492" s="12"/>
      <c r="G492" s="12"/>
      <c r="H492" s="12"/>
      <c r="I492" s="13"/>
      <c r="J492" s="37" t="str">
        <f t="shared" si="42"/>
        <v/>
      </c>
      <c r="L492" s="12"/>
      <c r="M492" s="12"/>
      <c r="N492" s="12"/>
      <c r="O492" s="13"/>
      <c r="P492" s="39" t="str">
        <f t="shared" si="43"/>
        <v/>
      </c>
      <c r="R492" s="12"/>
      <c r="S492" s="12"/>
      <c r="T492" s="12"/>
      <c r="U492" s="13"/>
      <c r="V492" s="38" t="str">
        <f t="shared" si="44"/>
        <v/>
      </c>
      <c r="X492" s="38"/>
      <c r="Y492" s="38"/>
      <c r="Z492" s="38"/>
      <c r="AA492" s="13"/>
      <c r="AB492" s="38" t="str">
        <f t="shared" si="45"/>
        <v/>
      </c>
      <c r="AD492" s="38"/>
      <c r="AE492" s="38"/>
      <c r="AF492" s="38"/>
      <c r="AG492" s="13"/>
      <c r="AH492" s="38" t="str">
        <f t="shared" si="46"/>
        <v/>
      </c>
    </row>
    <row r="493" spans="1:34" x14ac:dyDescent="0.25">
      <c r="A493" s="1" t="str">
        <f>IFERROR(IF(A492=Onderwerpen!$C$23+19,"",A492+1),"")</f>
        <v/>
      </c>
      <c r="B493" s="1" t="str">
        <f>IF(C493&lt;=Onderwerpen!$C$4,Onderwerpen!$A$4,IF(C493&lt;=Onderwerpen!$C$5,Onderwerpen!$A$5,IF(C493&lt;=Onderwerpen!$C$6,Onderwerpen!$A$6,IF(C493&lt;=Onderwerpen!$C$7,Onderwerpen!$A$7,IF(C493&lt;=Onderwerpen!$C$8,Onderwerpen!$A$8,IF(C493&lt;=Onderwerpen!$C$9,Onderwerpen!$A$9,IF(C493&lt;=Onderwerpen!C$10,Onderwerpen!$A$10,IF(C493&lt;=Onderwerpen!C$11,Onderwerpen!$A$11,IF(C493&lt;=Onderwerpen!C$12,Onderwerpen!$A$12,IF(C493&lt;=Onderwerpen!C$13,Onderwerpen!$A$13,IF(C493&lt;=Onderwerpen!$C$14,Onderwerpen!$A$14,IF(C493&lt;=Onderwerpen!$C$15,Onderwerpen!$A$15,IF(C493&lt;=Onderwerpen!$C$16,Onderwerpen!$A$16,IF(C493&lt;=Onderwerpen!$C$17,Onderwerpen!$A$17,IF(C493&lt;=Onderwerpen!$C$18,Onderwerpen!$A$18,IF(C493&lt;=Onderwerpen!$C$19,Onderwerpen!$A$19,IF(C493&lt;=Onderwerpen!$C$20,Onderwerpen!$A$20,IF(C493&lt;=Onderwerpen!$C$21,Onderwerpen!$A$21,IF(C493&lt;=Onderwerpen!$C$22,Onderwerpen!$A$22,IF(C493&lt;=Onderwerpen!$C$23,Onderwerpen!$A$22,""))))))))))))))))))))</f>
        <v/>
      </c>
      <c r="C493" s="7" t="str">
        <f>IF(Onderwerpen!$B$4+1=A493,Onderwerpen!$A$5,IF(SUM(Onderwerpen!$B$4:$B$5)+2=A493,Onderwerpen!$A$6,IF(SUM(Onderwerpen!$B$4:$B$6)+3=A493,Onderwerpen!$A$7,IF(SUM(Onderwerpen!$B$4:$B$7)+4=A493,Onderwerpen!$A$8,IF(SUM(Onderwerpen!$B$4:$B$8)+5=A493,Onderwerpen!$A$9,IF(SUM(Onderwerpen!$B$4:$B$9)+6=A493,Onderwerpen!$A$10,IF(SUM(Onderwerpen!$B$4:$B$10)+7=A493,Onderwerpen!$A$11,IF(SUM(Onderwerpen!$B$4:$B$11)+8=A493,Onderwerpen!$A$12,IF(SUM(Onderwerpen!$B$4:$B$12)+9=A493,Onderwerpen!$A$13,IF(SUM(Onderwerpen!$B$4:$B$13)+10=A493,Onderwerpen!$A$14,IF(SUM(Onderwerpen!$B$4:$B$14)+11=A493,Onderwerpen!$A$15,IF(SUM(Onderwerpen!$B$4:$B$15)+12=A493,Onderwerpen!$A$16,IF(SUM(Onderwerpen!$B$4:$B$16)+13=A493,Onderwerpen!$A$17,IF(SUM(Onderwerpen!$B$4:$B$17)+14=A493,Onderwerpen!$A$18,IF(SUM(Onderwerpen!$B$4:$B$18)+15=A493,Onderwerpen!$A$19,IF(SUM(Onderwerpen!$B$4:$B$19)+16=A493,Onderwerpen!$A$20,IF(SUM(Onderwerpen!$B$4:$B$20)+17=A493,Onderwerpen!$A$21,IF(SUM(Onderwerpen!$B$4:$B$21)+18=A493,Onderwerpen!$A$22,IF(SUM(Onderwerpen!$B$4:$B$22)+19=A493,Onderwerpen!$A$23,IFERROR((IF(A493&lt;Onderwerpen!$D$4,A493,IF(AND(A493&gt;Onderwerpen!$D$4,A493&lt;Onderwerpen!$D$5),A493-1,IF(AND(A493&gt;Onderwerpen!$D$5,A493&lt;Onderwerpen!$D$6),A493-2,IF(AND(A493&gt;Onderwerpen!$D$6,A493&lt;Onderwerpen!$D$7),A493-3,IF(AND(A493&gt;Onderwerpen!$D$7,A493&lt;Onderwerpen!$D$8),A493-4,IF(AND(A493&gt;Onderwerpen!$D$8,A493&lt;Onderwerpen!$D$9),A493-5,IF(AND(A493&gt;Onderwerpen!$D$9,A493&lt;Onderwerpen!$D$10),A493-6,IF(AND(A493&gt;Onderwerpen!$D$10,A493&lt;Onderwerpen!$D$11),A493-7,IF(AND(A493&gt;Onderwerpen!$D$11,A493&lt;Onderwerpen!$D$12),A493-8,IF(AND(A493&gt;Onderwerpen!$D$12,A493&lt;Onderwerpen!$D$13),A493-9,IF(AND(A493&gt;Onderwerpen!$D$13,A493&lt;Onderwerpen!$D$14),A493-10,IF(AND(A493&gt;Onderwerpen!$D$14,A493&lt;Onderwerpen!$D$15),A493-11,IF(AND(A493&gt;Onderwerpen!$D$15,A493&lt;Onderwerpen!$D$16),A493-12,IF(AND(A493&gt;Onderwerpen!$D$16,A493&lt;Onderwerpen!$D$17),A493-13,IF(AND(A493&gt;Onderwerpen!$D$17,A493&lt;Onderwerpen!$D$18),A493-14,IF(AND(A493&gt;Onderwerpen!$D$18,A493&lt;Onderwerpen!$D$19),A493-15,IF(AND(A493&gt;Onderwerpen!$D$19,A493&lt;Onderwerpen!$D$20),A493-16,IF(AND(A493&gt;Onderwerpen!$D$20,A493&lt;Onderwerpen!$D$21),A493-17,IF(AND(A493&gt;Onderwerpen!$D$21,A493&lt;Onderwerpen!$D$22),A493-18,IF(A493&gt;Onderwerpen!$D$22,A493-19,"X"))))))))))))))))))))),""))))))))))))))))))))</f>
        <v/>
      </c>
      <c r="D493" s="83" t="str">
        <f>IF(B493="",""&amp;C493,LEFT(B493, FIND(" ",B493)-1) &amp; "."&amp;COUNTIF($B$8:B493,B493))</f>
        <v/>
      </c>
      <c r="E493" s="33"/>
      <c r="F493" s="12"/>
      <c r="G493" s="12"/>
      <c r="H493" s="12"/>
      <c r="I493" s="13"/>
      <c r="J493" s="37" t="str">
        <f t="shared" si="42"/>
        <v/>
      </c>
      <c r="L493" s="12"/>
      <c r="M493" s="12"/>
      <c r="N493" s="12"/>
      <c r="O493" s="13"/>
      <c r="P493" s="39" t="str">
        <f t="shared" si="43"/>
        <v/>
      </c>
      <c r="R493" s="12"/>
      <c r="S493" s="12"/>
      <c r="T493" s="12"/>
      <c r="U493" s="13"/>
      <c r="V493" s="38" t="str">
        <f t="shared" si="44"/>
        <v/>
      </c>
      <c r="X493" s="38"/>
      <c r="Y493" s="38"/>
      <c r="Z493" s="38"/>
      <c r="AA493" s="13"/>
      <c r="AB493" s="38" t="str">
        <f t="shared" si="45"/>
        <v/>
      </c>
      <c r="AD493" s="38"/>
      <c r="AE493" s="38"/>
      <c r="AF493" s="38"/>
      <c r="AG493" s="13"/>
      <c r="AH493" s="38" t="str">
        <f t="shared" si="46"/>
        <v/>
      </c>
    </row>
    <row r="494" spans="1:34" x14ac:dyDescent="0.25">
      <c r="A494" s="1" t="str">
        <f>IFERROR(IF(A493=Onderwerpen!$C$23+19,"",A493+1),"")</f>
        <v/>
      </c>
      <c r="B494" s="1" t="str">
        <f>IF(C494&lt;=Onderwerpen!$C$4,Onderwerpen!$A$4,IF(C494&lt;=Onderwerpen!$C$5,Onderwerpen!$A$5,IF(C494&lt;=Onderwerpen!$C$6,Onderwerpen!$A$6,IF(C494&lt;=Onderwerpen!$C$7,Onderwerpen!$A$7,IF(C494&lt;=Onderwerpen!$C$8,Onderwerpen!$A$8,IF(C494&lt;=Onderwerpen!$C$9,Onderwerpen!$A$9,IF(C494&lt;=Onderwerpen!C$10,Onderwerpen!$A$10,IF(C494&lt;=Onderwerpen!C$11,Onderwerpen!$A$11,IF(C494&lt;=Onderwerpen!C$12,Onderwerpen!$A$12,IF(C494&lt;=Onderwerpen!C$13,Onderwerpen!$A$13,IF(C494&lt;=Onderwerpen!$C$14,Onderwerpen!$A$14,IF(C494&lt;=Onderwerpen!$C$15,Onderwerpen!$A$15,IF(C494&lt;=Onderwerpen!$C$16,Onderwerpen!$A$16,IF(C494&lt;=Onderwerpen!$C$17,Onderwerpen!$A$17,IF(C494&lt;=Onderwerpen!$C$18,Onderwerpen!$A$18,IF(C494&lt;=Onderwerpen!$C$19,Onderwerpen!$A$19,IF(C494&lt;=Onderwerpen!$C$20,Onderwerpen!$A$20,IF(C494&lt;=Onderwerpen!$C$21,Onderwerpen!$A$21,IF(C494&lt;=Onderwerpen!$C$22,Onderwerpen!$A$22,IF(C494&lt;=Onderwerpen!$C$23,Onderwerpen!$A$22,""))))))))))))))))))))</f>
        <v/>
      </c>
      <c r="C494" s="7" t="str">
        <f>IF(Onderwerpen!$B$4+1=A494,Onderwerpen!$A$5,IF(SUM(Onderwerpen!$B$4:$B$5)+2=A494,Onderwerpen!$A$6,IF(SUM(Onderwerpen!$B$4:$B$6)+3=A494,Onderwerpen!$A$7,IF(SUM(Onderwerpen!$B$4:$B$7)+4=A494,Onderwerpen!$A$8,IF(SUM(Onderwerpen!$B$4:$B$8)+5=A494,Onderwerpen!$A$9,IF(SUM(Onderwerpen!$B$4:$B$9)+6=A494,Onderwerpen!$A$10,IF(SUM(Onderwerpen!$B$4:$B$10)+7=A494,Onderwerpen!$A$11,IF(SUM(Onderwerpen!$B$4:$B$11)+8=A494,Onderwerpen!$A$12,IF(SUM(Onderwerpen!$B$4:$B$12)+9=A494,Onderwerpen!$A$13,IF(SUM(Onderwerpen!$B$4:$B$13)+10=A494,Onderwerpen!$A$14,IF(SUM(Onderwerpen!$B$4:$B$14)+11=A494,Onderwerpen!$A$15,IF(SUM(Onderwerpen!$B$4:$B$15)+12=A494,Onderwerpen!$A$16,IF(SUM(Onderwerpen!$B$4:$B$16)+13=A494,Onderwerpen!$A$17,IF(SUM(Onderwerpen!$B$4:$B$17)+14=A494,Onderwerpen!$A$18,IF(SUM(Onderwerpen!$B$4:$B$18)+15=A494,Onderwerpen!$A$19,IF(SUM(Onderwerpen!$B$4:$B$19)+16=A494,Onderwerpen!$A$20,IF(SUM(Onderwerpen!$B$4:$B$20)+17=A494,Onderwerpen!$A$21,IF(SUM(Onderwerpen!$B$4:$B$21)+18=A494,Onderwerpen!$A$22,IF(SUM(Onderwerpen!$B$4:$B$22)+19=A494,Onderwerpen!$A$23,IFERROR((IF(A494&lt;Onderwerpen!$D$4,A494,IF(AND(A494&gt;Onderwerpen!$D$4,A494&lt;Onderwerpen!$D$5),A494-1,IF(AND(A494&gt;Onderwerpen!$D$5,A494&lt;Onderwerpen!$D$6),A494-2,IF(AND(A494&gt;Onderwerpen!$D$6,A494&lt;Onderwerpen!$D$7),A494-3,IF(AND(A494&gt;Onderwerpen!$D$7,A494&lt;Onderwerpen!$D$8),A494-4,IF(AND(A494&gt;Onderwerpen!$D$8,A494&lt;Onderwerpen!$D$9),A494-5,IF(AND(A494&gt;Onderwerpen!$D$9,A494&lt;Onderwerpen!$D$10),A494-6,IF(AND(A494&gt;Onderwerpen!$D$10,A494&lt;Onderwerpen!$D$11),A494-7,IF(AND(A494&gt;Onderwerpen!$D$11,A494&lt;Onderwerpen!$D$12),A494-8,IF(AND(A494&gt;Onderwerpen!$D$12,A494&lt;Onderwerpen!$D$13),A494-9,IF(AND(A494&gt;Onderwerpen!$D$13,A494&lt;Onderwerpen!$D$14),A494-10,IF(AND(A494&gt;Onderwerpen!$D$14,A494&lt;Onderwerpen!$D$15),A494-11,IF(AND(A494&gt;Onderwerpen!$D$15,A494&lt;Onderwerpen!$D$16),A494-12,IF(AND(A494&gt;Onderwerpen!$D$16,A494&lt;Onderwerpen!$D$17),A494-13,IF(AND(A494&gt;Onderwerpen!$D$17,A494&lt;Onderwerpen!$D$18),A494-14,IF(AND(A494&gt;Onderwerpen!$D$18,A494&lt;Onderwerpen!$D$19),A494-15,IF(AND(A494&gt;Onderwerpen!$D$19,A494&lt;Onderwerpen!$D$20),A494-16,IF(AND(A494&gt;Onderwerpen!$D$20,A494&lt;Onderwerpen!$D$21),A494-17,IF(AND(A494&gt;Onderwerpen!$D$21,A494&lt;Onderwerpen!$D$22),A494-18,IF(A494&gt;Onderwerpen!$D$22,A494-19,"X"))))))))))))))))))))),""))))))))))))))))))))</f>
        <v/>
      </c>
      <c r="D494" s="83" t="str">
        <f>IF(B494="",""&amp;C494,LEFT(B494, FIND(" ",B494)-1) &amp; "."&amp;COUNTIF($B$8:B494,B494))</f>
        <v/>
      </c>
      <c r="E494" s="33"/>
      <c r="F494" s="12"/>
      <c r="G494" s="12"/>
      <c r="H494" s="12"/>
      <c r="I494" s="13"/>
      <c r="J494" s="37" t="str">
        <f t="shared" si="42"/>
        <v/>
      </c>
      <c r="L494" s="12"/>
      <c r="M494" s="12"/>
      <c r="N494" s="12"/>
      <c r="O494" s="13"/>
      <c r="P494" s="39" t="str">
        <f t="shared" si="43"/>
        <v/>
      </c>
      <c r="R494" s="12"/>
      <c r="S494" s="12"/>
      <c r="T494" s="12"/>
      <c r="U494" s="13"/>
      <c r="V494" s="38" t="str">
        <f t="shared" si="44"/>
        <v/>
      </c>
      <c r="X494" s="38"/>
      <c r="Y494" s="38"/>
      <c r="Z494" s="38"/>
      <c r="AA494" s="13"/>
      <c r="AB494" s="38" t="str">
        <f t="shared" si="45"/>
        <v/>
      </c>
      <c r="AD494" s="38"/>
      <c r="AE494" s="38"/>
      <c r="AF494" s="38"/>
      <c r="AG494" s="13"/>
      <c r="AH494" s="38" t="str">
        <f t="shared" si="46"/>
        <v/>
      </c>
    </row>
    <row r="495" spans="1:34" x14ac:dyDescent="0.25">
      <c r="A495" s="1" t="str">
        <f>IFERROR(IF(A494=Onderwerpen!$C$23+19,"",A494+1),"")</f>
        <v/>
      </c>
      <c r="B495" s="1" t="str">
        <f>IF(C495&lt;=Onderwerpen!$C$4,Onderwerpen!$A$4,IF(C495&lt;=Onderwerpen!$C$5,Onderwerpen!$A$5,IF(C495&lt;=Onderwerpen!$C$6,Onderwerpen!$A$6,IF(C495&lt;=Onderwerpen!$C$7,Onderwerpen!$A$7,IF(C495&lt;=Onderwerpen!$C$8,Onderwerpen!$A$8,IF(C495&lt;=Onderwerpen!$C$9,Onderwerpen!$A$9,IF(C495&lt;=Onderwerpen!C$10,Onderwerpen!$A$10,IF(C495&lt;=Onderwerpen!C$11,Onderwerpen!$A$11,IF(C495&lt;=Onderwerpen!C$12,Onderwerpen!$A$12,IF(C495&lt;=Onderwerpen!C$13,Onderwerpen!$A$13,IF(C495&lt;=Onderwerpen!$C$14,Onderwerpen!$A$14,IF(C495&lt;=Onderwerpen!$C$15,Onderwerpen!$A$15,IF(C495&lt;=Onderwerpen!$C$16,Onderwerpen!$A$16,IF(C495&lt;=Onderwerpen!$C$17,Onderwerpen!$A$17,IF(C495&lt;=Onderwerpen!$C$18,Onderwerpen!$A$18,IF(C495&lt;=Onderwerpen!$C$19,Onderwerpen!$A$19,IF(C495&lt;=Onderwerpen!$C$20,Onderwerpen!$A$20,IF(C495&lt;=Onderwerpen!$C$21,Onderwerpen!$A$21,IF(C495&lt;=Onderwerpen!$C$22,Onderwerpen!$A$22,IF(C495&lt;=Onderwerpen!$C$23,Onderwerpen!$A$22,""))))))))))))))))))))</f>
        <v/>
      </c>
      <c r="C495" s="7" t="str">
        <f>IF(Onderwerpen!$B$4+1=A495,Onderwerpen!$A$5,IF(SUM(Onderwerpen!$B$4:$B$5)+2=A495,Onderwerpen!$A$6,IF(SUM(Onderwerpen!$B$4:$B$6)+3=A495,Onderwerpen!$A$7,IF(SUM(Onderwerpen!$B$4:$B$7)+4=A495,Onderwerpen!$A$8,IF(SUM(Onderwerpen!$B$4:$B$8)+5=A495,Onderwerpen!$A$9,IF(SUM(Onderwerpen!$B$4:$B$9)+6=A495,Onderwerpen!$A$10,IF(SUM(Onderwerpen!$B$4:$B$10)+7=A495,Onderwerpen!$A$11,IF(SUM(Onderwerpen!$B$4:$B$11)+8=A495,Onderwerpen!$A$12,IF(SUM(Onderwerpen!$B$4:$B$12)+9=A495,Onderwerpen!$A$13,IF(SUM(Onderwerpen!$B$4:$B$13)+10=A495,Onderwerpen!$A$14,IF(SUM(Onderwerpen!$B$4:$B$14)+11=A495,Onderwerpen!$A$15,IF(SUM(Onderwerpen!$B$4:$B$15)+12=A495,Onderwerpen!$A$16,IF(SUM(Onderwerpen!$B$4:$B$16)+13=A495,Onderwerpen!$A$17,IF(SUM(Onderwerpen!$B$4:$B$17)+14=A495,Onderwerpen!$A$18,IF(SUM(Onderwerpen!$B$4:$B$18)+15=A495,Onderwerpen!$A$19,IF(SUM(Onderwerpen!$B$4:$B$19)+16=A495,Onderwerpen!$A$20,IF(SUM(Onderwerpen!$B$4:$B$20)+17=A495,Onderwerpen!$A$21,IF(SUM(Onderwerpen!$B$4:$B$21)+18=A495,Onderwerpen!$A$22,IF(SUM(Onderwerpen!$B$4:$B$22)+19=A495,Onderwerpen!$A$23,IFERROR((IF(A495&lt;Onderwerpen!$D$4,A495,IF(AND(A495&gt;Onderwerpen!$D$4,A495&lt;Onderwerpen!$D$5),A495-1,IF(AND(A495&gt;Onderwerpen!$D$5,A495&lt;Onderwerpen!$D$6),A495-2,IF(AND(A495&gt;Onderwerpen!$D$6,A495&lt;Onderwerpen!$D$7),A495-3,IF(AND(A495&gt;Onderwerpen!$D$7,A495&lt;Onderwerpen!$D$8),A495-4,IF(AND(A495&gt;Onderwerpen!$D$8,A495&lt;Onderwerpen!$D$9),A495-5,IF(AND(A495&gt;Onderwerpen!$D$9,A495&lt;Onderwerpen!$D$10),A495-6,IF(AND(A495&gt;Onderwerpen!$D$10,A495&lt;Onderwerpen!$D$11),A495-7,IF(AND(A495&gt;Onderwerpen!$D$11,A495&lt;Onderwerpen!$D$12),A495-8,IF(AND(A495&gt;Onderwerpen!$D$12,A495&lt;Onderwerpen!$D$13),A495-9,IF(AND(A495&gt;Onderwerpen!$D$13,A495&lt;Onderwerpen!$D$14),A495-10,IF(AND(A495&gt;Onderwerpen!$D$14,A495&lt;Onderwerpen!$D$15),A495-11,IF(AND(A495&gt;Onderwerpen!$D$15,A495&lt;Onderwerpen!$D$16),A495-12,IF(AND(A495&gt;Onderwerpen!$D$16,A495&lt;Onderwerpen!$D$17),A495-13,IF(AND(A495&gt;Onderwerpen!$D$17,A495&lt;Onderwerpen!$D$18),A495-14,IF(AND(A495&gt;Onderwerpen!$D$18,A495&lt;Onderwerpen!$D$19),A495-15,IF(AND(A495&gt;Onderwerpen!$D$19,A495&lt;Onderwerpen!$D$20),A495-16,IF(AND(A495&gt;Onderwerpen!$D$20,A495&lt;Onderwerpen!$D$21),A495-17,IF(AND(A495&gt;Onderwerpen!$D$21,A495&lt;Onderwerpen!$D$22),A495-18,IF(A495&gt;Onderwerpen!$D$22,A495-19,"X"))))))))))))))))))))),""))))))))))))))))))))</f>
        <v/>
      </c>
      <c r="D495" s="83" t="str">
        <f>IF(B495="",""&amp;C495,LEFT(B495, FIND(" ",B495)-1) &amp; "."&amp;COUNTIF($B$8:B495,B495))</f>
        <v/>
      </c>
      <c r="E495" s="33"/>
      <c r="F495" s="12"/>
      <c r="G495" s="12"/>
      <c r="H495" s="12"/>
      <c r="I495" s="13"/>
      <c r="J495" s="37" t="str">
        <f t="shared" si="42"/>
        <v/>
      </c>
      <c r="L495" s="12"/>
      <c r="M495" s="12"/>
      <c r="N495" s="12"/>
      <c r="O495" s="13"/>
      <c r="P495" s="39" t="str">
        <f t="shared" si="43"/>
        <v/>
      </c>
      <c r="R495" s="12"/>
      <c r="S495" s="12"/>
      <c r="T495" s="12"/>
      <c r="U495" s="13"/>
      <c r="V495" s="38" t="str">
        <f t="shared" si="44"/>
        <v/>
      </c>
      <c r="X495" s="38"/>
      <c r="Y495" s="38"/>
      <c r="Z495" s="38"/>
      <c r="AA495" s="13"/>
      <c r="AB495" s="38" t="str">
        <f t="shared" si="45"/>
        <v/>
      </c>
      <c r="AD495" s="38"/>
      <c r="AE495" s="38"/>
      <c r="AF495" s="38"/>
      <c r="AG495" s="13"/>
      <c r="AH495" s="38" t="str">
        <f t="shared" si="46"/>
        <v/>
      </c>
    </row>
    <row r="496" spans="1:34" x14ac:dyDescent="0.25">
      <c r="A496" s="1" t="str">
        <f>IFERROR(IF(A495=Onderwerpen!$C$23+19,"",A495+1),"")</f>
        <v/>
      </c>
      <c r="B496" s="1" t="str">
        <f>IF(C496&lt;=Onderwerpen!$C$4,Onderwerpen!$A$4,IF(C496&lt;=Onderwerpen!$C$5,Onderwerpen!$A$5,IF(C496&lt;=Onderwerpen!$C$6,Onderwerpen!$A$6,IF(C496&lt;=Onderwerpen!$C$7,Onderwerpen!$A$7,IF(C496&lt;=Onderwerpen!$C$8,Onderwerpen!$A$8,IF(C496&lt;=Onderwerpen!$C$9,Onderwerpen!$A$9,IF(C496&lt;=Onderwerpen!C$10,Onderwerpen!$A$10,IF(C496&lt;=Onderwerpen!C$11,Onderwerpen!$A$11,IF(C496&lt;=Onderwerpen!C$12,Onderwerpen!$A$12,IF(C496&lt;=Onderwerpen!C$13,Onderwerpen!$A$13,IF(C496&lt;=Onderwerpen!$C$14,Onderwerpen!$A$14,IF(C496&lt;=Onderwerpen!$C$15,Onderwerpen!$A$15,IF(C496&lt;=Onderwerpen!$C$16,Onderwerpen!$A$16,IF(C496&lt;=Onderwerpen!$C$17,Onderwerpen!$A$17,IF(C496&lt;=Onderwerpen!$C$18,Onderwerpen!$A$18,IF(C496&lt;=Onderwerpen!$C$19,Onderwerpen!$A$19,IF(C496&lt;=Onderwerpen!$C$20,Onderwerpen!$A$20,IF(C496&lt;=Onderwerpen!$C$21,Onderwerpen!$A$21,IF(C496&lt;=Onderwerpen!$C$22,Onderwerpen!$A$22,IF(C496&lt;=Onderwerpen!$C$23,Onderwerpen!$A$22,""))))))))))))))))))))</f>
        <v/>
      </c>
      <c r="C496" s="7" t="str">
        <f>IF(Onderwerpen!$B$4+1=A496,Onderwerpen!$A$5,IF(SUM(Onderwerpen!$B$4:$B$5)+2=A496,Onderwerpen!$A$6,IF(SUM(Onderwerpen!$B$4:$B$6)+3=A496,Onderwerpen!$A$7,IF(SUM(Onderwerpen!$B$4:$B$7)+4=A496,Onderwerpen!$A$8,IF(SUM(Onderwerpen!$B$4:$B$8)+5=A496,Onderwerpen!$A$9,IF(SUM(Onderwerpen!$B$4:$B$9)+6=A496,Onderwerpen!$A$10,IF(SUM(Onderwerpen!$B$4:$B$10)+7=A496,Onderwerpen!$A$11,IF(SUM(Onderwerpen!$B$4:$B$11)+8=A496,Onderwerpen!$A$12,IF(SUM(Onderwerpen!$B$4:$B$12)+9=A496,Onderwerpen!$A$13,IF(SUM(Onderwerpen!$B$4:$B$13)+10=A496,Onderwerpen!$A$14,IF(SUM(Onderwerpen!$B$4:$B$14)+11=A496,Onderwerpen!$A$15,IF(SUM(Onderwerpen!$B$4:$B$15)+12=A496,Onderwerpen!$A$16,IF(SUM(Onderwerpen!$B$4:$B$16)+13=A496,Onderwerpen!$A$17,IF(SUM(Onderwerpen!$B$4:$B$17)+14=A496,Onderwerpen!$A$18,IF(SUM(Onderwerpen!$B$4:$B$18)+15=A496,Onderwerpen!$A$19,IF(SUM(Onderwerpen!$B$4:$B$19)+16=A496,Onderwerpen!$A$20,IF(SUM(Onderwerpen!$B$4:$B$20)+17=A496,Onderwerpen!$A$21,IF(SUM(Onderwerpen!$B$4:$B$21)+18=A496,Onderwerpen!$A$22,IF(SUM(Onderwerpen!$B$4:$B$22)+19=A496,Onderwerpen!$A$23,IFERROR((IF(A496&lt;Onderwerpen!$D$4,A496,IF(AND(A496&gt;Onderwerpen!$D$4,A496&lt;Onderwerpen!$D$5),A496-1,IF(AND(A496&gt;Onderwerpen!$D$5,A496&lt;Onderwerpen!$D$6),A496-2,IF(AND(A496&gt;Onderwerpen!$D$6,A496&lt;Onderwerpen!$D$7),A496-3,IF(AND(A496&gt;Onderwerpen!$D$7,A496&lt;Onderwerpen!$D$8),A496-4,IF(AND(A496&gt;Onderwerpen!$D$8,A496&lt;Onderwerpen!$D$9),A496-5,IF(AND(A496&gt;Onderwerpen!$D$9,A496&lt;Onderwerpen!$D$10),A496-6,IF(AND(A496&gt;Onderwerpen!$D$10,A496&lt;Onderwerpen!$D$11),A496-7,IF(AND(A496&gt;Onderwerpen!$D$11,A496&lt;Onderwerpen!$D$12),A496-8,IF(AND(A496&gt;Onderwerpen!$D$12,A496&lt;Onderwerpen!$D$13),A496-9,IF(AND(A496&gt;Onderwerpen!$D$13,A496&lt;Onderwerpen!$D$14),A496-10,IF(AND(A496&gt;Onderwerpen!$D$14,A496&lt;Onderwerpen!$D$15),A496-11,IF(AND(A496&gt;Onderwerpen!$D$15,A496&lt;Onderwerpen!$D$16),A496-12,IF(AND(A496&gt;Onderwerpen!$D$16,A496&lt;Onderwerpen!$D$17),A496-13,IF(AND(A496&gt;Onderwerpen!$D$17,A496&lt;Onderwerpen!$D$18),A496-14,IF(AND(A496&gt;Onderwerpen!$D$18,A496&lt;Onderwerpen!$D$19),A496-15,IF(AND(A496&gt;Onderwerpen!$D$19,A496&lt;Onderwerpen!$D$20),A496-16,IF(AND(A496&gt;Onderwerpen!$D$20,A496&lt;Onderwerpen!$D$21),A496-17,IF(AND(A496&gt;Onderwerpen!$D$21,A496&lt;Onderwerpen!$D$22),A496-18,IF(A496&gt;Onderwerpen!$D$22,A496-19,"X"))))))))))))))))))))),""))))))))))))))))))))</f>
        <v/>
      </c>
      <c r="D496" s="83" t="str">
        <f>IF(B496="",""&amp;C496,LEFT(B496, FIND(" ",B496)-1) &amp; "."&amp;COUNTIF($B$8:B496,B496))</f>
        <v/>
      </c>
      <c r="E496" s="33"/>
      <c r="F496" s="12"/>
      <c r="G496" s="12"/>
      <c r="H496" s="12"/>
      <c r="I496" s="13"/>
      <c r="J496" s="37" t="str">
        <f t="shared" si="42"/>
        <v/>
      </c>
      <c r="L496" s="12"/>
      <c r="M496" s="12"/>
      <c r="N496" s="12"/>
      <c r="O496" s="13"/>
      <c r="P496" s="39" t="str">
        <f t="shared" si="43"/>
        <v/>
      </c>
      <c r="R496" s="12"/>
      <c r="S496" s="12"/>
      <c r="T496" s="12"/>
      <c r="U496" s="13"/>
      <c r="V496" s="38" t="str">
        <f t="shared" si="44"/>
        <v/>
      </c>
      <c r="X496" s="38"/>
      <c r="Y496" s="38"/>
      <c r="Z496" s="38"/>
      <c r="AA496" s="13"/>
      <c r="AB496" s="38" t="str">
        <f t="shared" si="45"/>
        <v/>
      </c>
      <c r="AD496" s="38"/>
      <c r="AE496" s="38"/>
      <c r="AF496" s="38"/>
      <c r="AG496" s="13"/>
      <c r="AH496" s="38" t="str">
        <f t="shared" si="46"/>
        <v/>
      </c>
    </row>
    <row r="497" spans="1:34" x14ac:dyDescent="0.25">
      <c r="A497" s="1" t="str">
        <f>IFERROR(IF(A496=Onderwerpen!$C$23+19,"",A496+1),"")</f>
        <v/>
      </c>
      <c r="B497" s="1" t="str">
        <f>IF(C497&lt;=Onderwerpen!$C$4,Onderwerpen!$A$4,IF(C497&lt;=Onderwerpen!$C$5,Onderwerpen!$A$5,IF(C497&lt;=Onderwerpen!$C$6,Onderwerpen!$A$6,IF(C497&lt;=Onderwerpen!$C$7,Onderwerpen!$A$7,IF(C497&lt;=Onderwerpen!$C$8,Onderwerpen!$A$8,IF(C497&lt;=Onderwerpen!$C$9,Onderwerpen!$A$9,IF(C497&lt;=Onderwerpen!C$10,Onderwerpen!$A$10,IF(C497&lt;=Onderwerpen!C$11,Onderwerpen!$A$11,IF(C497&lt;=Onderwerpen!C$12,Onderwerpen!$A$12,IF(C497&lt;=Onderwerpen!C$13,Onderwerpen!$A$13,IF(C497&lt;=Onderwerpen!$C$14,Onderwerpen!$A$14,IF(C497&lt;=Onderwerpen!$C$15,Onderwerpen!$A$15,IF(C497&lt;=Onderwerpen!$C$16,Onderwerpen!$A$16,IF(C497&lt;=Onderwerpen!$C$17,Onderwerpen!$A$17,IF(C497&lt;=Onderwerpen!$C$18,Onderwerpen!$A$18,IF(C497&lt;=Onderwerpen!$C$19,Onderwerpen!$A$19,IF(C497&lt;=Onderwerpen!$C$20,Onderwerpen!$A$20,IF(C497&lt;=Onderwerpen!$C$21,Onderwerpen!$A$21,IF(C497&lt;=Onderwerpen!$C$22,Onderwerpen!$A$22,IF(C497&lt;=Onderwerpen!$C$23,Onderwerpen!$A$22,""))))))))))))))))))))</f>
        <v/>
      </c>
      <c r="C497" s="7" t="str">
        <f>IF(Onderwerpen!$B$4+1=A497,Onderwerpen!$A$5,IF(SUM(Onderwerpen!$B$4:$B$5)+2=A497,Onderwerpen!$A$6,IF(SUM(Onderwerpen!$B$4:$B$6)+3=A497,Onderwerpen!$A$7,IF(SUM(Onderwerpen!$B$4:$B$7)+4=A497,Onderwerpen!$A$8,IF(SUM(Onderwerpen!$B$4:$B$8)+5=A497,Onderwerpen!$A$9,IF(SUM(Onderwerpen!$B$4:$B$9)+6=A497,Onderwerpen!$A$10,IF(SUM(Onderwerpen!$B$4:$B$10)+7=A497,Onderwerpen!$A$11,IF(SUM(Onderwerpen!$B$4:$B$11)+8=A497,Onderwerpen!$A$12,IF(SUM(Onderwerpen!$B$4:$B$12)+9=A497,Onderwerpen!$A$13,IF(SUM(Onderwerpen!$B$4:$B$13)+10=A497,Onderwerpen!$A$14,IF(SUM(Onderwerpen!$B$4:$B$14)+11=A497,Onderwerpen!$A$15,IF(SUM(Onderwerpen!$B$4:$B$15)+12=A497,Onderwerpen!$A$16,IF(SUM(Onderwerpen!$B$4:$B$16)+13=A497,Onderwerpen!$A$17,IF(SUM(Onderwerpen!$B$4:$B$17)+14=A497,Onderwerpen!$A$18,IF(SUM(Onderwerpen!$B$4:$B$18)+15=A497,Onderwerpen!$A$19,IF(SUM(Onderwerpen!$B$4:$B$19)+16=A497,Onderwerpen!$A$20,IF(SUM(Onderwerpen!$B$4:$B$20)+17=A497,Onderwerpen!$A$21,IF(SUM(Onderwerpen!$B$4:$B$21)+18=A497,Onderwerpen!$A$22,IF(SUM(Onderwerpen!$B$4:$B$22)+19=A497,Onderwerpen!$A$23,IFERROR((IF(A497&lt;Onderwerpen!$D$4,A497,IF(AND(A497&gt;Onderwerpen!$D$4,A497&lt;Onderwerpen!$D$5),A497-1,IF(AND(A497&gt;Onderwerpen!$D$5,A497&lt;Onderwerpen!$D$6),A497-2,IF(AND(A497&gt;Onderwerpen!$D$6,A497&lt;Onderwerpen!$D$7),A497-3,IF(AND(A497&gt;Onderwerpen!$D$7,A497&lt;Onderwerpen!$D$8),A497-4,IF(AND(A497&gt;Onderwerpen!$D$8,A497&lt;Onderwerpen!$D$9),A497-5,IF(AND(A497&gt;Onderwerpen!$D$9,A497&lt;Onderwerpen!$D$10),A497-6,IF(AND(A497&gt;Onderwerpen!$D$10,A497&lt;Onderwerpen!$D$11),A497-7,IF(AND(A497&gt;Onderwerpen!$D$11,A497&lt;Onderwerpen!$D$12),A497-8,IF(AND(A497&gt;Onderwerpen!$D$12,A497&lt;Onderwerpen!$D$13),A497-9,IF(AND(A497&gt;Onderwerpen!$D$13,A497&lt;Onderwerpen!$D$14),A497-10,IF(AND(A497&gt;Onderwerpen!$D$14,A497&lt;Onderwerpen!$D$15),A497-11,IF(AND(A497&gt;Onderwerpen!$D$15,A497&lt;Onderwerpen!$D$16),A497-12,IF(AND(A497&gt;Onderwerpen!$D$16,A497&lt;Onderwerpen!$D$17),A497-13,IF(AND(A497&gt;Onderwerpen!$D$17,A497&lt;Onderwerpen!$D$18),A497-14,IF(AND(A497&gt;Onderwerpen!$D$18,A497&lt;Onderwerpen!$D$19),A497-15,IF(AND(A497&gt;Onderwerpen!$D$19,A497&lt;Onderwerpen!$D$20),A497-16,IF(AND(A497&gt;Onderwerpen!$D$20,A497&lt;Onderwerpen!$D$21),A497-17,IF(AND(A497&gt;Onderwerpen!$D$21,A497&lt;Onderwerpen!$D$22),A497-18,IF(A497&gt;Onderwerpen!$D$22,A497-19,"X"))))))))))))))))))))),""))))))))))))))))))))</f>
        <v/>
      </c>
      <c r="D497" s="83" t="str">
        <f>IF(B497="",""&amp;C497,LEFT(B497, FIND(" ",B497)-1) &amp; "."&amp;COUNTIF($B$8:B497,B497))</f>
        <v/>
      </c>
      <c r="E497" s="33"/>
      <c r="F497" s="12"/>
      <c r="G497" s="12"/>
      <c r="H497" s="12"/>
      <c r="I497" s="13"/>
      <c r="J497" s="37" t="str">
        <f t="shared" si="42"/>
        <v/>
      </c>
      <c r="L497" s="12"/>
      <c r="M497" s="12"/>
      <c r="N497" s="12"/>
      <c r="O497" s="13"/>
      <c r="P497" s="39" t="str">
        <f t="shared" si="43"/>
        <v/>
      </c>
      <c r="R497" s="12"/>
      <c r="S497" s="12"/>
      <c r="T497" s="12"/>
      <c r="U497" s="13"/>
      <c r="V497" s="38" t="str">
        <f t="shared" si="44"/>
        <v/>
      </c>
      <c r="X497" s="38"/>
      <c r="Y497" s="38"/>
      <c r="Z497" s="38"/>
      <c r="AA497" s="13"/>
      <c r="AB497" s="38" t="str">
        <f t="shared" si="45"/>
        <v/>
      </c>
      <c r="AD497" s="38"/>
      <c r="AE497" s="38"/>
      <c r="AF497" s="38"/>
      <c r="AG497" s="13"/>
      <c r="AH497" s="38" t="str">
        <f t="shared" si="46"/>
        <v/>
      </c>
    </row>
    <row r="498" spans="1:34" x14ac:dyDescent="0.25">
      <c r="A498" s="1" t="str">
        <f>IFERROR(IF(A497=Onderwerpen!$C$23+19,"",A497+1),"")</f>
        <v/>
      </c>
      <c r="B498" s="1" t="str">
        <f>IF(C498&lt;=Onderwerpen!$C$4,Onderwerpen!$A$4,IF(C498&lt;=Onderwerpen!$C$5,Onderwerpen!$A$5,IF(C498&lt;=Onderwerpen!$C$6,Onderwerpen!$A$6,IF(C498&lt;=Onderwerpen!$C$7,Onderwerpen!$A$7,IF(C498&lt;=Onderwerpen!$C$8,Onderwerpen!$A$8,IF(C498&lt;=Onderwerpen!$C$9,Onderwerpen!$A$9,IF(C498&lt;=Onderwerpen!C$10,Onderwerpen!$A$10,IF(C498&lt;=Onderwerpen!C$11,Onderwerpen!$A$11,IF(C498&lt;=Onderwerpen!C$12,Onderwerpen!$A$12,IF(C498&lt;=Onderwerpen!C$13,Onderwerpen!$A$13,IF(C498&lt;=Onderwerpen!$C$14,Onderwerpen!$A$14,IF(C498&lt;=Onderwerpen!$C$15,Onderwerpen!$A$15,IF(C498&lt;=Onderwerpen!$C$16,Onderwerpen!$A$16,IF(C498&lt;=Onderwerpen!$C$17,Onderwerpen!$A$17,IF(C498&lt;=Onderwerpen!$C$18,Onderwerpen!$A$18,IF(C498&lt;=Onderwerpen!$C$19,Onderwerpen!$A$19,IF(C498&lt;=Onderwerpen!$C$20,Onderwerpen!$A$20,IF(C498&lt;=Onderwerpen!$C$21,Onderwerpen!$A$21,IF(C498&lt;=Onderwerpen!$C$22,Onderwerpen!$A$22,IF(C498&lt;=Onderwerpen!$C$23,Onderwerpen!$A$22,""))))))))))))))))))))</f>
        <v/>
      </c>
      <c r="C498" s="7" t="str">
        <f>IF(Onderwerpen!$B$4+1=A498,Onderwerpen!$A$5,IF(SUM(Onderwerpen!$B$4:$B$5)+2=A498,Onderwerpen!$A$6,IF(SUM(Onderwerpen!$B$4:$B$6)+3=A498,Onderwerpen!$A$7,IF(SUM(Onderwerpen!$B$4:$B$7)+4=A498,Onderwerpen!$A$8,IF(SUM(Onderwerpen!$B$4:$B$8)+5=A498,Onderwerpen!$A$9,IF(SUM(Onderwerpen!$B$4:$B$9)+6=A498,Onderwerpen!$A$10,IF(SUM(Onderwerpen!$B$4:$B$10)+7=A498,Onderwerpen!$A$11,IF(SUM(Onderwerpen!$B$4:$B$11)+8=A498,Onderwerpen!$A$12,IF(SUM(Onderwerpen!$B$4:$B$12)+9=A498,Onderwerpen!$A$13,IF(SUM(Onderwerpen!$B$4:$B$13)+10=A498,Onderwerpen!$A$14,IF(SUM(Onderwerpen!$B$4:$B$14)+11=A498,Onderwerpen!$A$15,IF(SUM(Onderwerpen!$B$4:$B$15)+12=A498,Onderwerpen!$A$16,IF(SUM(Onderwerpen!$B$4:$B$16)+13=A498,Onderwerpen!$A$17,IF(SUM(Onderwerpen!$B$4:$B$17)+14=A498,Onderwerpen!$A$18,IF(SUM(Onderwerpen!$B$4:$B$18)+15=A498,Onderwerpen!$A$19,IF(SUM(Onderwerpen!$B$4:$B$19)+16=A498,Onderwerpen!$A$20,IF(SUM(Onderwerpen!$B$4:$B$20)+17=A498,Onderwerpen!$A$21,IF(SUM(Onderwerpen!$B$4:$B$21)+18=A498,Onderwerpen!$A$22,IF(SUM(Onderwerpen!$B$4:$B$22)+19=A498,Onderwerpen!$A$23,IFERROR((IF(A498&lt;Onderwerpen!$D$4,A498,IF(AND(A498&gt;Onderwerpen!$D$4,A498&lt;Onderwerpen!$D$5),A498-1,IF(AND(A498&gt;Onderwerpen!$D$5,A498&lt;Onderwerpen!$D$6),A498-2,IF(AND(A498&gt;Onderwerpen!$D$6,A498&lt;Onderwerpen!$D$7),A498-3,IF(AND(A498&gt;Onderwerpen!$D$7,A498&lt;Onderwerpen!$D$8),A498-4,IF(AND(A498&gt;Onderwerpen!$D$8,A498&lt;Onderwerpen!$D$9),A498-5,IF(AND(A498&gt;Onderwerpen!$D$9,A498&lt;Onderwerpen!$D$10),A498-6,IF(AND(A498&gt;Onderwerpen!$D$10,A498&lt;Onderwerpen!$D$11),A498-7,IF(AND(A498&gt;Onderwerpen!$D$11,A498&lt;Onderwerpen!$D$12),A498-8,IF(AND(A498&gt;Onderwerpen!$D$12,A498&lt;Onderwerpen!$D$13),A498-9,IF(AND(A498&gt;Onderwerpen!$D$13,A498&lt;Onderwerpen!$D$14),A498-10,IF(AND(A498&gt;Onderwerpen!$D$14,A498&lt;Onderwerpen!$D$15),A498-11,IF(AND(A498&gt;Onderwerpen!$D$15,A498&lt;Onderwerpen!$D$16),A498-12,IF(AND(A498&gt;Onderwerpen!$D$16,A498&lt;Onderwerpen!$D$17),A498-13,IF(AND(A498&gt;Onderwerpen!$D$17,A498&lt;Onderwerpen!$D$18),A498-14,IF(AND(A498&gt;Onderwerpen!$D$18,A498&lt;Onderwerpen!$D$19),A498-15,IF(AND(A498&gt;Onderwerpen!$D$19,A498&lt;Onderwerpen!$D$20),A498-16,IF(AND(A498&gt;Onderwerpen!$D$20,A498&lt;Onderwerpen!$D$21),A498-17,IF(AND(A498&gt;Onderwerpen!$D$21,A498&lt;Onderwerpen!$D$22),A498-18,IF(A498&gt;Onderwerpen!$D$22,A498-19,"X"))))))))))))))))))))),""))))))))))))))))))))</f>
        <v/>
      </c>
      <c r="D498" s="83" t="str">
        <f>IF(B498="",""&amp;C498,LEFT(B498, FIND(" ",B498)-1) &amp; "."&amp;COUNTIF($B$8:B498,B498))</f>
        <v/>
      </c>
      <c r="E498" s="33"/>
      <c r="F498" s="12"/>
      <c r="G498" s="12"/>
      <c r="H498" s="12"/>
      <c r="I498" s="13"/>
      <c r="J498" s="37" t="str">
        <f t="shared" si="42"/>
        <v/>
      </c>
      <c r="L498" s="12"/>
      <c r="M498" s="12"/>
      <c r="N498" s="12"/>
      <c r="O498" s="13"/>
      <c r="P498" s="39" t="str">
        <f t="shared" si="43"/>
        <v/>
      </c>
      <c r="R498" s="12"/>
      <c r="S498" s="12"/>
      <c r="T498" s="12"/>
      <c r="U498" s="13"/>
      <c r="V498" s="38" t="str">
        <f t="shared" si="44"/>
        <v/>
      </c>
      <c r="X498" s="38"/>
      <c r="Y498" s="38"/>
      <c r="Z498" s="38"/>
      <c r="AA498" s="13"/>
      <c r="AB498" s="38" t="str">
        <f t="shared" si="45"/>
        <v/>
      </c>
      <c r="AD498" s="38"/>
      <c r="AE498" s="38"/>
      <c r="AF498" s="38"/>
      <c r="AG498" s="13"/>
      <c r="AH498" s="38" t="str">
        <f t="shared" si="46"/>
        <v/>
      </c>
    </row>
    <row r="499" spans="1:34" x14ac:dyDescent="0.25">
      <c r="A499" s="1" t="str">
        <f>IFERROR(IF(A498=Onderwerpen!$C$23+19,"",A498+1),"")</f>
        <v/>
      </c>
      <c r="B499" s="1" t="str">
        <f>IF(C499&lt;=Onderwerpen!$C$4,Onderwerpen!$A$4,IF(C499&lt;=Onderwerpen!$C$5,Onderwerpen!$A$5,IF(C499&lt;=Onderwerpen!$C$6,Onderwerpen!$A$6,IF(C499&lt;=Onderwerpen!$C$7,Onderwerpen!$A$7,IF(C499&lt;=Onderwerpen!$C$8,Onderwerpen!$A$8,IF(C499&lt;=Onderwerpen!$C$9,Onderwerpen!$A$9,IF(C499&lt;=Onderwerpen!C$10,Onderwerpen!$A$10,IF(C499&lt;=Onderwerpen!C$11,Onderwerpen!$A$11,IF(C499&lt;=Onderwerpen!C$12,Onderwerpen!$A$12,IF(C499&lt;=Onderwerpen!C$13,Onderwerpen!$A$13,IF(C499&lt;=Onderwerpen!$C$14,Onderwerpen!$A$14,IF(C499&lt;=Onderwerpen!$C$15,Onderwerpen!$A$15,IF(C499&lt;=Onderwerpen!$C$16,Onderwerpen!$A$16,IF(C499&lt;=Onderwerpen!$C$17,Onderwerpen!$A$17,IF(C499&lt;=Onderwerpen!$C$18,Onderwerpen!$A$18,IF(C499&lt;=Onderwerpen!$C$19,Onderwerpen!$A$19,IF(C499&lt;=Onderwerpen!$C$20,Onderwerpen!$A$20,IF(C499&lt;=Onderwerpen!$C$21,Onderwerpen!$A$21,IF(C499&lt;=Onderwerpen!$C$22,Onderwerpen!$A$22,IF(C499&lt;=Onderwerpen!$C$23,Onderwerpen!$A$22,""))))))))))))))))))))</f>
        <v/>
      </c>
      <c r="C499" s="7" t="str">
        <f>IF(Onderwerpen!$B$4+1=A499,Onderwerpen!$A$5,IF(SUM(Onderwerpen!$B$4:$B$5)+2=A499,Onderwerpen!$A$6,IF(SUM(Onderwerpen!$B$4:$B$6)+3=A499,Onderwerpen!$A$7,IF(SUM(Onderwerpen!$B$4:$B$7)+4=A499,Onderwerpen!$A$8,IF(SUM(Onderwerpen!$B$4:$B$8)+5=A499,Onderwerpen!$A$9,IF(SUM(Onderwerpen!$B$4:$B$9)+6=A499,Onderwerpen!$A$10,IF(SUM(Onderwerpen!$B$4:$B$10)+7=A499,Onderwerpen!$A$11,IF(SUM(Onderwerpen!$B$4:$B$11)+8=A499,Onderwerpen!$A$12,IF(SUM(Onderwerpen!$B$4:$B$12)+9=A499,Onderwerpen!$A$13,IF(SUM(Onderwerpen!$B$4:$B$13)+10=A499,Onderwerpen!$A$14,IF(SUM(Onderwerpen!$B$4:$B$14)+11=A499,Onderwerpen!$A$15,IF(SUM(Onderwerpen!$B$4:$B$15)+12=A499,Onderwerpen!$A$16,IF(SUM(Onderwerpen!$B$4:$B$16)+13=A499,Onderwerpen!$A$17,IF(SUM(Onderwerpen!$B$4:$B$17)+14=A499,Onderwerpen!$A$18,IF(SUM(Onderwerpen!$B$4:$B$18)+15=A499,Onderwerpen!$A$19,IF(SUM(Onderwerpen!$B$4:$B$19)+16=A499,Onderwerpen!$A$20,IF(SUM(Onderwerpen!$B$4:$B$20)+17=A499,Onderwerpen!$A$21,IF(SUM(Onderwerpen!$B$4:$B$21)+18=A499,Onderwerpen!$A$22,IF(SUM(Onderwerpen!$B$4:$B$22)+19=A499,Onderwerpen!$A$23,IFERROR((IF(A499&lt;Onderwerpen!$D$4,A499,IF(AND(A499&gt;Onderwerpen!$D$4,A499&lt;Onderwerpen!$D$5),A499-1,IF(AND(A499&gt;Onderwerpen!$D$5,A499&lt;Onderwerpen!$D$6),A499-2,IF(AND(A499&gt;Onderwerpen!$D$6,A499&lt;Onderwerpen!$D$7),A499-3,IF(AND(A499&gt;Onderwerpen!$D$7,A499&lt;Onderwerpen!$D$8),A499-4,IF(AND(A499&gt;Onderwerpen!$D$8,A499&lt;Onderwerpen!$D$9),A499-5,IF(AND(A499&gt;Onderwerpen!$D$9,A499&lt;Onderwerpen!$D$10),A499-6,IF(AND(A499&gt;Onderwerpen!$D$10,A499&lt;Onderwerpen!$D$11),A499-7,IF(AND(A499&gt;Onderwerpen!$D$11,A499&lt;Onderwerpen!$D$12),A499-8,IF(AND(A499&gt;Onderwerpen!$D$12,A499&lt;Onderwerpen!$D$13),A499-9,IF(AND(A499&gt;Onderwerpen!$D$13,A499&lt;Onderwerpen!$D$14),A499-10,IF(AND(A499&gt;Onderwerpen!$D$14,A499&lt;Onderwerpen!$D$15),A499-11,IF(AND(A499&gt;Onderwerpen!$D$15,A499&lt;Onderwerpen!$D$16),A499-12,IF(AND(A499&gt;Onderwerpen!$D$16,A499&lt;Onderwerpen!$D$17),A499-13,IF(AND(A499&gt;Onderwerpen!$D$17,A499&lt;Onderwerpen!$D$18),A499-14,IF(AND(A499&gt;Onderwerpen!$D$18,A499&lt;Onderwerpen!$D$19),A499-15,IF(AND(A499&gt;Onderwerpen!$D$19,A499&lt;Onderwerpen!$D$20),A499-16,IF(AND(A499&gt;Onderwerpen!$D$20,A499&lt;Onderwerpen!$D$21),A499-17,IF(AND(A499&gt;Onderwerpen!$D$21,A499&lt;Onderwerpen!$D$22),A499-18,IF(A499&gt;Onderwerpen!$D$22,A499-19,"X"))))))))))))))))))))),""))))))))))))))))))))</f>
        <v/>
      </c>
      <c r="D499" s="83" t="str">
        <f>IF(B499="",""&amp;C499,LEFT(B499, FIND(" ",B499)-1) &amp; "."&amp;COUNTIF($B$8:B499,B499))</f>
        <v/>
      </c>
      <c r="E499" s="33"/>
      <c r="F499" s="12"/>
      <c r="G499" s="12"/>
      <c r="H499" s="12"/>
      <c r="I499" s="13"/>
      <c r="J499" s="37" t="str">
        <f t="shared" si="42"/>
        <v/>
      </c>
      <c r="L499" s="12"/>
      <c r="M499" s="12"/>
      <c r="N499" s="12"/>
      <c r="O499" s="13"/>
      <c r="P499" s="39" t="str">
        <f t="shared" si="43"/>
        <v/>
      </c>
      <c r="R499" s="12"/>
      <c r="S499" s="12"/>
      <c r="T499" s="12"/>
      <c r="U499" s="13"/>
      <c r="V499" s="38" t="str">
        <f t="shared" si="44"/>
        <v/>
      </c>
      <c r="X499" s="38"/>
      <c r="Y499" s="38"/>
      <c r="Z499" s="38"/>
      <c r="AA499" s="13"/>
      <c r="AB499" s="38" t="str">
        <f t="shared" si="45"/>
        <v/>
      </c>
      <c r="AD499" s="38"/>
      <c r="AE499" s="38"/>
      <c r="AF499" s="38"/>
      <c r="AG499" s="13"/>
      <c r="AH499" s="38" t="str">
        <f t="shared" si="46"/>
        <v/>
      </c>
    </row>
    <row r="500" spans="1:34" x14ac:dyDescent="0.25">
      <c r="A500" s="1" t="str">
        <f>IFERROR(IF(A499=Onderwerpen!$C$23+19,"",A499+1),"")</f>
        <v/>
      </c>
      <c r="B500" s="1" t="str">
        <f>IF(C500&lt;=Onderwerpen!$C$4,Onderwerpen!$A$4,IF(C500&lt;=Onderwerpen!$C$5,Onderwerpen!$A$5,IF(C500&lt;=Onderwerpen!$C$6,Onderwerpen!$A$6,IF(C500&lt;=Onderwerpen!$C$7,Onderwerpen!$A$7,IF(C500&lt;=Onderwerpen!$C$8,Onderwerpen!$A$8,IF(C500&lt;=Onderwerpen!$C$9,Onderwerpen!$A$9,IF(C500&lt;=Onderwerpen!C$10,Onderwerpen!$A$10,IF(C500&lt;=Onderwerpen!C$11,Onderwerpen!$A$11,IF(C500&lt;=Onderwerpen!C$12,Onderwerpen!$A$12,IF(C500&lt;=Onderwerpen!C$13,Onderwerpen!$A$13,IF(C500&lt;=Onderwerpen!$C$14,Onderwerpen!$A$14,IF(C500&lt;=Onderwerpen!$C$15,Onderwerpen!$A$15,IF(C500&lt;=Onderwerpen!$C$16,Onderwerpen!$A$16,IF(C500&lt;=Onderwerpen!$C$17,Onderwerpen!$A$17,IF(C500&lt;=Onderwerpen!$C$18,Onderwerpen!$A$18,IF(C500&lt;=Onderwerpen!$C$19,Onderwerpen!$A$19,IF(C500&lt;=Onderwerpen!$C$20,Onderwerpen!$A$20,IF(C500&lt;=Onderwerpen!$C$21,Onderwerpen!$A$21,IF(C500&lt;=Onderwerpen!$C$22,Onderwerpen!$A$22,IF(C500&lt;=Onderwerpen!$C$23,Onderwerpen!$A$22,""))))))))))))))))))))</f>
        <v/>
      </c>
      <c r="C500" s="7" t="str">
        <f>IF(Onderwerpen!$B$4+1=A500,Onderwerpen!$A$5,IF(SUM(Onderwerpen!$B$4:$B$5)+2=A500,Onderwerpen!$A$6,IF(SUM(Onderwerpen!$B$4:$B$6)+3=A500,Onderwerpen!$A$7,IF(SUM(Onderwerpen!$B$4:$B$7)+4=A500,Onderwerpen!$A$8,IF(SUM(Onderwerpen!$B$4:$B$8)+5=A500,Onderwerpen!$A$9,IF(SUM(Onderwerpen!$B$4:$B$9)+6=A500,Onderwerpen!$A$10,IF(SUM(Onderwerpen!$B$4:$B$10)+7=A500,Onderwerpen!$A$11,IF(SUM(Onderwerpen!$B$4:$B$11)+8=A500,Onderwerpen!$A$12,IF(SUM(Onderwerpen!$B$4:$B$12)+9=A500,Onderwerpen!$A$13,IF(SUM(Onderwerpen!$B$4:$B$13)+10=A500,Onderwerpen!$A$14,IF(SUM(Onderwerpen!$B$4:$B$14)+11=A500,Onderwerpen!$A$15,IF(SUM(Onderwerpen!$B$4:$B$15)+12=A500,Onderwerpen!$A$16,IF(SUM(Onderwerpen!$B$4:$B$16)+13=A500,Onderwerpen!$A$17,IF(SUM(Onderwerpen!$B$4:$B$17)+14=A500,Onderwerpen!$A$18,IF(SUM(Onderwerpen!$B$4:$B$18)+15=A500,Onderwerpen!$A$19,IF(SUM(Onderwerpen!$B$4:$B$19)+16=A500,Onderwerpen!$A$20,IF(SUM(Onderwerpen!$B$4:$B$20)+17=A500,Onderwerpen!$A$21,IF(SUM(Onderwerpen!$B$4:$B$21)+18=A500,Onderwerpen!$A$22,IF(SUM(Onderwerpen!$B$4:$B$22)+19=A500,Onderwerpen!$A$23,IFERROR((IF(A500&lt;Onderwerpen!$D$4,A500,IF(AND(A500&gt;Onderwerpen!$D$4,A500&lt;Onderwerpen!$D$5),A500-1,IF(AND(A500&gt;Onderwerpen!$D$5,A500&lt;Onderwerpen!$D$6),A500-2,IF(AND(A500&gt;Onderwerpen!$D$6,A500&lt;Onderwerpen!$D$7),A500-3,IF(AND(A500&gt;Onderwerpen!$D$7,A500&lt;Onderwerpen!$D$8),A500-4,IF(AND(A500&gt;Onderwerpen!$D$8,A500&lt;Onderwerpen!$D$9),A500-5,IF(AND(A500&gt;Onderwerpen!$D$9,A500&lt;Onderwerpen!$D$10),A500-6,IF(AND(A500&gt;Onderwerpen!$D$10,A500&lt;Onderwerpen!$D$11),A500-7,IF(AND(A500&gt;Onderwerpen!$D$11,A500&lt;Onderwerpen!$D$12),A500-8,IF(AND(A500&gt;Onderwerpen!$D$12,A500&lt;Onderwerpen!$D$13),A500-9,IF(AND(A500&gt;Onderwerpen!$D$13,A500&lt;Onderwerpen!$D$14),A500-10,IF(AND(A500&gt;Onderwerpen!$D$14,A500&lt;Onderwerpen!$D$15),A500-11,IF(AND(A500&gt;Onderwerpen!$D$15,A500&lt;Onderwerpen!$D$16),A500-12,IF(AND(A500&gt;Onderwerpen!$D$16,A500&lt;Onderwerpen!$D$17),A500-13,IF(AND(A500&gt;Onderwerpen!$D$17,A500&lt;Onderwerpen!$D$18),A500-14,IF(AND(A500&gt;Onderwerpen!$D$18,A500&lt;Onderwerpen!$D$19),A500-15,IF(AND(A500&gt;Onderwerpen!$D$19,A500&lt;Onderwerpen!$D$20),A500-16,IF(AND(A500&gt;Onderwerpen!$D$20,A500&lt;Onderwerpen!$D$21),A500-17,IF(AND(A500&gt;Onderwerpen!$D$21,A500&lt;Onderwerpen!$D$22),A500-18,IF(A500&gt;Onderwerpen!$D$22,A500-19,"X"))))))))))))))))))))),""))))))))))))))))))))</f>
        <v/>
      </c>
      <c r="D500" s="83" t="str">
        <f>IF(B500="",""&amp;C500,LEFT(B500, FIND(" ",B500)-1) &amp; "."&amp;COUNTIF($B$8:B500,B500))</f>
        <v/>
      </c>
      <c r="E500" s="33"/>
      <c r="F500" s="12"/>
      <c r="G500" s="12"/>
      <c r="H500" s="12"/>
      <c r="I500" s="13"/>
      <c r="J500" s="37" t="str">
        <f t="shared" si="42"/>
        <v/>
      </c>
      <c r="L500" s="12"/>
      <c r="M500" s="12"/>
      <c r="N500" s="12"/>
      <c r="O500" s="13"/>
      <c r="P500" s="39" t="str">
        <f t="shared" si="43"/>
        <v/>
      </c>
      <c r="R500" s="12"/>
      <c r="S500" s="12"/>
      <c r="T500" s="12"/>
      <c r="U500" s="13"/>
      <c r="V500" s="38" t="str">
        <f t="shared" si="44"/>
        <v/>
      </c>
      <c r="X500" s="38"/>
      <c r="Y500" s="38"/>
      <c r="Z500" s="38"/>
      <c r="AA500" s="13"/>
      <c r="AB500" s="38" t="str">
        <f t="shared" si="45"/>
        <v/>
      </c>
      <c r="AD500" s="38"/>
      <c r="AE500" s="38"/>
      <c r="AF500" s="38"/>
      <c r="AG500" s="13"/>
      <c r="AH500" s="38" t="str">
        <f t="shared" si="46"/>
        <v/>
      </c>
    </row>
  </sheetData>
  <sheetProtection formatCells="0" formatColumns="0" formatRows="0"/>
  <dataConsolidate/>
  <mergeCells count="30">
    <mergeCell ref="X3:Y3"/>
    <mergeCell ref="Z3:AA3"/>
    <mergeCell ref="AD3:AE3"/>
    <mergeCell ref="AF3:AG3"/>
    <mergeCell ref="F4:G4"/>
    <mergeCell ref="H4:I4"/>
    <mergeCell ref="L4:M4"/>
    <mergeCell ref="N4:O4"/>
    <mergeCell ref="R4:S4"/>
    <mergeCell ref="T3:U3"/>
    <mergeCell ref="F3:G3"/>
    <mergeCell ref="H3:I3"/>
    <mergeCell ref="L3:M3"/>
    <mergeCell ref="N3:O3"/>
    <mergeCell ref="R3:S3"/>
    <mergeCell ref="F5:G5"/>
    <mergeCell ref="H5:I5"/>
    <mergeCell ref="L5:M5"/>
    <mergeCell ref="N5:O5"/>
    <mergeCell ref="R5:S5"/>
    <mergeCell ref="T5:U5"/>
    <mergeCell ref="X4:Y4"/>
    <mergeCell ref="Z4:AA4"/>
    <mergeCell ref="AD4:AE4"/>
    <mergeCell ref="AF4:AG4"/>
    <mergeCell ref="X5:Y5"/>
    <mergeCell ref="Z5:AA5"/>
    <mergeCell ref="AD5:AE5"/>
    <mergeCell ref="AF5:AG5"/>
    <mergeCell ref="T4:U4"/>
  </mergeCells>
  <phoneticPr fontId="7" type="noConversion"/>
  <conditionalFormatting sqref="F84 H84 F20:H83 F85:H500">
    <cfRule type="expression" dxfId="277" priority="82">
      <formula>COUNTIF($F20:$H20,"x")&gt;1</formula>
    </cfRule>
  </conditionalFormatting>
  <conditionalFormatting sqref="C9:D19 C20:E500 D10:D500">
    <cfRule type="expression" dxfId="276" priority="81">
      <formula>OR($C9="",ISNUMBER($C9))</formula>
    </cfRule>
  </conditionalFormatting>
  <conditionalFormatting sqref="C9:C500">
    <cfRule type="expression" dxfId="275" priority="80">
      <formula>OR($C9="",ISNUMBER($C9))</formula>
    </cfRule>
  </conditionalFormatting>
  <conditionalFormatting sqref="C9:D19 C20:J500 D10:D500">
    <cfRule type="expression" dxfId="274" priority="50">
      <formula>ISTEXT($C9)</formula>
    </cfRule>
  </conditionalFormatting>
  <conditionalFormatting sqref="R9:U500">
    <cfRule type="expression" dxfId="273" priority="67">
      <formula>ISTEXT($C9)</formula>
    </cfRule>
  </conditionalFormatting>
  <conditionalFormatting sqref="L9:O500">
    <cfRule type="expression" dxfId="272" priority="64">
      <formula>ISTEXT($C9)</formula>
    </cfRule>
  </conditionalFormatting>
  <conditionalFormatting sqref="X9:AA500">
    <cfRule type="expression" dxfId="271" priority="62">
      <formula>ISTEXT($C9)</formula>
    </cfRule>
  </conditionalFormatting>
  <conditionalFormatting sqref="AD9:AH500">
    <cfRule type="expression" dxfId="270" priority="25">
      <formula>ISTEXT($C9)</formula>
    </cfRule>
  </conditionalFormatting>
  <conditionalFormatting sqref="L9:N500">
    <cfRule type="expression" dxfId="269" priority="53">
      <formula>COUNTIF($L9:$N9,"x")&gt;1</formula>
    </cfRule>
  </conditionalFormatting>
  <conditionalFormatting sqref="R9:U500">
    <cfRule type="expression" dxfId="268" priority="52">
      <formula>ISTEXT($C9)</formula>
    </cfRule>
  </conditionalFormatting>
  <conditionalFormatting sqref="R9:T500">
    <cfRule type="expression" dxfId="267" priority="51">
      <formula>COUNTIF($R9:$T9,"x")&gt;1</formula>
    </cfRule>
  </conditionalFormatting>
  <conditionalFormatting sqref="F84 F20:H83 F85:H500">
    <cfRule type="expression" dxfId="266" priority="85">
      <formula>AND(C20="",_xlfn.ISFORMULA(C20))</formula>
    </cfRule>
  </conditionalFormatting>
  <conditionalFormatting sqref="X9:X500">
    <cfRule type="expression" dxfId="265" priority="46">
      <formula>ISTEXT($C9)</formula>
    </cfRule>
  </conditionalFormatting>
  <conditionalFormatting sqref="Y9:Y500">
    <cfRule type="expression" dxfId="264" priority="45">
      <formula>ISTEXT($C9)</formula>
    </cfRule>
  </conditionalFormatting>
  <conditionalFormatting sqref="Z9:Z500">
    <cfRule type="expression" dxfId="263" priority="44">
      <formula>ISTEXT($C9)</formula>
    </cfRule>
  </conditionalFormatting>
  <conditionalFormatting sqref="AA9:AA500">
    <cfRule type="expression" dxfId="262" priority="43">
      <formula>ISTEXT($C9)</formula>
    </cfRule>
  </conditionalFormatting>
  <conditionalFormatting sqref="AD9:AD500">
    <cfRule type="expression" dxfId="261" priority="40">
      <formula>ISTEXT($C9)</formula>
    </cfRule>
  </conditionalFormatting>
  <conditionalFormatting sqref="AE9:AE500">
    <cfRule type="expression" dxfId="260" priority="39">
      <formula>ISTEXT($C9)</formula>
    </cfRule>
  </conditionalFormatting>
  <conditionalFormatting sqref="AF9:AF500">
    <cfRule type="expression" dxfId="259" priority="38">
      <formula>ISTEXT($C9)</formula>
    </cfRule>
  </conditionalFormatting>
  <conditionalFormatting sqref="AG9:AG500">
    <cfRule type="expression" dxfId="258" priority="37">
      <formula>ISTEXT($C9)</formula>
    </cfRule>
  </conditionalFormatting>
  <conditionalFormatting sqref="P9:P500">
    <cfRule type="cellIs" dxfId="257" priority="22" operator="greaterThan">
      <formula>1</formula>
    </cfRule>
    <cfRule type="expression" dxfId="256" priority="28">
      <formula>ISTEXT($C9)</formula>
    </cfRule>
  </conditionalFormatting>
  <conditionalFormatting sqref="V9:V500">
    <cfRule type="cellIs" dxfId="255" priority="20" operator="greaterThan">
      <formula>1</formula>
    </cfRule>
    <cfRule type="expression" dxfId="254" priority="27">
      <formula>ISTEXT($C9)</formula>
    </cfRule>
  </conditionalFormatting>
  <conditionalFormatting sqref="AB9:AB500">
    <cfRule type="cellIs" dxfId="253" priority="19" operator="greaterThan">
      <formula>1</formula>
    </cfRule>
    <cfRule type="expression" dxfId="252" priority="26">
      <formula>ISTEXT($C9)</formula>
    </cfRule>
  </conditionalFormatting>
  <conditionalFormatting sqref="AH9:AH500">
    <cfRule type="expression" dxfId="251" priority="15">
      <formula>ISTEXT($C9)</formula>
    </cfRule>
  </conditionalFormatting>
  <conditionalFormatting sqref="D9:D500">
    <cfRule type="containsText" dxfId="250" priority="23" operator="containsText" text="x">
      <formula>NOT(ISERROR(SEARCH("x",D9)))</formula>
    </cfRule>
  </conditionalFormatting>
  <conditionalFormatting sqref="J9:J500">
    <cfRule type="cellIs" dxfId="249" priority="21" operator="greaterThan">
      <formula>1</formula>
    </cfRule>
  </conditionalFormatting>
  <conditionalFormatting sqref="X9:Z500">
    <cfRule type="expression" dxfId="248" priority="18">
      <formula>COUNTIF($X9:$Z9,"x")&gt;1</formula>
    </cfRule>
  </conditionalFormatting>
  <conditionalFormatting sqref="AD9:AF500">
    <cfRule type="expression" dxfId="247" priority="16">
      <formula>COUNTIF($AD9:$AF9,"x")&gt;1</formula>
    </cfRule>
  </conditionalFormatting>
  <conditionalFormatting sqref="AH9:AH500">
    <cfRule type="cellIs" dxfId="246" priority="60" operator="greaterThan">
      <formula>1</formula>
    </cfRule>
  </conditionalFormatting>
  <conditionalFormatting sqref="E73 E85:E86">
    <cfRule type="expression" dxfId="245" priority="221">
      <formula>ISTEXT($C72)</formula>
    </cfRule>
  </conditionalFormatting>
  <conditionalFormatting sqref="E84">
    <cfRule type="expression" dxfId="244" priority="223">
      <formula>ISTEXT($C86)</formula>
    </cfRule>
  </conditionalFormatting>
  <conditionalFormatting sqref="H84">
    <cfRule type="expression" dxfId="243" priority="225">
      <formula>AND(#REF!="",_xlfn.ISFORMULA(#REF!))</formula>
    </cfRule>
  </conditionalFormatting>
  <conditionalFormatting sqref="F9:H19">
    <cfRule type="expression" dxfId="242" priority="4">
      <formula>COUNTIF($F9:$H9,"x")&gt;1</formula>
    </cfRule>
  </conditionalFormatting>
  <conditionalFormatting sqref="E9:E19">
    <cfRule type="expression" dxfId="241" priority="3">
      <formula>OR($C9="",ISNUMBER($C9))</formula>
    </cfRule>
  </conditionalFormatting>
  <conditionalFormatting sqref="E9:J19">
    <cfRule type="expression" dxfId="240" priority="2">
      <formula>ISTEXT($C9)</formula>
    </cfRule>
  </conditionalFormatting>
  <conditionalFormatting sqref="F9:H19">
    <cfRule type="expression" dxfId="239" priority="5">
      <formula>AND(C9="",_xlfn.ISFORMULA(C9))</formula>
    </cfRule>
  </conditionalFormatting>
  <conditionalFormatting sqref="F8:H8">
    <cfRule type="expression" dxfId="238" priority="8">
      <formula>COUNTIF($F8:$H8,"x")&gt;1</formula>
    </cfRule>
  </conditionalFormatting>
  <conditionalFormatting sqref="D8:E8">
    <cfRule type="expression" dxfId="237" priority="262">
      <formula>OR($D8="",ISNUMBER($D8))</formula>
    </cfRule>
  </conditionalFormatting>
  <conditionalFormatting sqref="R8:V8 L8:P8 X8:AB8 AD8:AH8 D8:J8">
    <cfRule type="expression" dxfId="236" priority="264">
      <formula>ISTEXT($D8)</formula>
    </cfRule>
  </conditionalFormatting>
  <conditionalFormatting sqref="F8:H8">
    <cfRule type="expression" dxfId="235" priority="272">
      <formula>AND(D8="",_xlfn.ISFORMULA(D8))</formula>
    </cfRule>
  </conditionalFormatting>
  <dataValidations count="2">
    <dataValidation type="list" allowBlank="1" showDropDown="1" showErrorMessage="1" sqref="X8:Z500 L8:N500 R8:T500 AD8:AF500 E85 G85:H500 H84 G9:H83 F8:H8" xr:uid="{3693D2ED-DE72-4DD6-85F1-7E8016CA7680}">
      <formula1>"x"</formula1>
    </dataValidation>
    <dataValidation type="list" allowBlank="1" showDropDown="1" showInputMessage="1" showErrorMessage="1" sqref="F9:F500" xr:uid="{1605AB68-5590-4499-8046-003DD992219C}">
      <formula1>"x"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2" id="{00000000-000E-0000-0200-000044000000}">
            <xm:f>COUNTIF('\Users\dirk\Documents\Excel\Excel\[helpmij 2.xlsx]Blad1'!#REF!,"x")&gt;1</xm:f>
            <x14:dxf>
              <fill>
                <patternFill>
                  <bgColor rgb="FFFF0000"/>
                </patternFill>
              </fill>
            </x14:dxf>
          </x14:cfRule>
          <xm:sqref>R8:T8 L8:N8 X8:Z8 AD8:AF8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AEC84-4143-4A15-B8A0-D622DB3827DC}">
  <sheetPr codeName="Blad5"/>
  <dimension ref="A1:D981"/>
  <sheetViews>
    <sheetView workbookViewId="0">
      <selection activeCell="F18" sqref="F18"/>
    </sheetView>
  </sheetViews>
  <sheetFormatPr defaultColWidth="14.42578125" defaultRowHeight="15" customHeight="1" x14ac:dyDescent="0.25"/>
  <cols>
    <col min="1" max="1" width="30.7109375" style="41" customWidth="1"/>
    <col min="2" max="2" width="13.28515625" style="41" customWidth="1"/>
    <col min="3" max="4" width="9.140625" style="41" customWidth="1"/>
    <col min="5" max="16384" width="14.42578125" style="41"/>
  </cols>
  <sheetData>
    <row r="1" spans="1:4" ht="18.75" x14ac:dyDescent="0.3">
      <c r="A1" s="47" t="s">
        <v>118</v>
      </c>
    </row>
    <row r="2" spans="1:4" ht="15" customHeight="1" thickBot="1" x14ac:dyDescent="0.3">
      <c r="A2" s="46"/>
    </row>
    <row r="3" spans="1:4" ht="15.75" thickBot="1" x14ac:dyDescent="0.3">
      <c r="A3" s="45" t="s">
        <v>1</v>
      </c>
      <c r="B3" s="44" t="s">
        <v>2</v>
      </c>
      <c r="C3" s="43"/>
      <c r="D3" s="43"/>
    </row>
    <row r="4" spans="1:4" x14ac:dyDescent="0.25">
      <c r="A4" s="23" t="s">
        <v>114</v>
      </c>
      <c r="B4" s="24">
        <v>7</v>
      </c>
      <c r="C4" s="42">
        <f>B4</f>
        <v>7</v>
      </c>
      <c r="D4" s="42">
        <f>C4+1</f>
        <v>8</v>
      </c>
    </row>
    <row r="5" spans="1:4" x14ac:dyDescent="0.25">
      <c r="A5" s="26" t="s">
        <v>115</v>
      </c>
      <c r="B5" s="27">
        <v>5</v>
      </c>
      <c r="C5" s="42">
        <f>B5+B4</f>
        <v>12</v>
      </c>
      <c r="D5" s="42">
        <f>C5+2</f>
        <v>14</v>
      </c>
    </row>
    <row r="6" spans="1:4" x14ac:dyDescent="0.25">
      <c r="A6" s="28" t="s">
        <v>116</v>
      </c>
      <c r="B6" s="27">
        <v>3</v>
      </c>
      <c r="C6" s="42">
        <f t="shared" ref="C6:C23" si="0">B6+C5</f>
        <v>15</v>
      </c>
      <c r="D6" s="42">
        <f>C6+3</f>
        <v>18</v>
      </c>
    </row>
    <row r="7" spans="1:4" x14ac:dyDescent="0.25">
      <c r="A7" s="28" t="s">
        <v>117</v>
      </c>
      <c r="B7" s="27">
        <v>10</v>
      </c>
      <c r="C7" s="42">
        <f t="shared" si="0"/>
        <v>25</v>
      </c>
      <c r="D7" s="42">
        <f>C7+4</f>
        <v>29</v>
      </c>
    </row>
    <row r="8" spans="1:4" ht="15.75" thickBot="1" x14ac:dyDescent="0.3">
      <c r="A8" s="29" t="s">
        <v>121</v>
      </c>
      <c r="B8" s="30">
        <v>8</v>
      </c>
      <c r="C8" s="42">
        <f t="shared" si="0"/>
        <v>33</v>
      </c>
      <c r="D8" s="42">
        <f>C8+5</f>
        <v>38</v>
      </c>
    </row>
    <row r="9" spans="1:4" x14ac:dyDescent="0.25">
      <c r="A9" s="31" t="s">
        <v>11</v>
      </c>
      <c r="B9" s="24"/>
      <c r="C9" s="42">
        <f t="shared" si="0"/>
        <v>33</v>
      </c>
      <c r="D9" s="42">
        <f>C9+6</f>
        <v>39</v>
      </c>
    </row>
    <row r="10" spans="1:4" ht="15" customHeight="1" x14ac:dyDescent="0.25">
      <c r="A10" s="28" t="s">
        <v>11</v>
      </c>
      <c r="B10" s="27"/>
      <c r="C10" s="42">
        <f t="shared" si="0"/>
        <v>33</v>
      </c>
      <c r="D10" s="42">
        <f>C10+7</f>
        <v>40</v>
      </c>
    </row>
    <row r="11" spans="1:4" ht="15" customHeight="1" x14ac:dyDescent="0.25">
      <c r="A11" s="28" t="s">
        <v>11</v>
      </c>
      <c r="B11" s="27"/>
      <c r="C11" s="42">
        <f t="shared" si="0"/>
        <v>33</v>
      </c>
      <c r="D11" s="42">
        <f>C11+8</f>
        <v>41</v>
      </c>
    </row>
    <row r="12" spans="1:4" ht="15" customHeight="1" x14ac:dyDescent="0.25">
      <c r="A12" s="28" t="s">
        <v>11</v>
      </c>
      <c r="B12" s="27"/>
      <c r="C12" s="42">
        <f t="shared" si="0"/>
        <v>33</v>
      </c>
      <c r="D12" s="42">
        <f>C12+9</f>
        <v>42</v>
      </c>
    </row>
    <row r="13" spans="1:4" ht="15" customHeight="1" x14ac:dyDescent="0.25">
      <c r="A13" s="28" t="s">
        <v>11</v>
      </c>
      <c r="B13" s="27"/>
      <c r="C13" s="42">
        <f t="shared" si="0"/>
        <v>33</v>
      </c>
      <c r="D13" s="42">
        <f>C13+10</f>
        <v>43</v>
      </c>
    </row>
    <row r="14" spans="1:4" ht="15.75" customHeight="1" x14ac:dyDescent="0.25">
      <c r="A14" s="28" t="s">
        <v>11</v>
      </c>
      <c r="B14" s="27"/>
      <c r="C14" s="42">
        <f t="shared" si="0"/>
        <v>33</v>
      </c>
      <c r="D14" s="42">
        <f>C14+11</f>
        <v>44</v>
      </c>
    </row>
    <row r="15" spans="1:4" ht="15.75" customHeight="1" x14ac:dyDescent="0.25">
      <c r="A15" s="28" t="s">
        <v>11</v>
      </c>
      <c r="B15" s="27"/>
      <c r="C15" s="42">
        <f t="shared" si="0"/>
        <v>33</v>
      </c>
      <c r="D15" s="42">
        <f>C15+12</f>
        <v>45</v>
      </c>
    </row>
    <row r="16" spans="1:4" ht="15.75" customHeight="1" x14ac:dyDescent="0.25">
      <c r="A16" s="28" t="s">
        <v>11</v>
      </c>
      <c r="B16" s="27"/>
      <c r="C16" s="42">
        <f t="shared" si="0"/>
        <v>33</v>
      </c>
      <c r="D16" s="42">
        <f>C16+13</f>
        <v>46</v>
      </c>
    </row>
    <row r="17" spans="1:4" ht="15.75" customHeight="1" x14ac:dyDescent="0.25">
      <c r="A17" s="28" t="s">
        <v>11</v>
      </c>
      <c r="B17" s="27"/>
      <c r="C17" s="42">
        <f t="shared" si="0"/>
        <v>33</v>
      </c>
      <c r="D17" s="42">
        <f>C17+14</f>
        <v>47</v>
      </c>
    </row>
    <row r="18" spans="1:4" ht="15.75" customHeight="1" x14ac:dyDescent="0.25">
      <c r="A18" s="32" t="s">
        <v>11</v>
      </c>
      <c r="B18" s="27"/>
      <c r="C18" s="42">
        <f t="shared" si="0"/>
        <v>33</v>
      </c>
      <c r="D18" s="42">
        <f>C18+15</f>
        <v>48</v>
      </c>
    </row>
    <row r="19" spans="1:4" ht="15.75" customHeight="1" x14ac:dyDescent="0.25">
      <c r="A19" s="28" t="s">
        <v>11</v>
      </c>
      <c r="B19" s="27"/>
      <c r="C19" s="42">
        <f t="shared" si="0"/>
        <v>33</v>
      </c>
      <c r="D19" s="42">
        <f>C19+16</f>
        <v>49</v>
      </c>
    </row>
    <row r="20" spans="1:4" ht="15.75" customHeight="1" x14ac:dyDescent="0.25">
      <c r="A20" s="28" t="s">
        <v>11</v>
      </c>
      <c r="B20" s="27"/>
      <c r="C20" s="42">
        <f t="shared" si="0"/>
        <v>33</v>
      </c>
      <c r="D20" s="42">
        <f>C20+17</f>
        <v>50</v>
      </c>
    </row>
    <row r="21" spans="1:4" ht="15.75" customHeight="1" x14ac:dyDescent="0.25">
      <c r="A21" s="28" t="s">
        <v>11</v>
      </c>
      <c r="B21" s="27"/>
      <c r="C21" s="42">
        <f t="shared" si="0"/>
        <v>33</v>
      </c>
      <c r="D21" s="42">
        <f>C21+18</f>
        <v>51</v>
      </c>
    </row>
    <row r="22" spans="1:4" ht="15.75" customHeight="1" x14ac:dyDescent="0.25">
      <c r="A22" s="28" t="s">
        <v>11</v>
      </c>
      <c r="B22" s="27"/>
      <c r="C22" s="42">
        <f t="shared" si="0"/>
        <v>33</v>
      </c>
      <c r="D22" s="42">
        <f>C22+19</f>
        <v>52</v>
      </c>
    </row>
    <row r="23" spans="1:4" ht="15.75" customHeight="1" x14ac:dyDescent="0.25">
      <c r="A23" s="28" t="s">
        <v>11</v>
      </c>
      <c r="B23" s="27"/>
      <c r="C23" s="42">
        <f t="shared" si="0"/>
        <v>33</v>
      </c>
    </row>
    <row r="24" spans="1:4" ht="15.75" customHeight="1" x14ac:dyDescent="0.25"/>
    <row r="25" spans="1:4" ht="15.75" customHeight="1" x14ac:dyDescent="0.25"/>
    <row r="26" spans="1:4" ht="15.75" customHeight="1" x14ac:dyDescent="0.25"/>
    <row r="27" spans="1:4" ht="15.75" customHeight="1" x14ac:dyDescent="0.25"/>
    <row r="28" spans="1:4" ht="15.75" customHeight="1" x14ac:dyDescent="0.25"/>
    <row r="29" spans="1:4" ht="15.75" customHeight="1" x14ac:dyDescent="0.25"/>
    <row r="30" spans="1:4" ht="15.75" customHeight="1" x14ac:dyDescent="0.25"/>
    <row r="31" spans="1:4" ht="15.75" customHeight="1" x14ac:dyDescent="0.25"/>
    <row r="32" spans="1: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</sheetData>
  <pageMargins left="0.7" right="0.7" top="0.75" bottom="0.7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0195B-4396-437C-871F-30A67807BD00}">
  <sheetPr codeName="Blad6"/>
  <dimension ref="A1:AI501"/>
  <sheetViews>
    <sheetView topLeftCell="D1" zoomScaleNormal="100" workbookViewId="0">
      <pane ySplit="7" topLeftCell="A8" activePane="bottomLeft" state="frozen"/>
      <selection activeCell="A8" sqref="A8"/>
      <selection pane="bottomLeft"/>
    </sheetView>
  </sheetViews>
  <sheetFormatPr defaultColWidth="12.140625" defaultRowHeight="15" customHeight="1" outlineLevelCol="1" x14ac:dyDescent="0.25"/>
  <cols>
    <col min="1" max="1" width="5.7109375" style="48" hidden="1" customWidth="1"/>
    <col min="2" max="2" width="13" style="48" hidden="1" customWidth="1"/>
    <col min="3" max="3" width="10.5703125" style="48" hidden="1" customWidth="1"/>
    <col min="4" max="4" width="11.28515625" style="78" customWidth="1"/>
    <col min="5" max="5" width="48.140625" style="48" customWidth="1"/>
    <col min="6" max="8" width="12.140625" style="58" customWidth="1" outlineLevel="1"/>
    <col min="9" max="9" width="16.140625" style="58" customWidth="1" outlineLevel="1"/>
    <col min="10" max="10" width="15" style="61" customWidth="1" outlineLevel="1"/>
    <col min="11" max="11" width="12.140625" style="48"/>
    <col min="12" max="14" width="12.140625" style="58" customWidth="1" outlineLevel="1"/>
    <col min="15" max="15" width="16.140625" style="58" customWidth="1" outlineLevel="1"/>
    <col min="16" max="16" width="13.7109375" style="58" customWidth="1" outlineLevel="1"/>
    <col min="17" max="17" width="12.140625" style="48"/>
    <col min="18" max="20" width="12.140625" style="58" hidden="1" customWidth="1" outlineLevel="1"/>
    <col min="21" max="21" width="16.42578125" style="58" hidden="1" customWidth="1" outlineLevel="1"/>
    <col min="22" max="22" width="12.7109375" style="58" hidden="1" customWidth="1" outlineLevel="1"/>
    <col min="23" max="23" width="12.140625" style="48" collapsed="1"/>
    <col min="24" max="26" width="12.140625" style="58" hidden="1" customWidth="1" outlineLevel="1"/>
    <col min="27" max="27" width="17.85546875" style="58" hidden="1" customWidth="1" outlineLevel="1"/>
    <col min="28" max="28" width="13.7109375" style="58" hidden="1" customWidth="1" outlineLevel="1"/>
    <col min="29" max="29" width="12.140625" style="48" collapsed="1"/>
    <col min="30" max="32" width="12.140625" style="58" hidden="1" customWidth="1" outlineLevel="1"/>
    <col min="33" max="33" width="21.85546875" style="58" hidden="1" customWidth="1" outlineLevel="1"/>
    <col min="34" max="34" width="13.5703125" style="58" hidden="1" customWidth="1" outlineLevel="1"/>
    <col min="35" max="35" width="12.140625" style="48" collapsed="1"/>
    <col min="36" max="16384" width="12.140625" style="48"/>
  </cols>
  <sheetData>
    <row r="1" spans="1:35" ht="20.25" x14ac:dyDescent="0.25">
      <c r="C1" s="54" t="s">
        <v>3</v>
      </c>
      <c r="D1" s="77"/>
      <c r="E1" s="2" t="s">
        <v>119</v>
      </c>
      <c r="K1" s="87" t="e">
        <f>#REF!+1</f>
        <v>#REF!</v>
      </c>
      <c r="L1" s="87"/>
      <c r="M1" s="87"/>
      <c r="N1" s="87"/>
      <c r="O1" s="87"/>
      <c r="P1" s="87"/>
      <c r="Q1" s="87" t="e">
        <f>K1+1</f>
        <v>#REF!</v>
      </c>
      <c r="R1" s="87"/>
      <c r="S1" s="87"/>
      <c r="T1" s="87"/>
      <c r="U1" s="87"/>
      <c r="V1" s="87"/>
      <c r="W1" s="87" t="e">
        <f>Q1+1</f>
        <v>#REF!</v>
      </c>
      <c r="X1" s="87"/>
      <c r="Y1" s="87"/>
      <c r="Z1" s="87"/>
      <c r="AA1" s="87"/>
      <c r="AB1" s="87"/>
      <c r="AC1" s="87" t="e">
        <f>W1+1</f>
        <v>#REF!</v>
      </c>
      <c r="AD1" s="87"/>
      <c r="AE1" s="87"/>
      <c r="AF1" s="87"/>
      <c r="AG1" s="87"/>
      <c r="AH1" s="87"/>
      <c r="AI1" s="87" t="e">
        <f>AC1+1</f>
        <v>#REF!</v>
      </c>
    </row>
    <row r="2" spans="1:35" ht="16.5" thickBot="1" x14ac:dyDescent="0.3">
      <c r="C2" s="53"/>
      <c r="E2" s="3" t="s">
        <v>27</v>
      </c>
      <c r="K2" s="58"/>
      <c r="Q2" s="58"/>
      <c r="W2" s="58"/>
      <c r="AC2" s="58"/>
      <c r="AI2" s="58"/>
    </row>
    <row r="3" spans="1:35" ht="16.5" thickBot="1" x14ac:dyDescent="0.3">
      <c r="D3" s="79"/>
      <c r="E3" s="52"/>
      <c r="F3" s="99" t="s">
        <v>4</v>
      </c>
      <c r="G3" s="99"/>
      <c r="H3" s="97"/>
      <c r="I3" s="98"/>
      <c r="J3" s="56"/>
      <c r="K3" s="58"/>
      <c r="L3" s="99" t="s">
        <v>4</v>
      </c>
      <c r="M3" s="99"/>
      <c r="N3" s="97"/>
      <c r="O3" s="98"/>
      <c r="P3" s="56"/>
      <c r="Q3" s="58"/>
      <c r="R3" s="99" t="s">
        <v>4</v>
      </c>
      <c r="S3" s="99"/>
      <c r="T3" s="97"/>
      <c r="U3" s="98"/>
      <c r="V3" s="56"/>
      <c r="W3" s="58"/>
      <c r="X3" s="99" t="s">
        <v>4</v>
      </c>
      <c r="Y3" s="99"/>
      <c r="Z3" s="97"/>
      <c r="AA3" s="98"/>
      <c r="AB3" s="56"/>
      <c r="AC3" s="58"/>
      <c r="AD3" s="99" t="s">
        <v>4</v>
      </c>
      <c r="AE3" s="99"/>
      <c r="AF3" s="97"/>
      <c r="AG3" s="98"/>
      <c r="AH3" s="56"/>
      <c r="AI3" s="58"/>
    </row>
    <row r="4" spans="1:35" ht="16.5" thickBot="1" x14ac:dyDescent="0.3">
      <c r="F4" s="99" t="s">
        <v>5</v>
      </c>
      <c r="G4" s="99"/>
      <c r="H4" s="97"/>
      <c r="I4" s="98"/>
      <c r="J4" s="56"/>
      <c r="K4" s="58"/>
      <c r="L4" s="99" t="s">
        <v>5</v>
      </c>
      <c r="M4" s="99"/>
      <c r="N4" s="97"/>
      <c r="O4" s="98"/>
      <c r="P4" s="56"/>
      <c r="Q4" s="58"/>
      <c r="R4" s="99" t="s">
        <v>5</v>
      </c>
      <c r="S4" s="99"/>
      <c r="T4" s="97"/>
      <c r="U4" s="98"/>
      <c r="V4" s="56"/>
      <c r="W4" s="58"/>
      <c r="X4" s="99" t="s">
        <v>5</v>
      </c>
      <c r="Y4" s="99"/>
      <c r="Z4" s="97"/>
      <c r="AA4" s="98"/>
      <c r="AB4" s="56"/>
      <c r="AC4" s="58"/>
      <c r="AD4" s="99" t="s">
        <v>5</v>
      </c>
      <c r="AE4" s="99"/>
      <c r="AF4" s="97"/>
      <c r="AG4" s="98"/>
      <c r="AH4" s="56"/>
      <c r="AI4" s="58"/>
    </row>
    <row r="5" spans="1:35" ht="16.5" thickBot="1" x14ac:dyDescent="0.3">
      <c r="F5" s="99" t="s">
        <v>6</v>
      </c>
      <c r="G5" s="99"/>
      <c r="H5" s="97"/>
      <c r="I5" s="98"/>
      <c r="J5" s="56"/>
      <c r="K5" s="58"/>
      <c r="L5" s="99" t="s">
        <v>6</v>
      </c>
      <c r="M5" s="99"/>
      <c r="N5" s="97"/>
      <c r="O5" s="98"/>
      <c r="P5" s="56"/>
      <c r="Q5" s="58"/>
      <c r="R5" s="99" t="s">
        <v>6</v>
      </c>
      <c r="S5" s="99"/>
      <c r="T5" s="97"/>
      <c r="U5" s="98"/>
      <c r="V5" s="56"/>
      <c r="W5" s="58"/>
      <c r="X5" s="99" t="s">
        <v>6</v>
      </c>
      <c r="Y5" s="99"/>
      <c r="Z5" s="97"/>
      <c r="AA5" s="98"/>
      <c r="AB5" s="56"/>
      <c r="AC5" s="58"/>
      <c r="AD5" s="99" t="s">
        <v>6</v>
      </c>
      <c r="AE5" s="99"/>
      <c r="AF5" s="97"/>
      <c r="AG5" s="98"/>
      <c r="AH5" s="56"/>
      <c r="AI5" s="58"/>
    </row>
    <row r="6" spans="1:35" ht="15.75" thickBot="1" x14ac:dyDescent="0.3">
      <c r="J6" s="62"/>
      <c r="K6" s="58"/>
      <c r="Q6" s="58"/>
      <c r="W6" s="58"/>
      <c r="AC6" s="58"/>
      <c r="AI6" s="58"/>
    </row>
    <row r="7" spans="1:35" ht="15.75" x14ac:dyDescent="0.25">
      <c r="D7" s="80" t="s">
        <v>86</v>
      </c>
      <c r="E7" s="51" t="s">
        <v>85</v>
      </c>
      <c r="F7" s="63" t="s">
        <v>7</v>
      </c>
      <c r="G7" s="63" t="s">
        <v>8</v>
      </c>
      <c r="H7" s="63" t="s">
        <v>9</v>
      </c>
      <c r="I7" s="57" t="s">
        <v>10</v>
      </c>
      <c r="J7" s="57" t="s">
        <v>87</v>
      </c>
      <c r="K7" s="58"/>
      <c r="L7" s="63" t="s">
        <v>7</v>
      </c>
      <c r="M7" s="63" t="s">
        <v>8</v>
      </c>
      <c r="N7" s="63" t="s">
        <v>9</v>
      </c>
      <c r="O7" s="57" t="s">
        <v>10</v>
      </c>
      <c r="P7" s="57" t="s">
        <v>87</v>
      </c>
      <c r="Q7" s="58"/>
      <c r="R7" s="63" t="s">
        <v>7</v>
      </c>
      <c r="S7" s="63" t="s">
        <v>8</v>
      </c>
      <c r="T7" s="63" t="s">
        <v>9</v>
      </c>
      <c r="U7" s="57" t="s">
        <v>10</v>
      </c>
      <c r="V7" s="63" t="s">
        <v>87</v>
      </c>
      <c r="W7" s="58"/>
      <c r="X7" s="63" t="s">
        <v>7</v>
      </c>
      <c r="Y7" s="63" t="s">
        <v>8</v>
      </c>
      <c r="Z7" s="63" t="s">
        <v>9</v>
      </c>
      <c r="AA7" s="57" t="s">
        <v>10</v>
      </c>
      <c r="AB7" s="57" t="s">
        <v>87</v>
      </c>
      <c r="AC7" s="58"/>
      <c r="AD7" s="63" t="s">
        <v>7</v>
      </c>
      <c r="AE7" s="63" t="s">
        <v>8</v>
      </c>
      <c r="AF7" s="63" t="s">
        <v>9</v>
      </c>
      <c r="AG7" s="57" t="s">
        <v>10</v>
      </c>
      <c r="AH7" s="57" t="s">
        <v>87</v>
      </c>
      <c r="AI7" s="58"/>
    </row>
    <row r="8" spans="1:35" x14ac:dyDescent="0.25">
      <c r="A8" s="48">
        <v>0</v>
      </c>
      <c r="D8" s="49" t="str">
        <f>'Onderwerpen (2)'!A4</f>
        <v>21 Beleidsverklaring</v>
      </c>
      <c r="E8" s="50"/>
      <c r="F8" s="64"/>
      <c r="G8" s="64"/>
      <c r="H8" s="64"/>
      <c r="I8" s="66"/>
      <c r="J8" s="59"/>
      <c r="K8" s="58"/>
      <c r="L8" s="64"/>
      <c r="M8" s="64"/>
      <c r="N8" s="64"/>
      <c r="O8" s="66"/>
      <c r="P8" s="59"/>
      <c r="Q8" s="58"/>
      <c r="R8" s="64"/>
      <c r="S8" s="64"/>
      <c r="T8" s="64"/>
      <c r="U8" s="66"/>
      <c r="V8" s="68"/>
      <c r="W8" s="58"/>
      <c r="X8" s="64"/>
      <c r="Y8" s="64"/>
      <c r="Z8" s="64"/>
      <c r="AA8" s="66"/>
      <c r="AB8" s="59"/>
      <c r="AC8" s="58"/>
      <c r="AD8" s="64"/>
      <c r="AE8" s="64"/>
      <c r="AF8" s="64"/>
      <c r="AG8" s="66"/>
      <c r="AH8" s="59"/>
      <c r="AI8" s="58"/>
    </row>
    <row r="9" spans="1:35" ht="18.75" customHeight="1" x14ac:dyDescent="0.25">
      <c r="A9" s="48">
        <f>IFERROR(IF(A8='Onderwerpen (2)'!$C$23+19,"",A8+1),"")</f>
        <v>1</v>
      </c>
      <c r="B9" s="48" t="str">
        <f>IF(C9&lt;='Onderwerpen (2)'!$C$4,'Onderwerpen (2)'!$A$4,IF(C9&lt;='Onderwerpen (2)'!$C$5,'Onderwerpen (2)'!$A$5,IF(C9&lt;='Onderwerpen (2)'!$C$6,'Onderwerpen (2)'!$A$6,IF(C9&lt;='Onderwerpen (2)'!$C$7,'Onderwerpen (2)'!$A$7,IF(C9&lt;='Onderwerpen (2)'!$C$8,'Onderwerpen (2)'!$A$8,IF(C9&lt;='Onderwerpen (2)'!$C$9,'Onderwerpen (2)'!$A$9,IF(C9&lt;='Onderwerpen (2)'!C$10,'Onderwerpen (2)'!$A$10,IF(C9&lt;='Onderwerpen (2)'!C$11,'Onderwerpen (2)'!$A$11,IF(C9&lt;='Onderwerpen (2)'!C$12,'Onderwerpen (2)'!$A$12,IF(C9&lt;='Onderwerpen (2)'!C$13,'Onderwerpen (2)'!$A$13,IF(C9&lt;='Onderwerpen (2)'!$C$14,'Onderwerpen (2)'!$A$14,IF(C9&lt;='Onderwerpen (2)'!$C$15,'Onderwerpen (2)'!$A$15,IF(C9&lt;='Onderwerpen (2)'!$C$16,'Onderwerpen (2)'!$A$16,IF(C9&lt;='Onderwerpen (2)'!$C$17,'Onderwerpen (2)'!$A$17,IF(C9&lt;='Onderwerpen (2)'!$C$18,'Onderwerpen (2)'!$A$18,IF(C9&lt;='Onderwerpen (2)'!$C$19,'Onderwerpen (2)'!$A$19,IF(C9&lt;='Onderwerpen (2)'!$C$20,'Onderwerpen (2)'!$A$20,IF(C9&lt;='Onderwerpen (2)'!$C$21,'Onderwerpen (2)'!$A$21,IF(C9&lt;='Onderwerpen (2)'!$C$22,'Onderwerpen (2)'!$A$22,IF(C9&lt;='Onderwerpen (2)'!$C$23,'Onderwerpen (2)'!$A$22,""))))))))))))))))))))</f>
        <v>21 Beleidsverklaring</v>
      </c>
      <c r="C9" s="55">
        <f>IF('Onderwerpen (2)'!$B$4+1=A9,'Onderwerpen (2)'!$A$5,IF(SUM('Onderwerpen (2)'!$B$4:$B$5)+2=A9,'Onderwerpen (2)'!$A$6,IF(SUM('Onderwerpen (2)'!$B$4:$B$6)+3=A9,'Onderwerpen (2)'!$A$7,IF(SUM('Onderwerpen (2)'!$B$4:$B$7)+4=A9,'Onderwerpen (2)'!$A$8,IF(SUM('Onderwerpen (2)'!$B$4:$B$8)+5=A9,'Onderwerpen (2)'!$A$9,IF(SUM('Onderwerpen (2)'!$B$4:$B$9)+6=A9,'Onderwerpen (2)'!$A$10,IF(SUM('Onderwerpen (2)'!$B$4:$B$10)+7=A9,'Onderwerpen (2)'!$A$11,IF(SUM('Onderwerpen (2)'!$B$4:$B$11)+8=A9,'Onderwerpen (2)'!$A$12,IF(SUM('Onderwerpen (2)'!$B$4:$B$12)+9=A9,'Onderwerpen (2)'!$A$13,IF(SUM('Onderwerpen (2)'!$B$4:$B$13)+10=A9,'Onderwerpen (2)'!$A$14,IF(SUM('Onderwerpen (2)'!$B$4:$B$14)+11=A9,'Onderwerpen (2)'!$A$15,IF(SUM('Onderwerpen (2)'!$B$4:$B$15)+12=A9,'Onderwerpen (2)'!$A$16,IF(SUM('Onderwerpen (2)'!$B$4:$B$16)+13=A9,'Onderwerpen (2)'!$A$17,IF(SUM('Onderwerpen (2)'!$B$4:$B$17)+14=A9,'Onderwerpen (2)'!$A$18,IF(SUM('Onderwerpen (2)'!$B$4:$B$18)+15=A9,'Onderwerpen (2)'!$A$19,IF(SUM('Onderwerpen (2)'!$B$4:$B$19)+16=A9,'Onderwerpen (2)'!$A$20,IF(SUM('Onderwerpen (2)'!$B$4:$B$20)+17=A9,'Onderwerpen (2)'!$A$21,IF(SUM('Onderwerpen (2)'!$B$4:$B$21)+18=A9,'Onderwerpen (2)'!$A$22,IF(SUM('Onderwerpen (2)'!$B$4:$B$22)+19=A9,'Onderwerpen (2)'!$A$23,IFERROR((IF(A9&lt;'Onderwerpen (2)'!$D$4,A9,IF(AND(A9&gt;'Onderwerpen (2)'!$D$4,A9&lt;'Onderwerpen (2)'!$D$5),A9-1,IF(AND(A9&gt;'Onderwerpen (2)'!$D$5,A9&lt;'Onderwerpen (2)'!$D$6),A9-2,IF(AND(A9&gt;'Onderwerpen (2)'!$D$6,A9&lt;'Onderwerpen (2)'!$D$7),A9-3,IF(AND(A9&gt;'Onderwerpen (2)'!$D$7,A9&lt;'Onderwerpen (2)'!$D$8),A9-4,IF(AND(A9&gt;'Onderwerpen (2)'!$D$8,A9&lt;'Onderwerpen (2)'!$D$9),A9-5,IF(AND(A9&gt;'Onderwerpen (2)'!$D$9,A9&lt;'Onderwerpen (2)'!$D$10),A9-6,IF(AND(A9&gt;'Onderwerpen (2)'!$D$10,A9&lt;'Onderwerpen (2)'!$D$11),A9-7,IF(AND(A9&gt;'Onderwerpen (2)'!$D$11,A9&lt;'Onderwerpen (2)'!$D$12),A9-8,IF(AND(A9&gt;'Onderwerpen (2)'!$D$12,A9&lt;'Onderwerpen (2)'!$D$13),A9-9,IF(AND(A9&gt;'Onderwerpen (2)'!$D$13,A9&lt;'Onderwerpen (2)'!$D$14),A9-10,IF(AND(A9&gt;'Onderwerpen (2)'!$D$14,A9&lt;'Onderwerpen (2)'!$D$15),A9-11,IF(AND(A9&gt;'Onderwerpen (2)'!$D$15,A9&lt;'Onderwerpen (2)'!$D$16),A9-12,IF(AND(A9&gt;'Onderwerpen (2)'!$D$16,A9&lt;'Onderwerpen (2)'!$D$17),A9-13,IF(AND(A9&gt;'Onderwerpen (2)'!$D$17,A9&lt;'Onderwerpen (2)'!$D$18),A9-14,IF(AND(A9&gt;'Onderwerpen (2)'!$D$18,A9&lt;'Onderwerpen (2)'!$D$19),A9-15,IF(AND(A9&gt;'Onderwerpen (2)'!$D$19,A9&lt;'Onderwerpen (2)'!$D$20),A9-16,IF(AND(A9&gt;'Onderwerpen (2)'!$D$20,A9&lt;'Onderwerpen (2)'!$D$21),A9-17,IF(AND(A9&gt;'Onderwerpen (2)'!$D$21,A9&lt;'Onderwerpen (2)'!$D$22),A9-18,IF(A9&gt;'Onderwerpen (2)'!$D$22,A9-19,"X"))))))))))))))))))))),""))))))))))))))))))))</f>
        <v>1</v>
      </c>
      <c r="D9" s="76" t="str">
        <f>IF(B9="",""&amp;C9,LEFT(B9, FIND(" ",B9)-1) &amp; "."&amp;COUNTIF( $B$8:B9,B9))</f>
        <v>21.1</v>
      </c>
      <c r="E9" s="33" t="s">
        <v>120</v>
      </c>
      <c r="F9" s="65" t="s">
        <v>11</v>
      </c>
      <c r="G9" s="65"/>
      <c r="H9" s="65"/>
      <c r="I9" s="67"/>
      <c r="J9" s="60" t="str">
        <f>IF(G9="x",D9,"")</f>
        <v/>
      </c>
      <c r="K9" s="58"/>
      <c r="L9" s="65"/>
      <c r="M9" s="65"/>
      <c r="N9" s="65"/>
      <c r="O9" s="67"/>
      <c r="P9" s="60" t="str">
        <f>IF(M9="x",D9,"")</f>
        <v/>
      </c>
      <c r="Q9" s="58"/>
      <c r="R9" s="65"/>
      <c r="S9" s="65"/>
      <c r="T9" s="65"/>
      <c r="U9" s="67"/>
      <c r="V9" s="60" t="str">
        <f>IF(S9="x",D9,"")</f>
        <v/>
      </c>
      <c r="W9" s="58"/>
      <c r="X9" s="65"/>
      <c r="Y9" s="65"/>
      <c r="Z9" s="65"/>
      <c r="AA9" s="67"/>
      <c r="AB9" s="60" t="str">
        <f>IF(Y9="x",D9,"")</f>
        <v/>
      </c>
      <c r="AC9" s="58"/>
      <c r="AD9" s="65"/>
      <c r="AE9" s="65"/>
      <c r="AF9" s="65"/>
      <c r="AG9" s="67"/>
      <c r="AH9" s="60" t="str">
        <f>IF(AE9="x",D9,"")</f>
        <v/>
      </c>
      <c r="AI9" s="58"/>
    </row>
    <row r="10" spans="1:35" x14ac:dyDescent="0.25">
      <c r="A10" s="48">
        <f>IFERROR(IF(A9='Onderwerpen (2)'!$C$23+19,"",A9+1),"")</f>
        <v>2</v>
      </c>
      <c r="B10" s="48" t="str">
        <f>IF(C10&lt;='Onderwerpen (2)'!$C$4,'Onderwerpen (2)'!$A$4,IF(C10&lt;='Onderwerpen (2)'!$C$5,'Onderwerpen (2)'!$A$5,IF(C10&lt;='Onderwerpen (2)'!$C$6,'Onderwerpen (2)'!$A$6,IF(C10&lt;='Onderwerpen (2)'!$C$7,'Onderwerpen (2)'!$A$7,IF(C10&lt;='Onderwerpen (2)'!$C$8,'Onderwerpen (2)'!$A$8,IF(C10&lt;='Onderwerpen (2)'!$C$9,'Onderwerpen (2)'!$A$9,IF(C10&lt;='Onderwerpen (2)'!C$10,'Onderwerpen (2)'!$A$10,IF(C10&lt;='Onderwerpen (2)'!C$11,'Onderwerpen (2)'!$A$11,IF(C10&lt;='Onderwerpen (2)'!C$12,'Onderwerpen (2)'!$A$12,IF(C10&lt;='Onderwerpen (2)'!C$13,'Onderwerpen (2)'!$A$13,IF(C10&lt;='Onderwerpen (2)'!$C$14,'Onderwerpen (2)'!$A$14,IF(C10&lt;='Onderwerpen (2)'!$C$15,'Onderwerpen (2)'!$A$15,IF(C10&lt;='Onderwerpen (2)'!$C$16,'Onderwerpen (2)'!$A$16,IF(C10&lt;='Onderwerpen (2)'!$C$17,'Onderwerpen (2)'!$A$17,IF(C10&lt;='Onderwerpen (2)'!$C$18,'Onderwerpen (2)'!$A$18,IF(C10&lt;='Onderwerpen (2)'!$C$19,'Onderwerpen (2)'!$A$19,IF(C10&lt;='Onderwerpen (2)'!$C$20,'Onderwerpen (2)'!$A$20,IF(C10&lt;='Onderwerpen (2)'!$C$21,'Onderwerpen (2)'!$A$21,IF(C10&lt;='Onderwerpen (2)'!$C$22,'Onderwerpen (2)'!$A$22,IF(C10&lt;='Onderwerpen (2)'!$C$23,'Onderwerpen (2)'!$A$22,""))))))))))))))))))))</f>
        <v>21 Beleidsverklaring</v>
      </c>
      <c r="C10" s="55">
        <f>IF('Onderwerpen (2)'!$B$4+1=A10,'Onderwerpen (2)'!$A$5,IF(SUM('Onderwerpen (2)'!$B$4:$B$5)+2=A10,'Onderwerpen (2)'!$A$6,IF(SUM('Onderwerpen (2)'!$B$4:$B$6)+3=A10,'Onderwerpen (2)'!$A$7,IF(SUM('Onderwerpen (2)'!$B$4:$B$7)+4=A10,'Onderwerpen (2)'!$A$8,IF(SUM('Onderwerpen (2)'!$B$4:$B$8)+5=A10,'Onderwerpen (2)'!$A$9,IF(SUM('Onderwerpen (2)'!$B$4:$B$9)+6=A10,'Onderwerpen (2)'!$A$10,IF(SUM('Onderwerpen (2)'!$B$4:$B$10)+7=A10,'Onderwerpen (2)'!$A$11,IF(SUM('Onderwerpen (2)'!$B$4:$B$11)+8=A10,'Onderwerpen (2)'!$A$12,IF(SUM('Onderwerpen (2)'!$B$4:$B$12)+9=A10,'Onderwerpen (2)'!$A$13,IF(SUM('Onderwerpen (2)'!$B$4:$B$13)+10=A10,'Onderwerpen (2)'!$A$14,IF(SUM('Onderwerpen (2)'!$B$4:$B$14)+11=A10,'Onderwerpen (2)'!$A$15,IF(SUM('Onderwerpen (2)'!$B$4:$B$15)+12=A10,'Onderwerpen (2)'!$A$16,IF(SUM('Onderwerpen (2)'!$B$4:$B$16)+13=A10,'Onderwerpen (2)'!$A$17,IF(SUM('Onderwerpen (2)'!$B$4:$B$17)+14=A10,'Onderwerpen (2)'!$A$18,IF(SUM('Onderwerpen (2)'!$B$4:$B$18)+15=A10,'Onderwerpen (2)'!$A$19,IF(SUM('Onderwerpen (2)'!$B$4:$B$19)+16=A10,'Onderwerpen (2)'!$A$20,IF(SUM('Onderwerpen (2)'!$B$4:$B$20)+17=A10,'Onderwerpen (2)'!$A$21,IF(SUM('Onderwerpen (2)'!$B$4:$B$21)+18=A10,'Onderwerpen (2)'!$A$22,IF(SUM('Onderwerpen (2)'!$B$4:$B$22)+19=A10,'Onderwerpen (2)'!$A$23,IFERROR((IF(A10&lt;'Onderwerpen (2)'!$D$4,A10,IF(AND(A10&gt;'Onderwerpen (2)'!$D$4,A10&lt;'Onderwerpen (2)'!$D$5),A10-1,IF(AND(A10&gt;'Onderwerpen (2)'!$D$5,A10&lt;'Onderwerpen (2)'!$D$6),A10-2,IF(AND(A10&gt;'Onderwerpen (2)'!$D$6,A10&lt;'Onderwerpen (2)'!$D$7),A10-3,IF(AND(A10&gt;'Onderwerpen (2)'!$D$7,A10&lt;'Onderwerpen (2)'!$D$8),A10-4,IF(AND(A10&gt;'Onderwerpen (2)'!$D$8,A10&lt;'Onderwerpen (2)'!$D$9),A10-5,IF(AND(A10&gt;'Onderwerpen (2)'!$D$9,A10&lt;'Onderwerpen (2)'!$D$10),A10-6,IF(AND(A10&gt;'Onderwerpen (2)'!$D$10,A10&lt;'Onderwerpen (2)'!$D$11),A10-7,IF(AND(A10&gt;'Onderwerpen (2)'!$D$11,A10&lt;'Onderwerpen (2)'!$D$12),A10-8,IF(AND(A10&gt;'Onderwerpen (2)'!$D$12,A10&lt;'Onderwerpen (2)'!$D$13),A10-9,IF(AND(A10&gt;'Onderwerpen (2)'!$D$13,A10&lt;'Onderwerpen (2)'!$D$14),A10-10,IF(AND(A10&gt;'Onderwerpen (2)'!$D$14,A10&lt;'Onderwerpen (2)'!$D$15),A10-11,IF(AND(A10&gt;'Onderwerpen (2)'!$D$15,A10&lt;'Onderwerpen (2)'!$D$16),A10-12,IF(AND(A10&gt;'Onderwerpen (2)'!$D$16,A10&lt;'Onderwerpen (2)'!$D$17),A10-13,IF(AND(A10&gt;'Onderwerpen (2)'!$D$17,A10&lt;'Onderwerpen (2)'!$D$18),A10-14,IF(AND(A10&gt;'Onderwerpen (2)'!$D$18,A10&lt;'Onderwerpen (2)'!$D$19),A10-15,IF(AND(A10&gt;'Onderwerpen (2)'!$D$19,A10&lt;'Onderwerpen (2)'!$D$20),A10-16,IF(AND(A10&gt;'Onderwerpen (2)'!$D$20,A10&lt;'Onderwerpen (2)'!$D$21),A10-17,IF(AND(A10&gt;'Onderwerpen (2)'!$D$21,A10&lt;'Onderwerpen (2)'!$D$22),A10-18,IF(A10&gt;'Onderwerpen (2)'!$D$22,A10-19,"X"))))))))))))))))))))),""))))))))))))))))))))</f>
        <v>2</v>
      </c>
      <c r="D10" s="76" t="str">
        <f>IF(B10="",""&amp;C10,LEFT(B10, FIND(" ",B10)-1) &amp; "."&amp;COUNTIF( $B$8:B10,B10))</f>
        <v>21.2</v>
      </c>
      <c r="E10" s="11" t="s">
        <v>132</v>
      </c>
      <c r="F10" s="65" t="s">
        <v>11</v>
      </c>
      <c r="G10" s="65"/>
      <c r="H10" s="65"/>
      <c r="I10" s="67"/>
      <c r="J10" s="60" t="str">
        <f t="shared" ref="J10:J73" si="0">IF(G10="x",D10,"")</f>
        <v/>
      </c>
      <c r="K10" s="58"/>
      <c r="L10" s="65"/>
      <c r="M10" s="65"/>
      <c r="N10" s="65"/>
      <c r="O10" s="67"/>
      <c r="P10" s="60" t="str">
        <f t="shared" ref="P10:P73" si="1">IF(M10="x",D10,"")</f>
        <v/>
      </c>
      <c r="Q10" s="58"/>
      <c r="R10" s="65"/>
      <c r="S10" s="65"/>
      <c r="T10" s="65"/>
      <c r="U10" s="67"/>
      <c r="V10" s="60" t="str">
        <f t="shared" ref="V10:V73" si="2">IF(S10="x",D10,"")</f>
        <v/>
      </c>
      <c r="W10" s="58"/>
      <c r="X10" s="65"/>
      <c r="Y10" s="65"/>
      <c r="Z10" s="65"/>
      <c r="AA10" s="67"/>
      <c r="AB10" s="60" t="str">
        <f t="shared" ref="AB10:AB73" si="3">IF(Y10="x",D10,"")</f>
        <v/>
      </c>
      <c r="AC10" s="58"/>
      <c r="AD10" s="65"/>
      <c r="AE10" s="65"/>
      <c r="AF10" s="65"/>
      <c r="AG10" s="67"/>
      <c r="AH10" s="60" t="str">
        <f t="shared" ref="AH10:AH73" si="4">IF(AE10="x",D10,"")</f>
        <v/>
      </c>
      <c r="AI10" s="58"/>
    </row>
    <row r="11" spans="1:35" x14ac:dyDescent="0.25">
      <c r="A11" s="48">
        <f>IFERROR(IF(A10='Onderwerpen (2)'!$C$23+19,"",A10+1),"")</f>
        <v>3</v>
      </c>
      <c r="B11" s="48" t="str">
        <f>IF(C11&lt;='Onderwerpen (2)'!$C$4,'Onderwerpen (2)'!$A$4,IF(C11&lt;='Onderwerpen (2)'!$C$5,'Onderwerpen (2)'!$A$5,IF(C11&lt;='Onderwerpen (2)'!$C$6,'Onderwerpen (2)'!$A$6,IF(C11&lt;='Onderwerpen (2)'!$C$7,'Onderwerpen (2)'!$A$7,IF(C11&lt;='Onderwerpen (2)'!$C$8,'Onderwerpen (2)'!$A$8,IF(C11&lt;='Onderwerpen (2)'!$C$9,'Onderwerpen (2)'!$A$9,IF(C11&lt;='Onderwerpen (2)'!C$10,'Onderwerpen (2)'!$A$10,IF(C11&lt;='Onderwerpen (2)'!C$11,'Onderwerpen (2)'!$A$11,IF(C11&lt;='Onderwerpen (2)'!C$12,'Onderwerpen (2)'!$A$12,IF(C11&lt;='Onderwerpen (2)'!C$13,'Onderwerpen (2)'!$A$13,IF(C11&lt;='Onderwerpen (2)'!$C$14,'Onderwerpen (2)'!$A$14,IF(C11&lt;='Onderwerpen (2)'!$C$15,'Onderwerpen (2)'!$A$15,IF(C11&lt;='Onderwerpen (2)'!$C$16,'Onderwerpen (2)'!$A$16,IF(C11&lt;='Onderwerpen (2)'!$C$17,'Onderwerpen (2)'!$A$17,IF(C11&lt;='Onderwerpen (2)'!$C$18,'Onderwerpen (2)'!$A$18,IF(C11&lt;='Onderwerpen (2)'!$C$19,'Onderwerpen (2)'!$A$19,IF(C11&lt;='Onderwerpen (2)'!$C$20,'Onderwerpen (2)'!$A$20,IF(C11&lt;='Onderwerpen (2)'!$C$21,'Onderwerpen (2)'!$A$21,IF(C11&lt;='Onderwerpen (2)'!$C$22,'Onderwerpen (2)'!$A$22,IF(C11&lt;='Onderwerpen (2)'!$C$23,'Onderwerpen (2)'!$A$22,""))))))))))))))))))))</f>
        <v>21 Beleidsverklaring</v>
      </c>
      <c r="C11" s="55">
        <f>IF('Onderwerpen (2)'!$B$4+1=A11,'Onderwerpen (2)'!$A$5,IF(SUM('Onderwerpen (2)'!$B$4:$B$5)+2=A11,'Onderwerpen (2)'!$A$6,IF(SUM('Onderwerpen (2)'!$B$4:$B$6)+3=A11,'Onderwerpen (2)'!$A$7,IF(SUM('Onderwerpen (2)'!$B$4:$B$7)+4=A11,'Onderwerpen (2)'!$A$8,IF(SUM('Onderwerpen (2)'!$B$4:$B$8)+5=A11,'Onderwerpen (2)'!$A$9,IF(SUM('Onderwerpen (2)'!$B$4:$B$9)+6=A11,'Onderwerpen (2)'!$A$10,IF(SUM('Onderwerpen (2)'!$B$4:$B$10)+7=A11,'Onderwerpen (2)'!$A$11,IF(SUM('Onderwerpen (2)'!$B$4:$B$11)+8=A11,'Onderwerpen (2)'!$A$12,IF(SUM('Onderwerpen (2)'!$B$4:$B$12)+9=A11,'Onderwerpen (2)'!$A$13,IF(SUM('Onderwerpen (2)'!$B$4:$B$13)+10=A11,'Onderwerpen (2)'!$A$14,IF(SUM('Onderwerpen (2)'!$B$4:$B$14)+11=A11,'Onderwerpen (2)'!$A$15,IF(SUM('Onderwerpen (2)'!$B$4:$B$15)+12=A11,'Onderwerpen (2)'!$A$16,IF(SUM('Onderwerpen (2)'!$B$4:$B$16)+13=A11,'Onderwerpen (2)'!$A$17,IF(SUM('Onderwerpen (2)'!$B$4:$B$17)+14=A11,'Onderwerpen (2)'!$A$18,IF(SUM('Onderwerpen (2)'!$B$4:$B$18)+15=A11,'Onderwerpen (2)'!$A$19,IF(SUM('Onderwerpen (2)'!$B$4:$B$19)+16=A11,'Onderwerpen (2)'!$A$20,IF(SUM('Onderwerpen (2)'!$B$4:$B$20)+17=A11,'Onderwerpen (2)'!$A$21,IF(SUM('Onderwerpen (2)'!$B$4:$B$21)+18=A11,'Onderwerpen (2)'!$A$22,IF(SUM('Onderwerpen (2)'!$B$4:$B$22)+19=A11,'Onderwerpen (2)'!$A$23,IFERROR((IF(A11&lt;'Onderwerpen (2)'!$D$4,A11,IF(AND(A11&gt;'Onderwerpen (2)'!$D$4,A11&lt;'Onderwerpen (2)'!$D$5),A11-1,IF(AND(A11&gt;'Onderwerpen (2)'!$D$5,A11&lt;'Onderwerpen (2)'!$D$6),A11-2,IF(AND(A11&gt;'Onderwerpen (2)'!$D$6,A11&lt;'Onderwerpen (2)'!$D$7),A11-3,IF(AND(A11&gt;'Onderwerpen (2)'!$D$7,A11&lt;'Onderwerpen (2)'!$D$8),A11-4,IF(AND(A11&gt;'Onderwerpen (2)'!$D$8,A11&lt;'Onderwerpen (2)'!$D$9),A11-5,IF(AND(A11&gt;'Onderwerpen (2)'!$D$9,A11&lt;'Onderwerpen (2)'!$D$10),A11-6,IF(AND(A11&gt;'Onderwerpen (2)'!$D$10,A11&lt;'Onderwerpen (2)'!$D$11),A11-7,IF(AND(A11&gt;'Onderwerpen (2)'!$D$11,A11&lt;'Onderwerpen (2)'!$D$12),A11-8,IF(AND(A11&gt;'Onderwerpen (2)'!$D$12,A11&lt;'Onderwerpen (2)'!$D$13),A11-9,IF(AND(A11&gt;'Onderwerpen (2)'!$D$13,A11&lt;'Onderwerpen (2)'!$D$14),A11-10,IF(AND(A11&gt;'Onderwerpen (2)'!$D$14,A11&lt;'Onderwerpen (2)'!$D$15),A11-11,IF(AND(A11&gt;'Onderwerpen (2)'!$D$15,A11&lt;'Onderwerpen (2)'!$D$16),A11-12,IF(AND(A11&gt;'Onderwerpen (2)'!$D$16,A11&lt;'Onderwerpen (2)'!$D$17),A11-13,IF(AND(A11&gt;'Onderwerpen (2)'!$D$17,A11&lt;'Onderwerpen (2)'!$D$18),A11-14,IF(AND(A11&gt;'Onderwerpen (2)'!$D$18,A11&lt;'Onderwerpen (2)'!$D$19),A11-15,IF(AND(A11&gt;'Onderwerpen (2)'!$D$19,A11&lt;'Onderwerpen (2)'!$D$20),A11-16,IF(AND(A11&gt;'Onderwerpen (2)'!$D$20,A11&lt;'Onderwerpen (2)'!$D$21),A11-17,IF(AND(A11&gt;'Onderwerpen (2)'!$D$21,A11&lt;'Onderwerpen (2)'!$D$22),A11-18,IF(A11&gt;'Onderwerpen (2)'!$D$22,A11-19,"X"))))))))))))))))))))),""))))))))))))))))))))</f>
        <v>3</v>
      </c>
      <c r="D11" s="76" t="str">
        <f>IF(B11="",""&amp;C11,LEFT(B11, FIND(" ",B11)-1) &amp; "."&amp;COUNTIF( $B$8:B11,B11))</f>
        <v>21.3</v>
      </c>
      <c r="E11" s="11" t="s">
        <v>133</v>
      </c>
      <c r="F11" s="65" t="s">
        <v>11</v>
      </c>
      <c r="G11" s="65"/>
      <c r="H11" s="65"/>
      <c r="I11" s="67"/>
      <c r="J11" s="60" t="str">
        <f t="shared" si="0"/>
        <v/>
      </c>
      <c r="K11" s="58"/>
      <c r="L11" s="65"/>
      <c r="M11" s="65"/>
      <c r="N11" s="65"/>
      <c r="O11" s="67"/>
      <c r="P11" s="60" t="str">
        <f t="shared" si="1"/>
        <v/>
      </c>
      <c r="Q11" s="58"/>
      <c r="R11" s="65"/>
      <c r="S11" s="65"/>
      <c r="T11" s="65"/>
      <c r="U11" s="67"/>
      <c r="V11" s="60" t="str">
        <f t="shared" si="2"/>
        <v/>
      </c>
      <c r="W11" s="58"/>
      <c r="X11" s="65"/>
      <c r="Y11" s="65"/>
      <c r="Z11" s="65"/>
      <c r="AA11" s="67"/>
      <c r="AB11" s="60" t="str">
        <f t="shared" si="3"/>
        <v/>
      </c>
      <c r="AC11" s="58"/>
      <c r="AD11" s="65"/>
      <c r="AE11" s="65"/>
      <c r="AF11" s="65"/>
      <c r="AG11" s="67"/>
      <c r="AH11" s="60" t="str">
        <f t="shared" si="4"/>
        <v/>
      </c>
      <c r="AI11" s="58"/>
    </row>
    <row r="12" spans="1:35" x14ac:dyDescent="0.25">
      <c r="A12" s="48">
        <f>IFERROR(IF(A11='Onderwerpen (2)'!$C$23+19,"",A11+1),"")</f>
        <v>4</v>
      </c>
      <c r="B12" s="48" t="str">
        <f>IF(C12&lt;='Onderwerpen (2)'!$C$4,'Onderwerpen (2)'!$A$4,IF(C12&lt;='Onderwerpen (2)'!$C$5,'Onderwerpen (2)'!$A$5,IF(C12&lt;='Onderwerpen (2)'!$C$6,'Onderwerpen (2)'!$A$6,IF(C12&lt;='Onderwerpen (2)'!$C$7,'Onderwerpen (2)'!$A$7,IF(C12&lt;='Onderwerpen (2)'!$C$8,'Onderwerpen (2)'!$A$8,IF(C12&lt;='Onderwerpen (2)'!$C$9,'Onderwerpen (2)'!$A$9,IF(C12&lt;='Onderwerpen (2)'!C$10,'Onderwerpen (2)'!$A$10,IF(C12&lt;='Onderwerpen (2)'!C$11,'Onderwerpen (2)'!$A$11,IF(C12&lt;='Onderwerpen (2)'!C$12,'Onderwerpen (2)'!$A$12,IF(C12&lt;='Onderwerpen (2)'!C$13,'Onderwerpen (2)'!$A$13,IF(C12&lt;='Onderwerpen (2)'!$C$14,'Onderwerpen (2)'!$A$14,IF(C12&lt;='Onderwerpen (2)'!$C$15,'Onderwerpen (2)'!$A$15,IF(C12&lt;='Onderwerpen (2)'!$C$16,'Onderwerpen (2)'!$A$16,IF(C12&lt;='Onderwerpen (2)'!$C$17,'Onderwerpen (2)'!$A$17,IF(C12&lt;='Onderwerpen (2)'!$C$18,'Onderwerpen (2)'!$A$18,IF(C12&lt;='Onderwerpen (2)'!$C$19,'Onderwerpen (2)'!$A$19,IF(C12&lt;='Onderwerpen (2)'!$C$20,'Onderwerpen (2)'!$A$20,IF(C12&lt;='Onderwerpen (2)'!$C$21,'Onderwerpen (2)'!$A$21,IF(C12&lt;='Onderwerpen (2)'!$C$22,'Onderwerpen (2)'!$A$22,IF(C12&lt;='Onderwerpen (2)'!$C$23,'Onderwerpen (2)'!$A$22,""))))))))))))))))))))</f>
        <v>21 Beleidsverklaring</v>
      </c>
      <c r="C12" s="55">
        <f>IF('Onderwerpen (2)'!$B$4+1=A12,'Onderwerpen (2)'!$A$5,IF(SUM('Onderwerpen (2)'!$B$4:$B$5)+2=A12,'Onderwerpen (2)'!$A$6,IF(SUM('Onderwerpen (2)'!$B$4:$B$6)+3=A12,'Onderwerpen (2)'!$A$7,IF(SUM('Onderwerpen (2)'!$B$4:$B$7)+4=A12,'Onderwerpen (2)'!$A$8,IF(SUM('Onderwerpen (2)'!$B$4:$B$8)+5=A12,'Onderwerpen (2)'!$A$9,IF(SUM('Onderwerpen (2)'!$B$4:$B$9)+6=A12,'Onderwerpen (2)'!$A$10,IF(SUM('Onderwerpen (2)'!$B$4:$B$10)+7=A12,'Onderwerpen (2)'!$A$11,IF(SUM('Onderwerpen (2)'!$B$4:$B$11)+8=A12,'Onderwerpen (2)'!$A$12,IF(SUM('Onderwerpen (2)'!$B$4:$B$12)+9=A12,'Onderwerpen (2)'!$A$13,IF(SUM('Onderwerpen (2)'!$B$4:$B$13)+10=A12,'Onderwerpen (2)'!$A$14,IF(SUM('Onderwerpen (2)'!$B$4:$B$14)+11=A12,'Onderwerpen (2)'!$A$15,IF(SUM('Onderwerpen (2)'!$B$4:$B$15)+12=A12,'Onderwerpen (2)'!$A$16,IF(SUM('Onderwerpen (2)'!$B$4:$B$16)+13=A12,'Onderwerpen (2)'!$A$17,IF(SUM('Onderwerpen (2)'!$B$4:$B$17)+14=A12,'Onderwerpen (2)'!$A$18,IF(SUM('Onderwerpen (2)'!$B$4:$B$18)+15=A12,'Onderwerpen (2)'!$A$19,IF(SUM('Onderwerpen (2)'!$B$4:$B$19)+16=A12,'Onderwerpen (2)'!$A$20,IF(SUM('Onderwerpen (2)'!$B$4:$B$20)+17=A12,'Onderwerpen (2)'!$A$21,IF(SUM('Onderwerpen (2)'!$B$4:$B$21)+18=A12,'Onderwerpen (2)'!$A$22,IF(SUM('Onderwerpen (2)'!$B$4:$B$22)+19=A12,'Onderwerpen (2)'!$A$23,IFERROR((IF(A12&lt;'Onderwerpen (2)'!$D$4,A12,IF(AND(A12&gt;'Onderwerpen (2)'!$D$4,A12&lt;'Onderwerpen (2)'!$D$5),A12-1,IF(AND(A12&gt;'Onderwerpen (2)'!$D$5,A12&lt;'Onderwerpen (2)'!$D$6),A12-2,IF(AND(A12&gt;'Onderwerpen (2)'!$D$6,A12&lt;'Onderwerpen (2)'!$D$7),A12-3,IF(AND(A12&gt;'Onderwerpen (2)'!$D$7,A12&lt;'Onderwerpen (2)'!$D$8),A12-4,IF(AND(A12&gt;'Onderwerpen (2)'!$D$8,A12&lt;'Onderwerpen (2)'!$D$9),A12-5,IF(AND(A12&gt;'Onderwerpen (2)'!$D$9,A12&lt;'Onderwerpen (2)'!$D$10),A12-6,IF(AND(A12&gt;'Onderwerpen (2)'!$D$10,A12&lt;'Onderwerpen (2)'!$D$11),A12-7,IF(AND(A12&gt;'Onderwerpen (2)'!$D$11,A12&lt;'Onderwerpen (2)'!$D$12),A12-8,IF(AND(A12&gt;'Onderwerpen (2)'!$D$12,A12&lt;'Onderwerpen (2)'!$D$13),A12-9,IF(AND(A12&gt;'Onderwerpen (2)'!$D$13,A12&lt;'Onderwerpen (2)'!$D$14),A12-10,IF(AND(A12&gt;'Onderwerpen (2)'!$D$14,A12&lt;'Onderwerpen (2)'!$D$15),A12-11,IF(AND(A12&gt;'Onderwerpen (2)'!$D$15,A12&lt;'Onderwerpen (2)'!$D$16),A12-12,IF(AND(A12&gt;'Onderwerpen (2)'!$D$16,A12&lt;'Onderwerpen (2)'!$D$17),A12-13,IF(AND(A12&gt;'Onderwerpen (2)'!$D$17,A12&lt;'Onderwerpen (2)'!$D$18),A12-14,IF(AND(A12&gt;'Onderwerpen (2)'!$D$18,A12&lt;'Onderwerpen (2)'!$D$19),A12-15,IF(AND(A12&gt;'Onderwerpen (2)'!$D$19,A12&lt;'Onderwerpen (2)'!$D$20),A12-16,IF(AND(A12&gt;'Onderwerpen (2)'!$D$20,A12&lt;'Onderwerpen (2)'!$D$21),A12-17,IF(AND(A12&gt;'Onderwerpen (2)'!$D$21,A12&lt;'Onderwerpen (2)'!$D$22),A12-18,IF(A12&gt;'Onderwerpen (2)'!$D$22,A12-19,"X"))))))))))))))))))))),""))))))))))))))))))))</f>
        <v>4</v>
      </c>
      <c r="D12" s="76" t="str">
        <f>IF(B12="",""&amp;C12,LEFT(B12, FIND(" ",B12)-1) &amp; "."&amp;COUNTIF( $B$8:B12,B12))</f>
        <v>21.4</v>
      </c>
      <c r="E12" s="11"/>
      <c r="F12" s="65" t="s">
        <v>11</v>
      </c>
      <c r="G12" s="65"/>
      <c r="H12" s="65"/>
      <c r="I12" s="67"/>
      <c r="J12" s="60" t="str">
        <f t="shared" si="0"/>
        <v/>
      </c>
      <c r="K12" s="58"/>
      <c r="L12" s="65"/>
      <c r="M12" s="65"/>
      <c r="N12" s="65"/>
      <c r="O12" s="67"/>
      <c r="P12" s="60" t="str">
        <f t="shared" si="1"/>
        <v/>
      </c>
      <c r="Q12" s="58"/>
      <c r="R12" s="65"/>
      <c r="S12" s="65"/>
      <c r="T12" s="65"/>
      <c r="U12" s="67"/>
      <c r="V12" s="60" t="str">
        <f t="shared" si="2"/>
        <v/>
      </c>
      <c r="W12" s="58"/>
      <c r="X12" s="65"/>
      <c r="Y12" s="65"/>
      <c r="Z12" s="65"/>
      <c r="AA12" s="67"/>
      <c r="AB12" s="60" t="str">
        <f t="shared" si="3"/>
        <v/>
      </c>
      <c r="AC12" s="58"/>
      <c r="AD12" s="65"/>
      <c r="AE12" s="65"/>
      <c r="AF12" s="65"/>
      <c r="AG12" s="67"/>
      <c r="AH12" s="60" t="str">
        <f t="shared" si="4"/>
        <v/>
      </c>
      <c r="AI12" s="58"/>
    </row>
    <row r="13" spans="1:35" x14ac:dyDescent="0.25">
      <c r="A13" s="48">
        <f>IFERROR(IF(A12='Onderwerpen (2)'!$C$23+19,"",A12+1),"")</f>
        <v>5</v>
      </c>
      <c r="B13" s="48" t="str">
        <f>IF(C13&lt;='Onderwerpen (2)'!$C$4,'Onderwerpen (2)'!$A$4,IF(C13&lt;='Onderwerpen (2)'!$C$5,'Onderwerpen (2)'!$A$5,IF(C13&lt;='Onderwerpen (2)'!$C$6,'Onderwerpen (2)'!$A$6,IF(C13&lt;='Onderwerpen (2)'!$C$7,'Onderwerpen (2)'!$A$7,IF(C13&lt;='Onderwerpen (2)'!$C$8,'Onderwerpen (2)'!$A$8,IF(C13&lt;='Onderwerpen (2)'!$C$9,'Onderwerpen (2)'!$A$9,IF(C13&lt;='Onderwerpen (2)'!C$10,'Onderwerpen (2)'!$A$10,IF(C13&lt;='Onderwerpen (2)'!C$11,'Onderwerpen (2)'!$A$11,IF(C13&lt;='Onderwerpen (2)'!C$12,'Onderwerpen (2)'!$A$12,IF(C13&lt;='Onderwerpen (2)'!C$13,'Onderwerpen (2)'!$A$13,IF(C13&lt;='Onderwerpen (2)'!$C$14,'Onderwerpen (2)'!$A$14,IF(C13&lt;='Onderwerpen (2)'!$C$15,'Onderwerpen (2)'!$A$15,IF(C13&lt;='Onderwerpen (2)'!$C$16,'Onderwerpen (2)'!$A$16,IF(C13&lt;='Onderwerpen (2)'!$C$17,'Onderwerpen (2)'!$A$17,IF(C13&lt;='Onderwerpen (2)'!$C$18,'Onderwerpen (2)'!$A$18,IF(C13&lt;='Onderwerpen (2)'!$C$19,'Onderwerpen (2)'!$A$19,IF(C13&lt;='Onderwerpen (2)'!$C$20,'Onderwerpen (2)'!$A$20,IF(C13&lt;='Onderwerpen (2)'!$C$21,'Onderwerpen (2)'!$A$21,IF(C13&lt;='Onderwerpen (2)'!$C$22,'Onderwerpen (2)'!$A$22,IF(C13&lt;='Onderwerpen (2)'!$C$23,'Onderwerpen (2)'!$A$22,""))))))))))))))))))))</f>
        <v>21 Beleidsverklaring</v>
      </c>
      <c r="C13" s="55">
        <f>IF('Onderwerpen (2)'!$B$4+1=A13,'Onderwerpen (2)'!$A$5,IF(SUM('Onderwerpen (2)'!$B$4:$B$5)+2=A13,'Onderwerpen (2)'!$A$6,IF(SUM('Onderwerpen (2)'!$B$4:$B$6)+3=A13,'Onderwerpen (2)'!$A$7,IF(SUM('Onderwerpen (2)'!$B$4:$B$7)+4=A13,'Onderwerpen (2)'!$A$8,IF(SUM('Onderwerpen (2)'!$B$4:$B$8)+5=A13,'Onderwerpen (2)'!$A$9,IF(SUM('Onderwerpen (2)'!$B$4:$B$9)+6=A13,'Onderwerpen (2)'!$A$10,IF(SUM('Onderwerpen (2)'!$B$4:$B$10)+7=A13,'Onderwerpen (2)'!$A$11,IF(SUM('Onderwerpen (2)'!$B$4:$B$11)+8=A13,'Onderwerpen (2)'!$A$12,IF(SUM('Onderwerpen (2)'!$B$4:$B$12)+9=A13,'Onderwerpen (2)'!$A$13,IF(SUM('Onderwerpen (2)'!$B$4:$B$13)+10=A13,'Onderwerpen (2)'!$A$14,IF(SUM('Onderwerpen (2)'!$B$4:$B$14)+11=A13,'Onderwerpen (2)'!$A$15,IF(SUM('Onderwerpen (2)'!$B$4:$B$15)+12=A13,'Onderwerpen (2)'!$A$16,IF(SUM('Onderwerpen (2)'!$B$4:$B$16)+13=A13,'Onderwerpen (2)'!$A$17,IF(SUM('Onderwerpen (2)'!$B$4:$B$17)+14=A13,'Onderwerpen (2)'!$A$18,IF(SUM('Onderwerpen (2)'!$B$4:$B$18)+15=A13,'Onderwerpen (2)'!$A$19,IF(SUM('Onderwerpen (2)'!$B$4:$B$19)+16=A13,'Onderwerpen (2)'!$A$20,IF(SUM('Onderwerpen (2)'!$B$4:$B$20)+17=A13,'Onderwerpen (2)'!$A$21,IF(SUM('Onderwerpen (2)'!$B$4:$B$21)+18=A13,'Onderwerpen (2)'!$A$22,IF(SUM('Onderwerpen (2)'!$B$4:$B$22)+19=A13,'Onderwerpen (2)'!$A$23,IFERROR((IF(A13&lt;'Onderwerpen (2)'!$D$4,A13,IF(AND(A13&gt;'Onderwerpen (2)'!$D$4,A13&lt;'Onderwerpen (2)'!$D$5),A13-1,IF(AND(A13&gt;'Onderwerpen (2)'!$D$5,A13&lt;'Onderwerpen (2)'!$D$6),A13-2,IF(AND(A13&gt;'Onderwerpen (2)'!$D$6,A13&lt;'Onderwerpen (2)'!$D$7),A13-3,IF(AND(A13&gt;'Onderwerpen (2)'!$D$7,A13&lt;'Onderwerpen (2)'!$D$8),A13-4,IF(AND(A13&gt;'Onderwerpen (2)'!$D$8,A13&lt;'Onderwerpen (2)'!$D$9),A13-5,IF(AND(A13&gt;'Onderwerpen (2)'!$D$9,A13&lt;'Onderwerpen (2)'!$D$10),A13-6,IF(AND(A13&gt;'Onderwerpen (2)'!$D$10,A13&lt;'Onderwerpen (2)'!$D$11),A13-7,IF(AND(A13&gt;'Onderwerpen (2)'!$D$11,A13&lt;'Onderwerpen (2)'!$D$12),A13-8,IF(AND(A13&gt;'Onderwerpen (2)'!$D$12,A13&lt;'Onderwerpen (2)'!$D$13),A13-9,IF(AND(A13&gt;'Onderwerpen (2)'!$D$13,A13&lt;'Onderwerpen (2)'!$D$14),A13-10,IF(AND(A13&gt;'Onderwerpen (2)'!$D$14,A13&lt;'Onderwerpen (2)'!$D$15),A13-11,IF(AND(A13&gt;'Onderwerpen (2)'!$D$15,A13&lt;'Onderwerpen (2)'!$D$16),A13-12,IF(AND(A13&gt;'Onderwerpen (2)'!$D$16,A13&lt;'Onderwerpen (2)'!$D$17),A13-13,IF(AND(A13&gt;'Onderwerpen (2)'!$D$17,A13&lt;'Onderwerpen (2)'!$D$18),A13-14,IF(AND(A13&gt;'Onderwerpen (2)'!$D$18,A13&lt;'Onderwerpen (2)'!$D$19),A13-15,IF(AND(A13&gt;'Onderwerpen (2)'!$D$19,A13&lt;'Onderwerpen (2)'!$D$20),A13-16,IF(AND(A13&gt;'Onderwerpen (2)'!$D$20,A13&lt;'Onderwerpen (2)'!$D$21),A13-17,IF(AND(A13&gt;'Onderwerpen (2)'!$D$21,A13&lt;'Onderwerpen (2)'!$D$22),A13-18,IF(A13&gt;'Onderwerpen (2)'!$D$22,A13-19,"X"))))))))))))))))))))),""))))))))))))))))))))</f>
        <v>5</v>
      </c>
      <c r="D13" s="76" t="str">
        <f>IF(B13="",""&amp;C13,LEFT(B13, FIND(" ",B13)-1) &amp; "."&amp;COUNTIF( $B$8:B13,B13))</f>
        <v>21.5</v>
      </c>
      <c r="E13" s="11" t="s">
        <v>134</v>
      </c>
      <c r="F13" s="65"/>
      <c r="G13" s="65" t="s">
        <v>11</v>
      </c>
      <c r="H13" s="65"/>
      <c r="I13" s="67"/>
      <c r="J13" s="60" t="str">
        <f t="shared" si="0"/>
        <v>21.5</v>
      </c>
      <c r="K13" s="58"/>
      <c r="L13" s="65"/>
      <c r="M13" s="65"/>
      <c r="N13" s="65"/>
      <c r="O13" s="67"/>
      <c r="P13" s="60" t="str">
        <f t="shared" si="1"/>
        <v/>
      </c>
      <c r="Q13" s="58"/>
      <c r="R13" s="65"/>
      <c r="S13" s="65"/>
      <c r="T13" s="65"/>
      <c r="U13" s="67"/>
      <c r="V13" s="60" t="str">
        <f t="shared" si="2"/>
        <v/>
      </c>
      <c r="W13" s="58"/>
      <c r="X13" s="65"/>
      <c r="Y13" s="65"/>
      <c r="Z13" s="65"/>
      <c r="AA13" s="67"/>
      <c r="AB13" s="60" t="str">
        <f t="shared" si="3"/>
        <v/>
      </c>
      <c r="AC13" s="58"/>
      <c r="AD13" s="65"/>
      <c r="AE13" s="65"/>
      <c r="AF13" s="65"/>
      <c r="AG13" s="67"/>
      <c r="AH13" s="60" t="str">
        <f t="shared" si="4"/>
        <v/>
      </c>
      <c r="AI13" s="58"/>
    </row>
    <row r="14" spans="1:35" x14ac:dyDescent="0.25">
      <c r="A14" s="48">
        <f>IFERROR(IF(A13='Onderwerpen (2)'!$C$23+19,"",A13+1),"")</f>
        <v>6</v>
      </c>
      <c r="B14" s="48" t="str">
        <f>IF(C14&lt;='Onderwerpen (2)'!$C$4,'Onderwerpen (2)'!$A$4,IF(C14&lt;='Onderwerpen (2)'!$C$5,'Onderwerpen (2)'!$A$5,IF(C14&lt;='Onderwerpen (2)'!$C$6,'Onderwerpen (2)'!$A$6,IF(C14&lt;='Onderwerpen (2)'!$C$7,'Onderwerpen (2)'!$A$7,IF(C14&lt;='Onderwerpen (2)'!$C$8,'Onderwerpen (2)'!$A$8,IF(C14&lt;='Onderwerpen (2)'!$C$9,'Onderwerpen (2)'!$A$9,IF(C14&lt;='Onderwerpen (2)'!C$10,'Onderwerpen (2)'!$A$10,IF(C14&lt;='Onderwerpen (2)'!C$11,'Onderwerpen (2)'!$A$11,IF(C14&lt;='Onderwerpen (2)'!C$12,'Onderwerpen (2)'!$A$12,IF(C14&lt;='Onderwerpen (2)'!C$13,'Onderwerpen (2)'!$A$13,IF(C14&lt;='Onderwerpen (2)'!$C$14,'Onderwerpen (2)'!$A$14,IF(C14&lt;='Onderwerpen (2)'!$C$15,'Onderwerpen (2)'!$A$15,IF(C14&lt;='Onderwerpen (2)'!$C$16,'Onderwerpen (2)'!$A$16,IF(C14&lt;='Onderwerpen (2)'!$C$17,'Onderwerpen (2)'!$A$17,IF(C14&lt;='Onderwerpen (2)'!$C$18,'Onderwerpen (2)'!$A$18,IF(C14&lt;='Onderwerpen (2)'!$C$19,'Onderwerpen (2)'!$A$19,IF(C14&lt;='Onderwerpen (2)'!$C$20,'Onderwerpen (2)'!$A$20,IF(C14&lt;='Onderwerpen (2)'!$C$21,'Onderwerpen (2)'!$A$21,IF(C14&lt;='Onderwerpen (2)'!$C$22,'Onderwerpen (2)'!$A$22,IF(C14&lt;='Onderwerpen (2)'!$C$23,'Onderwerpen (2)'!$A$22,""))))))))))))))))))))</f>
        <v>21 Beleidsverklaring</v>
      </c>
      <c r="C14" s="55">
        <f>IF('Onderwerpen (2)'!$B$4+1=A14,'Onderwerpen (2)'!$A$5,IF(SUM('Onderwerpen (2)'!$B$4:$B$5)+2=A14,'Onderwerpen (2)'!$A$6,IF(SUM('Onderwerpen (2)'!$B$4:$B$6)+3=A14,'Onderwerpen (2)'!$A$7,IF(SUM('Onderwerpen (2)'!$B$4:$B$7)+4=A14,'Onderwerpen (2)'!$A$8,IF(SUM('Onderwerpen (2)'!$B$4:$B$8)+5=A14,'Onderwerpen (2)'!$A$9,IF(SUM('Onderwerpen (2)'!$B$4:$B$9)+6=A14,'Onderwerpen (2)'!$A$10,IF(SUM('Onderwerpen (2)'!$B$4:$B$10)+7=A14,'Onderwerpen (2)'!$A$11,IF(SUM('Onderwerpen (2)'!$B$4:$B$11)+8=A14,'Onderwerpen (2)'!$A$12,IF(SUM('Onderwerpen (2)'!$B$4:$B$12)+9=A14,'Onderwerpen (2)'!$A$13,IF(SUM('Onderwerpen (2)'!$B$4:$B$13)+10=A14,'Onderwerpen (2)'!$A$14,IF(SUM('Onderwerpen (2)'!$B$4:$B$14)+11=A14,'Onderwerpen (2)'!$A$15,IF(SUM('Onderwerpen (2)'!$B$4:$B$15)+12=A14,'Onderwerpen (2)'!$A$16,IF(SUM('Onderwerpen (2)'!$B$4:$B$16)+13=A14,'Onderwerpen (2)'!$A$17,IF(SUM('Onderwerpen (2)'!$B$4:$B$17)+14=A14,'Onderwerpen (2)'!$A$18,IF(SUM('Onderwerpen (2)'!$B$4:$B$18)+15=A14,'Onderwerpen (2)'!$A$19,IF(SUM('Onderwerpen (2)'!$B$4:$B$19)+16=A14,'Onderwerpen (2)'!$A$20,IF(SUM('Onderwerpen (2)'!$B$4:$B$20)+17=A14,'Onderwerpen (2)'!$A$21,IF(SUM('Onderwerpen (2)'!$B$4:$B$21)+18=A14,'Onderwerpen (2)'!$A$22,IF(SUM('Onderwerpen (2)'!$B$4:$B$22)+19=A14,'Onderwerpen (2)'!$A$23,IFERROR((IF(A14&lt;'Onderwerpen (2)'!$D$4,A14,IF(AND(A14&gt;'Onderwerpen (2)'!$D$4,A14&lt;'Onderwerpen (2)'!$D$5),A14-1,IF(AND(A14&gt;'Onderwerpen (2)'!$D$5,A14&lt;'Onderwerpen (2)'!$D$6),A14-2,IF(AND(A14&gt;'Onderwerpen (2)'!$D$6,A14&lt;'Onderwerpen (2)'!$D$7),A14-3,IF(AND(A14&gt;'Onderwerpen (2)'!$D$7,A14&lt;'Onderwerpen (2)'!$D$8),A14-4,IF(AND(A14&gt;'Onderwerpen (2)'!$D$8,A14&lt;'Onderwerpen (2)'!$D$9),A14-5,IF(AND(A14&gt;'Onderwerpen (2)'!$D$9,A14&lt;'Onderwerpen (2)'!$D$10),A14-6,IF(AND(A14&gt;'Onderwerpen (2)'!$D$10,A14&lt;'Onderwerpen (2)'!$D$11),A14-7,IF(AND(A14&gt;'Onderwerpen (2)'!$D$11,A14&lt;'Onderwerpen (2)'!$D$12),A14-8,IF(AND(A14&gt;'Onderwerpen (2)'!$D$12,A14&lt;'Onderwerpen (2)'!$D$13),A14-9,IF(AND(A14&gt;'Onderwerpen (2)'!$D$13,A14&lt;'Onderwerpen (2)'!$D$14),A14-10,IF(AND(A14&gt;'Onderwerpen (2)'!$D$14,A14&lt;'Onderwerpen (2)'!$D$15),A14-11,IF(AND(A14&gt;'Onderwerpen (2)'!$D$15,A14&lt;'Onderwerpen (2)'!$D$16),A14-12,IF(AND(A14&gt;'Onderwerpen (2)'!$D$16,A14&lt;'Onderwerpen (2)'!$D$17),A14-13,IF(AND(A14&gt;'Onderwerpen (2)'!$D$17,A14&lt;'Onderwerpen (2)'!$D$18),A14-14,IF(AND(A14&gt;'Onderwerpen (2)'!$D$18,A14&lt;'Onderwerpen (2)'!$D$19),A14-15,IF(AND(A14&gt;'Onderwerpen (2)'!$D$19,A14&lt;'Onderwerpen (2)'!$D$20),A14-16,IF(AND(A14&gt;'Onderwerpen (2)'!$D$20,A14&lt;'Onderwerpen (2)'!$D$21),A14-17,IF(AND(A14&gt;'Onderwerpen (2)'!$D$21,A14&lt;'Onderwerpen (2)'!$D$22),A14-18,IF(A14&gt;'Onderwerpen (2)'!$D$22,A14-19,"X"))))))))))))))))))))),""))))))))))))))))))))</f>
        <v>6</v>
      </c>
      <c r="D14" s="76" t="str">
        <f>IF(B14="",""&amp;C14,LEFT(B14, FIND(" ",B14)-1) &amp; "."&amp;COUNTIF( $B$8:B14,B14))</f>
        <v>21.6</v>
      </c>
      <c r="E14" s="11" t="s">
        <v>135</v>
      </c>
      <c r="F14" s="65"/>
      <c r="G14" s="65" t="s">
        <v>11</v>
      </c>
      <c r="H14" s="65"/>
      <c r="I14" s="67"/>
      <c r="J14" s="60" t="str">
        <f t="shared" si="0"/>
        <v>21.6</v>
      </c>
      <c r="K14" s="58"/>
      <c r="L14" s="65"/>
      <c r="M14" s="65"/>
      <c r="N14" s="65"/>
      <c r="O14" s="67"/>
      <c r="P14" s="60" t="str">
        <f t="shared" si="1"/>
        <v/>
      </c>
      <c r="Q14" s="58"/>
      <c r="R14" s="65"/>
      <c r="S14" s="65"/>
      <c r="T14" s="65"/>
      <c r="U14" s="67"/>
      <c r="V14" s="60" t="str">
        <f t="shared" si="2"/>
        <v/>
      </c>
      <c r="W14" s="58"/>
      <c r="X14" s="65"/>
      <c r="Y14" s="65"/>
      <c r="Z14" s="65"/>
      <c r="AA14" s="67"/>
      <c r="AB14" s="60" t="str">
        <f t="shared" si="3"/>
        <v/>
      </c>
      <c r="AC14" s="58"/>
      <c r="AD14" s="65"/>
      <c r="AE14" s="65"/>
      <c r="AF14" s="65"/>
      <c r="AG14" s="67"/>
      <c r="AH14" s="60" t="str">
        <f t="shared" si="4"/>
        <v/>
      </c>
      <c r="AI14" s="58"/>
    </row>
    <row r="15" spans="1:35" x14ac:dyDescent="0.25">
      <c r="A15" s="48">
        <f>IFERROR(IF(A14='Onderwerpen (2)'!$C$23+19,"",A14+1),"")</f>
        <v>7</v>
      </c>
      <c r="B15" s="48" t="str">
        <f>IF(C15&lt;='Onderwerpen (2)'!$C$4,'Onderwerpen (2)'!$A$4,IF(C15&lt;='Onderwerpen (2)'!$C$5,'Onderwerpen (2)'!$A$5,IF(C15&lt;='Onderwerpen (2)'!$C$6,'Onderwerpen (2)'!$A$6,IF(C15&lt;='Onderwerpen (2)'!$C$7,'Onderwerpen (2)'!$A$7,IF(C15&lt;='Onderwerpen (2)'!$C$8,'Onderwerpen (2)'!$A$8,IF(C15&lt;='Onderwerpen (2)'!$C$9,'Onderwerpen (2)'!$A$9,IF(C15&lt;='Onderwerpen (2)'!C$10,'Onderwerpen (2)'!$A$10,IF(C15&lt;='Onderwerpen (2)'!C$11,'Onderwerpen (2)'!$A$11,IF(C15&lt;='Onderwerpen (2)'!C$12,'Onderwerpen (2)'!$A$12,IF(C15&lt;='Onderwerpen (2)'!C$13,'Onderwerpen (2)'!$A$13,IF(C15&lt;='Onderwerpen (2)'!$C$14,'Onderwerpen (2)'!$A$14,IF(C15&lt;='Onderwerpen (2)'!$C$15,'Onderwerpen (2)'!$A$15,IF(C15&lt;='Onderwerpen (2)'!$C$16,'Onderwerpen (2)'!$A$16,IF(C15&lt;='Onderwerpen (2)'!$C$17,'Onderwerpen (2)'!$A$17,IF(C15&lt;='Onderwerpen (2)'!$C$18,'Onderwerpen (2)'!$A$18,IF(C15&lt;='Onderwerpen (2)'!$C$19,'Onderwerpen (2)'!$A$19,IF(C15&lt;='Onderwerpen (2)'!$C$20,'Onderwerpen (2)'!$A$20,IF(C15&lt;='Onderwerpen (2)'!$C$21,'Onderwerpen (2)'!$A$21,IF(C15&lt;='Onderwerpen (2)'!$C$22,'Onderwerpen (2)'!$A$22,IF(C15&lt;='Onderwerpen (2)'!$C$23,'Onderwerpen (2)'!$A$22,""))))))))))))))))))))</f>
        <v>21 Beleidsverklaring</v>
      </c>
      <c r="C15" s="55">
        <f>IF('Onderwerpen (2)'!$B$4+1=A15,'Onderwerpen (2)'!$A$5,IF(SUM('Onderwerpen (2)'!$B$4:$B$5)+2=A15,'Onderwerpen (2)'!$A$6,IF(SUM('Onderwerpen (2)'!$B$4:$B$6)+3=A15,'Onderwerpen (2)'!$A$7,IF(SUM('Onderwerpen (2)'!$B$4:$B$7)+4=A15,'Onderwerpen (2)'!$A$8,IF(SUM('Onderwerpen (2)'!$B$4:$B$8)+5=A15,'Onderwerpen (2)'!$A$9,IF(SUM('Onderwerpen (2)'!$B$4:$B$9)+6=A15,'Onderwerpen (2)'!$A$10,IF(SUM('Onderwerpen (2)'!$B$4:$B$10)+7=A15,'Onderwerpen (2)'!$A$11,IF(SUM('Onderwerpen (2)'!$B$4:$B$11)+8=A15,'Onderwerpen (2)'!$A$12,IF(SUM('Onderwerpen (2)'!$B$4:$B$12)+9=A15,'Onderwerpen (2)'!$A$13,IF(SUM('Onderwerpen (2)'!$B$4:$B$13)+10=A15,'Onderwerpen (2)'!$A$14,IF(SUM('Onderwerpen (2)'!$B$4:$B$14)+11=A15,'Onderwerpen (2)'!$A$15,IF(SUM('Onderwerpen (2)'!$B$4:$B$15)+12=A15,'Onderwerpen (2)'!$A$16,IF(SUM('Onderwerpen (2)'!$B$4:$B$16)+13=A15,'Onderwerpen (2)'!$A$17,IF(SUM('Onderwerpen (2)'!$B$4:$B$17)+14=A15,'Onderwerpen (2)'!$A$18,IF(SUM('Onderwerpen (2)'!$B$4:$B$18)+15=A15,'Onderwerpen (2)'!$A$19,IF(SUM('Onderwerpen (2)'!$B$4:$B$19)+16=A15,'Onderwerpen (2)'!$A$20,IF(SUM('Onderwerpen (2)'!$B$4:$B$20)+17=A15,'Onderwerpen (2)'!$A$21,IF(SUM('Onderwerpen (2)'!$B$4:$B$21)+18=A15,'Onderwerpen (2)'!$A$22,IF(SUM('Onderwerpen (2)'!$B$4:$B$22)+19=A15,'Onderwerpen (2)'!$A$23,IFERROR((IF(A15&lt;'Onderwerpen (2)'!$D$4,A15,IF(AND(A15&gt;'Onderwerpen (2)'!$D$4,A15&lt;'Onderwerpen (2)'!$D$5),A15-1,IF(AND(A15&gt;'Onderwerpen (2)'!$D$5,A15&lt;'Onderwerpen (2)'!$D$6),A15-2,IF(AND(A15&gt;'Onderwerpen (2)'!$D$6,A15&lt;'Onderwerpen (2)'!$D$7),A15-3,IF(AND(A15&gt;'Onderwerpen (2)'!$D$7,A15&lt;'Onderwerpen (2)'!$D$8),A15-4,IF(AND(A15&gt;'Onderwerpen (2)'!$D$8,A15&lt;'Onderwerpen (2)'!$D$9),A15-5,IF(AND(A15&gt;'Onderwerpen (2)'!$D$9,A15&lt;'Onderwerpen (2)'!$D$10),A15-6,IF(AND(A15&gt;'Onderwerpen (2)'!$D$10,A15&lt;'Onderwerpen (2)'!$D$11),A15-7,IF(AND(A15&gt;'Onderwerpen (2)'!$D$11,A15&lt;'Onderwerpen (2)'!$D$12),A15-8,IF(AND(A15&gt;'Onderwerpen (2)'!$D$12,A15&lt;'Onderwerpen (2)'!$D$13),A15-9,IF(AND(A15&gt;'Onderwerpen (2)'!$D$13,A15&lt;'Onderwerpen (2)'!$D$14),A15-10,IF(AND(A15&gt;'Onderwerpen (2)'!$D$14,A15&lt;'Onderwerpen (2)'!$D$15),A15-11,IF(AND(A15&gt;'Onderwerpen (2)'!$D$15,A15&lt;'Onderwerpen (2)'!$D$16),A15-12,IF(AND(A15&gt;'Onderwerpen (2)'!$D$16,A15&lt;'Onderwerpen (2)'!$D$17),A15-13,IF(AND(A15&gt;'Onderwerpen (2)'!$D$17,A15&lt;'Onderwerpen (2)'!$D$18),A15-14,IF(AND(A15&gt;'Onderwerpen (2)'!$D$18,A15&lt;'Onderwerpen (2)'!$D$19),A15-15,IF(AND(A15&gt;'Onderwerpen (2)'!$D$19,A15&lt;'Onderwerpen (2)'!$D$20),A15-16,IF(AND(A15&gt;'Onderwerpen (2)'!$D$20,A15&lt;'Onderwerpen (2)'!$D$21),A15-17,IF(AND(A15&gt;'Onderwerpen (2)'!$D$21,A15&lt;'Onderwerpen (2)'!$D$22),A15-18,IF(A15&gt;'Onderwerpen (2)'!$D$22,A15-19,"X"))))))))))))))))))))),""))))))))))))))))))))</f>
        <v>7</v>
      </c>
      <c r="D15" s="76" t="str">
        <f>IF(B15="",""&amp;C15,LEFT(B15, FIND(" ",B15)-1) &amp; "."&amp;COUNTIF( $B$8:B15,B15))</f>
        <v>21.7</v>
      </c>
      <c r="E15" s="11"/>
      <c r="F15" s="65"/>
      <c r="G15" s="65"/>
      <c r="H15" s="65" t="s">
        <v>11</v>
      </c>
      <c r="I15" s="67"/>
      <c r="J15" s="60" t="str">
        <f t="shared" si="0"/>
        <v/>
      </c>
      <c r="K15" s="58"/>
      <c r="L15" s="65"/>
      <c r="M15" s="65"/>
      <c r="N15" s="65"/>
      <c r="O15" s="67"/>
      <c r="P15" s="60" t="str">
        <f t="shared" si="1"/>
        <v/>
      </c>
      <c r="Q15" s="58"/>
      <c r="R15" s="65"/>
      <c r="S15" s="65"/>
      <c r="T15" s="65"/>
      <c r="U15" s="67"/>
      <c r="V15" s="60" t="str">
        <f t="shared" si="2"/>
        <v/>
      </c>
      <c r="W15" s="58"/>
      <c r="X15" s="65"/>
      <c r="Y15" s="65"/>
      <c r="Z15" s="65"/>
      <c r="AA15" s="67"/>
      <c r="AB15" s="60" t="str">
        <f t="shared" si="3"/>
        <v/>
      </c>
      <c r="AC15" s="58"/>
      <c r="AD15" s="65"/>
      <c r="AE15" s="65"/>
      <c r="AF15" s="65"/>
      <c r="AG15" s="67"/>
      <c r="AH15" s="60" t="str">
        <f t="shared" si="4"/>
        <v/>
      </c>
      <c r="AI15" s="58"/>
    </row>
    <row r="16" spans="1:35" x14ac:dyDescent="0.25">
      <c r="A16" s="48">
        <f>IFERROR(IF(A15='Onderwerpen (2)'!$C$23+19,"",A15+1),"")</f>
        <v>8</v>
      </c>
      <c r="B16" s="48" t="str">
        <f>IF(C16&lt;='Onderwerpen (2)'!$C$4,'Onderwerpen (2)'!$A$4,IF(C16&lt;='Onderwerpen (2)'!$C$5,'Onderwerpen (2)'!$A$5,IF(C16&lt;='Onderwerpen (2)'!$C$6,'Onderwerpen (2)'!$A$6,IF(C16&lt;='Onderwerpen (2)'!$C$7,'Onderwerpen (2)'!$A$7,IF(C16&lt;='Onderwerpen (2)'!$C$8,'Onderwerpen (2)'!$A$8,IF(C16&lt;='Onderwerpen (2)'!$C$9,'Onderwerpen (2)'!$A$9,IF(C16&lt;='Onderwerpen (2)'!C$10,'Onderwerpen (2)'!$A$10,IF(C16&lt;='Onderwerpen (2)'!C$11,'Onderwerpen (2)'!$A$11,IF(C16&lt;='Onderwerpen (2)'!C$12,'Onderwerpen (2)'!$A$12,IF(C16&lt;='Onderwerpen (2)'!C$13,'Onderwerpen (2)'!$A$13,IF(C16&lt;='Onderwerpen (2)'!$C$14,'Onderwerpen (2)'!$A$14,IF(C16&lt;='Onderwerpen (2)'!$C$15,'Onderwerpen (2)'!$A$15,IF(C16&lt;='Onderwerpen (2)'!$C$16,'Onderwerpen (2)'!$A$16,IF(C16&lt;='Onderwerpen (2)'!$C$17,'Onderwerpen (2)'!$A$17,IF(C16&lt;='Onderwerpen (2)'!$C$18,'Onderwerpen (2)'!$A$18,IF(C16&lt;='Onderwerpen (2)'!$C$19,'Onderwerpen (2)'!$A$19,IF(C16&lt;='Onderwerpen (2)'!$C$20,'Onderwerpen (2)'!$A$20,IF(C16&lt;='Onderwerpen (2)'!$C$21,'Onderwerpen (2)'!$A$21,IF(C16&lt;='Onderwerpen (2)'!$C$22,'Onderwerpen (2)'!$A$22,IF(C16&lt;='Onderwerpen (2)'!$C$23,'Onderwerpen (2)'!$A$22,""))))))))))))))))))))</f>
        <v/>
      </c>
      <c r="C16" s="55" t="str">
        <f>IF('Onderwerpen (2)'!$B$4+1=A16,'Onderwerpen (2)'!$A$5,IF(SUM('Onderwerpen (2)'!$B$4:$B$5)+2=A16,'Onderwerpen (2)'!$A$6,IF(SUM('Onderwerpen (2)'!$B$4:$B$6)+3=A16,'Onderwerpen (2)'!$A$7,IF(SUM('Onderwerpen (2)'!$B$4:$B$7)+4=A16,'Onderwerpen (2)'!$A$8,IF(SUM('Onderwerpen (2)'!$B$4:$B$8)+5=A16,'Onderwerpen (2)'!$A$9,IF(SUM('Onderwerpen (2)'!$B$4:$B$9)+6=A16,'Onderwerpen (2)'!$A$10,IF(SUM('Onderwerpen (2)'!$B$4:$B$10)+7=A16,'Onderwerpen (2)'!$A$11,IF(SUM('Onderwerpen (2)'!$B$4:$B$11)+8=A16,'Onderwerpen (2)'!$A$12,IF(SUM('Onderwerpen (2)'!$B$4:$B$12)+9=A16,'Onderwerpen (2)'!$A$13,IF(SUM('Onderwerpen (2)'!$B$4:$B$13)+10=A16,'Onderwerpen (2)'!$A$14,IF(SUM('Onderwerpen (2)'!$B$4:$B$14)+11=A16,'Onderwerpen (2)'!$A$15,IF(SUM('Onderwerpen (2)'!$B$4:$B$15)+12=A16,'Onderwerpen (2)'!$A$16,IF(SUM('Onderwerpen (2)'!$B$4:$B$16)+13=A16,'Onderwerpen (2)'!$A$17,IF(SUM('Onderwerpen (2)'!$B$4:$B$17)+14=A16,'Onderwerpen (2)'!$A$18,IF(SUM('Onderwerpen (2)'!$B$4:$B$18)+15=A16,'Onderwerpen (2)'!$A$19,IF(SUM('Onderwerpen (2)'!$B$4:$B$19)+16=A16,'Onderwerpen (2)'!$A$20,IF(SUM('Onderwerpen (2)'!$B$4:$B$20)+17=A16,'Onderwerpen (2)'!$A$21,IF(SUM('Onderwerpen (2)'!$B$4:$B$21)+18=A16,'Onderwerpen (2)'!$A$22,IF(SUM('Onderwerpen (2)'!$B$4:$B$22)+19=A16,'Onderwerpen (2)'!$A$23,IFERROR((IF(A16&lt;'Onderwerpen (2)'!$D$4,A16,IF(AND(A16&gt;'Onderwerpen (2)'!$D$4,A16&lt;'Onderwerpen (2)'!$D$5),A16-1,IF(AND(A16&gt;'Onderwerpen (2)'!$D$5,A16&lt;'Onderwerpen (2)'!$D$6),A16-2,IF(AND(A16&gt;'Onderwerpen (2)'!$D$6,A16&lt;'Onderwerpen (2)'!$D$7),A16-3,IF(AND(A16&gt;'Onderwerpen (2)'!$D$7,A16&lt;'Onderwerpen (2)'!$D$8),A16-4,IF(AND(A16&gt;'Onderwerpen (2)'!$D$8,A16&lt;'Onderwerpen (2)'!$D$9),A16-5,IF(AND(A16&gt;'Onderwerpen (2)'!$D$9,A16&lt;'Onderwerpen (2)'!$D$10),A16-6,IF(AND(A16&gt;'Onderwerpen (2)'!$D$10,A16&lt;'Onderwerpen (2)'!$D$11),A16-7,IF(AND(A16&gt;'Onderwerpen (2)'!$D$11,A16&lt;'Onderwerpen (2)'!$D$12),A16-8,IF(AND(A16&gt;'Onderwerpen (2)'!$D$12,A16&lt;'Onderwerpen (2)'!$D$13),A16-9,IF(AND(A16&gt;'Onderwerpen (2)'!$D$13,A16&lt;'Onderwerpen (2)'!$D$14),A16-10,IF(AND(A16&gt;'Onderwerpen (2)'!$D$14,A16&lt;'Onderwerpen (2)'!$D$15),A16-11,IF(AND(A16&gt;'Onderwerpen (2)'!$D$15,A16&lt;'Onderwerpen (2)'!$D$16),A16-12,IF(AND(A16&gt;'Onderwerpen (2)'!$D$16,A16&lt;'Onderwerpen (2)'!$D$17),A16-13,IF(AND(A16&gt;'Onderwerpen (2)'!$D$17,A16&lt;'Onderwerpen (2)'!$D$18),A16-14,IF(AND(A16&gt;'Onderwerpen (2)'!$D$18,A16&lt;'Onderwerpen (2)'!$D$19),A16-15,IF(AND(A16&gt;'Onderwerpen (2)'!$D$19,A16&lt;'Onderwerpen (2)'!$D$20),A16-16,IF(AND(A16&gt;'Onderwerpen (2)'!$D$20,A16&lt;'Onderwerpen (2)'!$D$21),A16-17,IF(AND(A16&gt;'Onderwerpen (2)'!$D$21,A16&lt;'Onderwerpen (2)'!$D$22),A16-18,IF(A16&gt;'Onderwerpen (2)'!$D$22,A16-19,"X"))))))))))))))))))))),""))))))))))))))))))))</f>
        <v>22 Persoonlijk beschermingsmiddelen</v>
      </c>
      <c r="D16" s="76" t="str">
        <f>IF(B16="",""&amp;C16,LEFT(B16, FIND(" ",B16)-1) &amp; "."&amp;COUNTIF( $B$8:B16,B16))</f>
        <v>22 Persoonlijk beschermingsmiddelen</v>
      </c>
      <c r="E16" s="11"/>
      <c r="F16" s="65"/>
      <c r="G16" s="65"/>
      <c r="H16" s="65"/>
      <c r="I16" s="67"/>
      <c r="J16" s="60" t="str">
        <f t="shared" si="0"/>
        <v/>
      </c>
      <c r="K16" s="58"/>
      <c r="L16" s="65"/>
      <c r="M16" s="65"/>
      <c r="N16" s="65"/>
      <c r="O16" s="67"/>
      <c r="P16" s="60" t="str">
        <f t="shared" si="1"/>
        <v/>
      </c>
      <c r="Q16" s="58"/>
      <c r="R16" s="65"/>
      <c r="S16" s="65"/>
      <c r="T16" s="65"/>
      <c r="U16" s="67"/>
      <c r="V16" s="60" t="str">
        <f t="shared" si="2"/>
        <v/>
      </c>
      <c r="W16" s="58"/>
      <c r="X16" s="65"/>
      <c r="Y16" s="65"/>
      <c r="Z16" s="65"/>
      <c r="AA16" s="67"/>
      <c r="AB16" s="60" t="str">
        <f t="shared" si="3"/>
        <v/>
      </c>
      <c r="AC16" s="58"/>
      <c r="AD16" s="65"/>
      <c r="AE16" s="65"/>
      <c r="AF16" s="65"/>
      <c r="AG16" s="67"/>
      <c r="AH16" s="60" t="str">
        <f t="shared" si="4"/>
        <v/>
      </c>
      <c r="AI16" s="58"/>
    </row>
    <row r="17" spans="1:35" x14ac:dyDescent="0.25">
      <c r="A17" s="48">
        <f>IFERROR(IF(A16='Onderwerpen (2)'!$C$23+19,"",A16+1),"")</f>
        <v>9</v>
      </c>
      <c r="B17" s="48" t="str">
        <f>IF(C17&lt;='Onderwerpen (2)'!$C$4,'Onderwerpen (2)'!$A$4,IF(C17&lt;='Onderwerpen (2)'!$C$5,'Onderwerpen (2)'!$A$5,IF(C17&lt;='Onderwerpen (2)'!$C$6,'Onderwerpen (2)'!$A$6,IF(C17&lt;='Onderwerpen (2)'!$C$7,'Onderwerpen (2)'!$A$7,IF(C17&lt;='Onderwerpen (2)'!$C$8,'Onderwerpen (2)'!$A$8,IF(C17&lt;='Onderwerpen (2)'!$C$9,'Onderwerpen (2)'!$A$9,IF(C17&lt;='Onderwerpen (2)'!C$10,'Onderwerpen (2)'!$A$10,IF(C17&lt;='Onderwerpen (2)'!C$11,'Onderwerpen (2)'!$A$11,IF(C17&lt;='Onderwerpen (2)'!C$12,'Onderwerpen (2)'!$A$12,IF(C17&lt;='Onderwerpen (2)'!C$13,'Onderwerpen (2)'!$A$13,IF(C17&lt;='Onderwerpen (2)'!$C$14,'Onderwerpen (2)'!$A$14,IF(C17&lt;='Onderwerpen (2)'!$C$15,'Onderwerpen (2)'!$A$15,IF(C17&lt;='Onderwerpen (2)'!$C$16,'Onderwerpen (2)'!$A$16,IF(C17&lt;='Onderwerpen (2)'!$C$17,'Onderwerpen (2)'!$A$17,IF(C17&lt;='Onderwerpen (2)'!$C$18,'Onderwerpen (2)'!$A$18,IF(C17&lt;='Onderwerpen (2)'!$C$19,'Onderwerpen (2)'!$A$19,IF(C17&lt;='Onderwerpen (2)'!$C$20,'Onderwerpen (2)'!$A$20,IF(C17&lt;='Onderwerpen (2)'!$C$21,'Onderwerpen (2)'!$A$21,IF(C17&lt;='Onderwerpen (2)'!$C$22,'Onderwerpen (2)'!$A$22,IF(C17&lt;='Onderwerpen (2)'!$C$23,'Onderwerpen (2)'!$A$22,""))))))))))))))))))))</f>
        <v>22 Persoonlijk beschermingsmiddelen</v>
      </c>
      <c r="C17" s="55">
        <f>IF('Onderwerpen (2)'!$B$4+1=A17,'Onderwerpen (2)'!$A$5,IF(SUM('Onderwerpen (2)'!$B$4:$B$5)+2=A17,'Onderwerpen (2)'!$A$6,IF(SUM('Onderwerpen (2)'!$B$4:$B$6)+3=A17,'Onderwerpen (2)'!$A$7,IF(SUM('Onderwerpen (2)'!$B$4:$B$7)+4=A17,'Onderwerpen (2)'!$A$8,IF(SUM('Onderwerpen (2)'!$B$4:$B$8)+5=A17,'Onderwerpen (2)'!$A$9,IF(SUM('Onderwerpen (2)'!$B$4:$B$9)+6=A17,'Onderwerpen (2)'!$A$10,IF(SUM('Onderwerpen (2)'!$B$4:$B$10)+7=A17,'Onderwerpen (2)'!$A$11,IF(SUM('Onderwerpen (2)'!$B$4:$B$11)+8=A17,'Onderwerpen (2)'!$A$12,IF(SUM('Onderwerpen (2)'!$B$4:$B$12)+9=A17,'Onderwerpen (2)'!$A$13,IF(SUM('Onderwerpen (2)'!$B$4:$B$13)+10=A17,'Onderwerpen (2)'!$A$14,IF(SUM('Onderwerpen (2)'!$B$4:$B$14)+11=A17,'Onderwerpen (2)'!$A$15,IF(SUM('Onderwerpen (2)'!$B$4:$B$15)+12=A17,'Onderwerpen (2)'!$A$16,IF(SUM('Onderwerpen (2)'!$B$4:$B$16)+13=A17,'Onderwerpen (2)'!$A$17,IF(SUM('Onderwerpen (2)'!$B$4:$B$17)+14=A17,'Onderwerpen (2)'!$A$18,IF(SUM('Onderwerpen (2)'!$B$4:$B$18)+15=A17,'Onderwerpen (2)'!$A$19,IF(SUM('Onderwerpen (2)'!$B$4:$B$19)+16=A17,'Onderwerpen (2)'!$A$20,IF(SUM('Onderwerpen (2)'!$B$4:$B$20)+17=A17,'Onderwerpen (2)'!$A$21,IF(SUM('Onderwerpen (2)'!$B$4:$B$21)+18=A17,'Onderwerpen (2)'!$A$22,IF(SUM('Onderwerpen (2)'!$B$4:$B$22)+19=A17,'Onderwerpen (2)'!$A$23,IFERROR((IF(A17&lt;'Onderwerpen (2)'!$D$4,A17,IF(AND(A17&gt;'Onderwerpen (2)'!$D$4,A17&lt;'Onderwerpen (2)'!$D$5),A17-1,IF(AND(A17&gt;'Onderwerpen (2)'!$D$5,A17&lt;'Onderwerpen (2)'!$D$6),A17-2,IF(AND(A17&gt;'Onderwerpen (2)'!$D$6,A17&lt;'Onderwerpen (2)'!$D$7),A17-3,IF(AND(A17&gt;'Onderwerpen (2)'!$D$7,A17&lt;'Onderwerpen (2)'!$D$8),A17-4,IF(AND(A17&gt;'Onderwerpen (2)'!$D$8,A17&lt;'Onderwerpen (2)'!$D$9),A17-5,IF(AND(A17&gt;'Onderwerpen (2)'!$D$9,A17&lt;'Onderwerpen (2)'!$D$10),A17-6,IF(AND(A17&gt;'Onderwerpen (2)'!$D$10,A17&lt;'Onderwerpen (2)'!$D$11),A17-7,IF(AND(A17&gt;'Onderwerpen (2)'!$D$11,A17&lt;'Onderwerpen (2)'!$D$12),A17-8,IF(AND(A17&gt;'Onderwerpen (2)'!$D$12,A17&lt;'Onderwerpen (2)'!$D$13),A17-9,IF(AND(A17&gt;'Onderwerpen (2)'!$D$13,A17&lt;'Onderwerpen (2)'!$D$14),A17-10,IF(AND(A17&gt;'Onderwerpen (2)'!$D$14,A17&lt;'Onderwerpen (2)'!$D$15),A17-11,IF(AND(A17&gt;'Onderwerpen (2)'!$D$15,A17&lt;'Onderwerpen (2)'!$D$16),A17-12,IF(AND(A17&gt;'Onderwerpen (2)'!$D$16,A17&lt;'Onderwerpen (2)'!$D$17),A17-13,IF(AND(A17&gt;'Onderwerpen (2)'!$D$17,A17&lt;'Onderwerpen (2)'!$D$18),A17-14,IF(AND(A17&gt;'Onderwerpen (2)'!$D$18,A17&lt;'Onderwerpen (2)'!$D$19),A17-15,IF(AND(A17&gt;'Onderwerpen (2)'!$D$19,A17&lt;'Onderwerpen (2)'!$D$20),A17-16,IF(AND(A17&gt;'Onderwerpen (2)'!$D$20,A17&lt;'Onderwerpen (2)'!$D$21),A17-17,IF(AND(A17&gt;'Onderwerpen (2)'!$D$21,A17&lt;'Onderwerpen (2)'!$D$22),A17-18,IF(A17&gt;'Onderwerpen (2)'!$D$22,A17-19,"X"))))))))))))))))))))),""))))))))))))))))))))</f>
        <v>8</v>
      </c>
      <c r="D17" s="76" t="str">
        <f>IF(B17="",""&amp;C17,LEFT(B17, FIND(" ",B17)-1) &amp; "."&amp;COUNTIF( $B$8:B17,B17))</f>
        <v>22.1</v>
      </c>
      <c r="E17" s="11"/>
      <c r="F17" s="65"/>
      <c r="G17" s="65"/>
      <c r="H17" s="65"/>
      <c r="I17" s="67"/>
      <c r="J17" s="60" t="str">
        <f t="shared" si="0"/>
        <v/>
      </c>
      <c r="K17" s="58"/>
      <c r="L17" s="65"/>
      <c r="M17" s="65"/>
      <c r="N17" s="65"/>
      <c r="O17" s="67"/>
      <c r="P17" s="60" t="str">
        <f t="shared" si="1"/>
        <v/>
      </c>
      <c r="Q17" s="58"/>
      <c r="R17" s="65"/>
      <c r="S17" s="65"/>
      <c r="T17" s="65"/>
      <c r="U17" s="67"/>
      <c r="V17" s="60" t="str">
        <f t="shared" si="2"/>
        <v/>
      </c>
      <c r="W17" s="58"/>
      <c r="X17" s="65"/>
      <c r="Y17" s="65"/>
      <c r="Z17" s="65"/>
      <c r="AA17" s="67"/>
      <c r="AB17" s="60" t="str">
        <f t="shared" si="3"/>
        <v/>
      </c>
      <c r="AC17" s="58"/>
      <c r="AD17" s="65"/>
      <c r="AE17" s="65"/>
      <c r="AF17" s="65"/>
      <c r="AG17" s="67"/>
      <c r="AH17" s="60" t="str">
        <f t="shared" si="4"/>
        <v/>
      </c>
      <c r="AI17" s="58"/>
    </row>
    <row r="18" spans="1:35" x14ac:dyDescent="0.25">
      <c r="A18" s="48">
        <f>IFERROR(IF(A17='Onderwerpen (2)'!$C$23+19,"",A17+1),"")</f>
        <v>10</v>
      </c>
      <c r="B18" s="48" t="str">
        <f>IF(C18&lt;='Onderwerpen (2)'!$C$4,'Onderwerpen (2)'!$A$4,IF(C18&lt;='Onderwerpen (2)'!$C$5,'Onderwerpen (2)'!$A$5,IF(C18&lt;='Onderwerpen (2)'!$C$6,'Onderwerpen (2)'!$A$6,IF(C18&lt;='Onderwerpen (2)'!$C$7,'Onderwerpen (2)'!$A$7,IF(C18&lt;='Onderwerpen (2)'!$C$8,'Onderwerpen (2)'!$A$8,IF(C18&lt;='Onderwerpen (2)'!$C$9,'Onderwerpen (2)'!$A$9,IF(C18&lt;='Onderwerpen (2)'!C$10,'Onderwerpen (2)'!$A$10,IF(C18&lt;='Onderwerpen (2)'!C$11,'Onderwerpen (2)'!$A$11,IF(C18&lt;='Onderwerpen (2)'!C$12,'Onderwerpen (2)'!$A$12,IF(C18&lt;='Onderwerpen (2)'!C$13,'Onderwerpen (2)'!$A$13,IF(C18&lt;='Onderwerpen (2)'!$C$14,'Onderwerpen (2)'!$A$14,IF(C18&lt;='Onderwerpen (2)'!$C$15,'Onderwerpen (2)'!$A$15,IF(C18&lt;='Onderwerpen (2)'!$C$16,'Onderwerpen (2)'!$A$16,IF(C18&lt;='Onderwerpen (2)'!$C$17,'Onderwerpen (2)'!$A$17,IF(C18&lt;='Onderwerpen (2)'!$C$18,'Onderwerpen (2)'!$A$18,IF(C18&lt;='Onderwerpen (2)'!$C$19,'Onderwerpen (2)'!$A$19,IF(C18&lt;='Onderwerpen (2)'!$C$20,'Onderwerpen (2)'!$A$20,IF(C18&lt;='Onderwerpen (2)'!$C$21,'Onderwerpen (2)'!$A$21,IF(C18&lt;='Onderwerpen (2)'!$C$22,'Onderwerpen (2)'!$A$22,IF(C18&lt;='Onderwerpen (2)'!$C$23,'Onderwerpen (2)'!$A$22,""))))))))))))))))))))</f>
        <v>22 Persoonlijk beschermingsmiddelen</v>
      </c>
      <c r="C18" s="55">
        <f>IF('Onderwerpen (2)'!$B$4+1=A18,'Onderwerpen (2)'!$A$5,IF(SUM('Onderwerpen (2)'!$B$4:$B$5)+2=A18,'Onderwerpen (2)'!$A$6,IF(SUM('Onderwerpen (2)'!$B$4:$B$6)+3=A18,'Onderwerpen (2)'!$A$7,IF(SUM('Onderwerpen (2)'!$B$4:$B$7)+4=A18,'Onderwerpen (2)'!$A$8,IF(SUM('Onderwerpen (2)'!$B$4:$B$8)+5=A18,'Onderwerpen (2)'!$A$9,IF(SUM('Onderwerpen (2)'!$B$4:$B$9)+6=A18,'Onderwerpen (2)'!$A$10,IF(SUM('Onderwerpen (2)'!$B$4:$B$10)+7=A18,'Onderwerpen (2)'!$A$11,IF(SUM('Onderwerpen (2)'!$B$4:$B$11)+8=A18,'Onderwerpen (2)'!$A$12,IF(SUM('Onderwerpen (2)'!$B$4:$B$12)+9=A18,'Onderwerpen (2)'!$A$13,IF(SUM('Onderwerpen (2)'!$B$4:$B$13)+10=A18,'Onderwerpen (2)'!$A$14,IF(SUM('Onderwerpen (2)'!$B$4:$B$14)+11=A18,'Onderwerpen (2)'!$A$15,IF(SUM('Onderwerpen (2)'!$B$4:$B$15)+12=A18,'Onderwerpen (2)'!$A$16,IF(SUM('Onderwerpen (2)'!$B$4:$B$16)+13=A18,'Onderwerpen (2)'!$A$17,IF(SUM('Onderwerpen (2)'!$B$4:$B$17)+14=A18,'Onderwerpen (2)'!$A$18,IF(SUM('Onderwerpen (2)'!$B$4:$B$18)+15=A18,'Onderwerpen (2)'!$A$19,IF(SUM('Onderwerpen (2)'!$B$4:$B$19)+16=A18,'Onderwerpen (2)'!$A$20,IF(SUM('Onderwerpen (2)'!$B$4:$B$20)+17=A18,'Onderwerpen (2)'!$A$21,IF(SUM('Onderwerpen (2)'!$B$4:$B$21)+18=A18,'Onderwerpen (2)'!$A$22,IF(SUM('Onderwerpen (2)'!$B$4:$B$22)+19=A18,'Onderwerpen (2)'!$A$23,IFERROR((IF(A18&lt;'Onderwerpen (2)'!$D$4,A18,IF(AND(A18&gt;'Onderwerpen (2)'!$D$4,A18&lt;'Onderwerpen (2)'!$D$5),A18-1,IF(AND(A18&gt;'Onderwerpen (2)'!$D$5,A18&lt;'Onderwerpen (2)'!$D$6),A18-2,IF(AND(A18&gt;'Onderwerpen (2)'!$D$6,A18&lt;'Onderwerpen (2)'!$D$7),A18-3,IF(AND(A18&gt;'Onderwerpen (2)'!$D$7,A18&lt;'Onderwerpen (2)'!$D$8),A18-4,IF(AND(A18&gt;'Onderwerpen (2)'!$D$8,A18&lt;'Onderwerpen (2)'!$D$9),A18-5,IF(AND(A18&gt;'Onderwerpen (2)'!$D$9,A18&lt;'Onderwerpen (2)'!$D$10),A18-6,IF(AND(A18&gt;'Onderwerpen (2)'!$D$10,A18&lt;'Onderwerpen (2)'!$D$11),A18-7,IF(AND(A18&gt;'Onderwerpen (2)'!$D$11,A18&lt;'Onderwerpen (2)'!$D$12),A18-8,IF(AND(A18&gt;'Onderwerpen (2)'!$D$12,A18&lt;'Onderwerpen (2)'!$D$13),A18-9,IF(AND(A18&gt;'Onderwerpen (2)'!$D$13,A18&lt;'Onderwerpen (2)'!$D$14),A18-10,IF(AND(A18&gt;'Onderwerpen (2)'!$D$14,A18&lt;'Onderwerpen (2)'!$D$15),A18-11,IF(AND(A18&gt;'Onderwerpen (2)'!$D$15,A18&lt;'Onderwerpen (2)'!$D$16),A18-12,IF(AND(A18&gt;'Onderwerpen (2)'!$D$16,A18&lt;'Onderwerpen (2)'!$D$17),A18-13,IF(AND(A18&gt;'Onderwerpen (2)'!$D$17,A18&lt;'Onderwerpen (2)'!$D$18),A18-14,IF(AND(A18&gt;'Onderwerpen (2)'!$D$18,A18&lt;'Onderwerpen (2)'!$D$19),A18-15,IF(AND(A18&gt;'Onderwerpen (2)'!$D$19,A18&lt;'Onderwerpen (2)'!$D$20),A18-16,IF(AND(A18&gt;'Onderwerpen (2)'!$D$20,A18&lt;'Onderwerpen (2)'!$D$21),A18-17,IF(AND(A18&gt;'Onderwerpen (2)'!$D$21,A18&lt;'Onderwerpen (2)'!$D$22),A18-18,IF(A18&gt;'Onderwerpen (2)'!$D$22,A18-19,"X"))))))))))))))))))))),""))))))))))))))))))))</f>
        <v>9</v>
      </c>
      <c r="D18" s="76" t="str">
        <f>IF(B18="",""&amp;C18,LEFT(B18, FIND(" ",B18)-1) &amp; "."&amp;COUNTIF( $B$8:B18,B18))</f>
        <v>22.2</v>
      </c>
      <c r="E18" s="11"/>
      <c r="F18" s="65"/>
      <c r="G18" s="65"/>
      <c r="H18" s="65"/>
      <c r="I18" s="67"/>
      <c r="J18" s="60" t="str">
        <f t="shared" si="0"/>
        <v/>
      </c>
      <c r="K18" s="58"/>
      <c r="L18" s="65"/>
      <c r="M18" s="65"/>
      <c r="N18" s="65"/>
      <c r="O18" s="67"/>
      <c r="P18" s="60" t="str">
        <f t="shared" si="1"/>
        <v/>
      </c>
      <c r="Q18" s="58"/>
      <c r="R18" s="65"/>
      <c r="S18" s="65"/>
      <c r="T18" s="65"/>
      <c r="U18" s="67"/>
      <c r="V18" s="60" t="str">
        <f t="shared" si="2"/>
        <v/>
      </c>
      <c r="W18" s="58"/>
      <c r="X18" s="65"/>
      <c r="Y18" s="65"/>
      <c r="Z18" s="65"/>
      <c r="AA18" s="67"/>
      <c r="AB18" s="60" t="str">
        <f t="shared" si="3"/>
        <v/>
      </c>
      <c r="AC18" s="58"/>
      <c r="AD18" s="65"/>
      <c r="AE18" s="65"/>
      <c r="AF18" s="65"/>
      <c r="AG18" s="67"/>
      <c r="AH18" s="60" t="str">
        <f t="shared" si="4"/>
        <v/>
      </c>
      <c r="AI18" s="58"/>
    </row>
    <row r="19" spans="1:35" x14ac:dyDescent="0.25">
      <c r="A19" s="48">
        <f>IFERROR(IF(A18='Onderwerpen (2)'!$C$23+19,"",A18+1),"")</f>
        <v>11</v>
      </c>
      <c r="B19" s="48" t="str">
        <f>IF(C19&lt;='Onderwerpen (2)'!$C$4,'Onderwerpen (2)'!$A$4,IF(C19&lt;='Onderwerpen (2)'!$C$5,'Onderwerpen (2)'!$A$5,IF(C19&lt;='Onderwerpen (2)'!$C$6,'Onderwerpen (2)'!$A$6,IF(C19&lt;='Onderwerpen (2)'!$C$7,'Onderwerpen (2)'!$A$7,IF(C19&lt;='Onderwerpen (2)'!$C$8,'Onderwerpen (2)'!$A$8,IF(C19&lt;='Onderwerpen (2)'!$C$9,'Onderwerpen (2)'!$A$9,IF(C19&lt;='Onderwerpen (2)'!C$10,'Onderwerpen (2)'!$A$10,IF(C19&lt;='Onderwerpen (2)'!C$11,'Onderwerpen (2)'!$A$11,IF(C19&lt;='Onderwerpen (2)'!C$12,'Onderwerpen (2)'!$A$12,IF(C19&lt;='Onderwerpen (2)'!C$13,'Onderwerpen (2)'!$A$13,IF(C19&lt;='Onderwerpen (2)'!$C$14,'Onderwerpen (2)'!$A$14,IF(C19&lt;='Onderwerpen (2)'!$C$15,'Onderwerpen (2)'!$A$15,IF(C19&lt;='Onderwerpen (2)'!$C$16,'Onderwerpen (2)'!$A$16,IF(C19&lt;='Onderwerpen (2)'!$C$17,'Onderwerpen (2)'!$A$17,IF(C19&lt;='Onderwerpen (2)'!$C$18,'Onderwerpen (2)'!$A$18,IF(C19&lt;='Onderwerpen (2)'!$C$19,'Onderwerpen (2)'!$A$19,IF(C19&lt;='Onderwerpen (2)'!$C$20,'Onderwerpen (2)'!$A$20,IF(C19&lt;='Onderwerpen (2)'!$C$21,'Onderwerpen (2)'!$A$21,IF(C19&lt;='Onderwerpen (2)'!$C$22,'Onderwerpen (2)'!$A$22,IF(C19&lt;='Onderwerpen (2)'!$C$23,'Onderwerpen (2)'!$A$22,""))))))))))))))))))))</f>
        <v>22 Persoonlijk beschermingsmiddelen</v>
      </c>
      <c r="C19" s="55">
        <f>IF('Onderwerpen (2)'!$B$4+1=A19,'Onderwerpen (2)'!$A$5,IF(SUM('Onderwerpen (2)'!$B$4:$B$5)+2=A19,'Onderwerpen (2)'!$A$6,IF(SUM('Onderwerpen (2)'!$B$4:$B$6)+3=A19,'Onderwerpen (2)'!$A$7,IF(SUM('Onderwerpen (2)'!$B$4:$B$7)+4=A19,'Onderwerpen (2)'!$A$8,IF(SUM('Onderwerpen (2)'!$B$4:$B$8)+5=A19,'Onderwerpen (2)'!$A$9,IF(SUM('Onderwerpen (2)'!$B$4:$B$9)+6=A19,'Onderwerpen (2)'!$A$10,IF(SUM('Onderwerpen (2)'!$B$4:$B$10)+7=A19,'Onderwerpen (2)'!$A$11,IF(SUM('Onderwerpen (2)'!$B$4:$B$11)+8=A19,'Onderwerpen (2)'!$A$12,IF(SUM('Onderwerpen (2)'!$B$4:$B$12)+9=A19,'Onderwerpen (2)'!$A$13,IF(SUM('Onderwerpen (2)'!$B$4:$B$13)+10=A19,'Onderwerpen (2)'!$A$14,IF(SUM('Onderwerpen (2)'!$B$4:$B$14)+11=A19,'Onderwerpen (2)'!$A$15,IF(SUM('Onderwerpen (2)'!$B$4:$B$15)+12=A19,'Onderwerpen (2)'!$A$16,IF(SUM('Onderwerpen (2)'!$B$4:$B$16)+13=A19,'Onderwerpen (2)'!$A$17,IF(SUM('Onderwerpen (2)'!$B$4:$B$17)+14=A19,'Onderwerpen (2)'!$A$18,IF(SUM('Onderwerpen (2)'!$B$4:$B$18)+15=A19,'Onderwerpen (2)'!$A$19,IF(SUM('Onderwerpen (2)'!$B$4:$B$19)+16=A19,'Onderwerpen (2)'!$A$20,IF(SUM('Onderwerpen (2)'!$B$4:$B$20)+17=A19,'Onderwerpen (2)'!$A$21,IF(SUM('Onderwerpen (2)'!$B$4:$B$21)+18=A19,'Onderwerpen (2)'!$A$22,IF(SUM('Onderwerpen (2)'!$B$4:$B$22)+19=A19,'Onderwerpen (2)'!$A$23,IFERROR((IF(A19&lt;'Onderwerpen (2)'!$D$4,A19,IF(AND(A19&gt;'Onderwerpen (2)'!$D$4,A19&lt;'Onderwerpen (2)'!$D$5),A19-1,IF(AND(A19&gt;'Onderwerpen (2)'!$D$5,A19&lt;'Onderwerpen (2)'!$D$6),A19-2,IF(AND(A19&gt;'Onderwerpen (2)'!$D$6,A19&lt;'Onderwerpen (2)'!$D$7),A19-3,IF(AND(A19&gt;'Onderwerpen (2)'!$D$7,A19&lt;'Onderwerpen (2)'!$D$8),A19-4,IF(AND(A19&gt;'Onderwerpen (2)'!$D$8,A19&lt;'Onderwerpen (2)'!$D$9),A19-5,IF(AND(A19&gt;'Onderwerpen (2)'!$D$9,A19&lt;'Onderwerpen (2)'!$D$10),A19-6,IF(AND(A19&gt;'Onderwerpen (2)'!$D$10,A19&lt;'Onderwerpen (2)'!$D$11),A19-7,IF(AND(A19&gt;'Onderwerpen (2)'!$D$11,A19&lt;'Onderwerpen (2)'!$D$12),A19-8,IF(AND(A19&gt;'Onderwerpen (2)'!$D$12,A19&lt;'Onderwerpen (2)'!$D$13),A19-9,IF(AND(A19&gt;'Onderwerpen (2)'!$D$13,A19&lt;'Onderwerpen (2)'!$D$14),A19-10,IF(AND(A19&gt;'Onderwerpen (2)'!$D$14,A19&lt;'Onderwerpen (2)'!$D$15),A19-11,IF(AND(A19&gt;'Onderwerpen (2)'!$D$15,A19&lt;'Onderwerpen (2)'!$D$16),A19-12,IF(AND(A19&gt;'Onderwerpen (2)'!$D$16,A19&lt;'Onderwerpen (2)'!$D$17),A19-13,IF(AND(A19&gt;'Onderwerpen (2)'!$D$17,A19&lt;'Onderwerpen (2)'!$D$18),A19-14,IF(AND(A19&gt;'Onderwerpen (2)'!$D$18,A19&lt;'Onderwerpen (2)'!$D$19),A19-15,IF(AND(A19&gt;'Onderwerpen (2)'!$D$19,A19&lt;'Onderwerpen (2)'!$D$20),A19-16,IF(AND(A19&gt;'Onderwerpen (2)'!$D$20,A19&lt;'Onderwerpen (2)'!$D$21),A19-17,IF(AND(A19&gt;'Onderwerpen (2)'!$D$21,A19&lt;'Onderwerpen (2)'!$D$22),A19-18,IF(A19&gt;'Onderwerpen (2)'!$D$22,A19-19,"X"))))))))))))))))))))),""))))))))))))))))))))</f>
        <v>10</v>
      </c>
      <c r="D19" s="76" t="str">
        <f>IF(B19="",""&amp;C19,LEFT(B19, FIND(" ",B19)-1) &amp; "."&amp;COUNTIF( $B$8:B19,B19))</f>
        <v>22.3</v>
      </c>
      <c r="E19" s="11"/>
      <c r="F19" s="65"/>
      <c r="G19" s="65"/>
      <c r="H19" s="65"/>
      <c r="I19" s="67"/>
      <c r="J19" s="60" t="str">
        <f t="shared" si="0"/>
        <v/>
      </c>
      <c r="K19" s="58"/>
      <c r="L19" s="65"/>
      <c r="M19" s="65"/>
      <c r="N19" s="65"/>
      <c r="O19" s="67"/>
      <c r="P19" s="60" t="str">
        <f t="shared" si="1"/>
        <v/>
      </c>
      <c r="Q19" s="58"/>
      <c r="R19" s="65"/>
      <c r="S19" s="65"/>
      <c r="T19" s="65"/>
      <c r="U19" s="67"/>
      <c r="V19" s="60" t="str">
        <f t="shared" si="2"/>
        <v/>
      </c>
      <c r="W19" s="58"/>
      <c r="X19" s="65"/>
      <c r="Y19" s="65"/>
      <c r="Z19" s="65"/>
      <c r="AA19" s="67"/>
      <c r="AB19" s="60" t="str">
        <f t="shared" si="3"/>
        <v/>
      </c>
      <c r="AC19" s="58"/>
      <c r="AD19" s="65"/>
      <c r="AE19" s="65"/>
      <c r="AF19" s="65"/>
      <c r="AG19" s="67"/>
      <c r="AH19" s="60" t="str">
        <f t="shared" si="4"/>
        <v/>
      </c>
      <c r="AI19" s="58"/>
    </row>
    <row r="20" spans="1:35" x14ac:dyDescent="0.25">
      <c r="A20" s="48">
        <f>IFERROR(IF(A19='Onderwerpen (2)'!$C$23+19,"",A19+1),"")</f>
        <v>12</v>
      </c>
      <c r="B20" s="48" t="str">
        <f>IF(C20&lt;='Onderwerpen (2)'!$C$4,'Onderwerpen (2)'!$A$4,IF(C20&lt;='Onderwerpen (2)'!$C$5,'Onderwerpen (2)'!$A$5,IF(C20&lt;='Onderwerpen (2)'!$C$6,'Onderwerpen (2)'!$A$6,IF(C20&lt;='Onderwerpen (2)'!$C$7,'Onderwerpen (2)'!$A$7,IF(C20&lt;='Onderwerpen (2)'!$C$8,'Onderwerpen (2)'!$A$8,IF(C20&lt;='Onderwerpen (2)'!$C$9,'Onderwerpen (2)'!$A$9,IF(C20&lt;='Onderwerpen (2)'!C$10,'Onderwerpen (2)'!$A$10,IF(C20&lt;='Onderwerpen (2)'!C$11,'Onderwerpen (2)'!$A$11,IF(C20&lt;='Onderwerpen (2)'!C$12,'Onderwerpen (2)'!$A$12,IF(C20&lt;='Onderwerpen (2)'!C$13,'Onderwerpen (2)'!$A$13,IF(C20&lt;='Onderwerpen (2)'!$C$14,'Onderwerpen (2)'!$A$14,IF(C20&lt;='Onderwerpen (2)'!$C$15,'Onderwerpen (2)'!$A$15,IF(C20&lt;='Onderwerpen (2)'!$C$16,'Onderwerpen (2)'!$A$16,IF(C20&lt;='Onderwerpen (2)'!$C$17,'Onderwerpen (2)'!$A$17,IF(C20&lt;='Onderwerpen (2)'!$C$18,'Onderwerpen (2)'!$A$18,IF(C20&lt;='Onderwerpen (2)'!$C$19,'Onderwerpen (2)'!$A$19,IF(C20&lt;='Onderwerpen (2)'!$C$20,'Onderwerpen (2)'!$A$20,IF(C20&lt;='Onderwerpen (2)'!$C$21,'Onderwerpen (2)'!$A$21,IF(C20&lt;='Onderwerpen (2)'!$C$22,'Onderwerpen (2)'!$A$22,IF(C20&lt;='Onderwerpen (2)'!$C$23,'Onderwerpen (2)'!$A$22,""))))))))))))))))))))</f>
        <v>22 Persoonlijk beschermingsmiddelen</v>
      </c>
      <c r="C20" s="55">
        <f>IF('Onderwerpen (2)'!$B$4+1=A20,'Onderwerpen (2)'!$A$5,IF(SUM('Onderwerpen (2)'!$B$4:$B$5)+2=A20,'Onderwerpen (2)'!$A$6,IF(SUM('Onderwerpen (2)'!$B$4:$B$6)+3=A20,'Onderwerpen (2)'!$A$7,IF(SUM('Onderwerpen (2)'!$B$4:$B$7)+4=A20,'Onderwerpen (2)'!$A$8,IF(SUM('Onderwerpen (2)'!$B$4:$B$8)+5=A20,'Onderwerpen (2)'!$A$9,IF(SUM('Onderwerpen (2)'!$B$4:$B$9)+6=A20,'Onderwerpen (2)'!$A$10,IF(SUM('Onderwerpen (2)'!$B$4:$B$10)+7=A20,'Onderwerpen (2)'!$A$11,IF(SUM('Onderwerpen (2)'!$B$4:$B$11)+8=A20,'Onderwerpen (2)'!$A$12,IF(SUM('Onderwerpen (2)'!$B$4:$B$12)+9=A20,'Onderwerpen (2)'!$A$13,IF(SUM('Onderwerpen (2)'!$B$4:$B$13)+10=A20,'Onderwerpen (2)'!$A$14,IF(SUM('Onderwerpen (2)'!$B$4:$B$14)+11=A20,'Onderwerpen (2)'!$A$15,IF(SUM('Onderwerpen (2)'!$B$4:$B$15)+12=A20,'Onderwerpen (2)'!$A$16,IF(SUM('Onderwerpen (2)'!$B$4:$B$16)+13=A20,'Onderwerpen (2)'!$A$17,IF(SUM('Onderwerpen (2)'!$B$4:$B$17)+14=A20,'Onderwerpen (2)'!$A$18,IF(SUM('Onderwerpen (2)'!$B$4:$B$18)+15=A20,'Onderwerpen (2)'!$A$19,IF(SUM('Onderwerpen (2)'!$B$4:$B$19)+16=A20,'Onderwerpen (2)'!$A$20,IF(SUM('Onderwerpen (2)'!$B$4:$B$20)+17=A20,'Onderwerpen (2)'!$A$21,IF(SUM('Onderwerpen (2)'!$B$4:$B$21)+18=A20,'Onderwerpen (2)'!$A$22,IF(SUM('Onderwerpen (2)'!$B$4:$B$22)+19=A20,'Onderwerpen (2)'!$A$23,IFERROR((IF(A20&lt;'Onderwerpen (2)'!$D$4,A20,IF(AND(A20&gt;'Onderwerpen (2)'!$D$4,A20&lt;'Onderwerpen (2)'!$D$5),A20-1,IF(AND(A20&gt;'Onderwerpen (2)'!$D$5,A20&lt;'Onderwerpen (2)'!$D$6),A20-2,IF(AND(A20&gt;'Onderwerpen (2)'!$D$6,A20&lt;'Onderwerpen (2)'!$D$7),A20-3,IF(AND(A20&gt;'Onderwerpen (2)'!$D$7,A20&lt;'Onderwerpen (2)'!$D$8),A20-4,IF(AND(A20&gt;'Onderwerpen (2)'!$D$8,A20&lt;'Onderwerpen (2)'!$D$9),A20-5,IF(AND(A20&gt;'Onderwerpen (2)'!$D$9,A20&lt;'Onderwerpen (2)'!$D$10),A20-6,IF(AND(A20&gt;'Onderwerpen (2)'!$D$10,A20&lt;'Onderwerpen (2)'!$D$11),A20-7,IF(AND(A20&gt;'Onderwerpen (2)'!$D$11,A20&lt;'Onderwerpen (2)'!$D$12),A20-8,IF(AND(A20&gt;'Onderwerpen (2)'!$D$12,A20&lt;'Onderwerpen (2)'!$D$13),A20-9,IF(AND(A20&gt;'Onderwerpen (2)'!$D$13,A20&lt;'Onderwerpen (2)'!$D$14),A20-10,IF(AND(A20&gt;'Onderwerpen (2)'!$D$14,A20&lt;'Onderwerpen (2)'!$D$15),A20-11,IF(AND(A20&gt;'Onderwerpen (2)'!$D$15,A20&lt;'Onderwerpen (2)'!$D$16),A20-12,IF(AND(A20&gt;'Onderwerpen (2)'!$D$16,A20&lt;'Onderwerpen (2)'!$D$17),A20-13,IF(AND(A20&gt;'Onderwerpen (2)'!$D$17,A20&lt;'Onderwerpen (2)'!$D$18),A20-14,IF(AND(A20&gt;'Onderwerpen (2)'!$D$18,A20&lt;'Onderwerpen (2)'!$D$19),A20-15,IF(AND(A20&gt;'Onderwerpen (2)'!$D$19,A20&lt;'Onderwerpen (2)'!$D$20),A20-16,IF(AND(A20&gt;'Onderwerpen (2)'!$D$20,A20&lt;'Onderwerpen (2)'!$D$21),A20-17,IF(AND(A20&gt;'Onderwerpen (2)'!$D$21,A20&lt;'Onderwerpen (2)'!$D$22),A20-18,IF(A20&gt;'Onderwerpen (2)'!$D$22,A20-19,"X"))))))))))))))))))))),""))))))))))))))))))))</f>
        <v>11</v>
      </c>
      <c r="D20" s="76" t="str">
        <f>IF(B20="",""&amp;C20,LEFT(B20, FIND(" ",B20)-1) &amp; "."&amp;COUNTIF( $B$8:B20,B20))</f>
        <v>22.4</v>
      </c>
      <c r="E20" s="11"/>
      <c r="F20" s="65"/>
      <c r="G20" s="65"/>
      <c r="H20" s="65"/>
      <c r="I20" s="67"/>
      <c r="J20" s="60" t="str">
        <f t="shared" si="0"/>
        <v/>
      </c>
      <c r="K20" s="58"/>
      <c r="L20" s="65"/>
      <c r="M20" s="65"/>
      <c r="N20" s="65"/>
      <c r="O20" s="67"/>
      <c r="P20" s="60" t="str">
        <f t="shared" si="1"/>
        <v/>
      </c>
      <c r="Q20" s="58"/>
      <c r="R20" s="65"/>
      <c r="S20" s="65"/>
      <c r="T20" s="65"/>
      <c r="U20" s="67"/>
      <c r="V20" s="60" t="str">
        <f t="shared" si="2"/>
        <v/>
      </c>
      <c r="W20" s="58"/>
      <c r="X20" s="65"/>
      <c r="Y20" s="65"/>
      <c r="Z20" s="65"/>
      <c r="AA20" s="67"/>
      <c r="AB20" s="60" t="str">
        <f t="shared" si="3"/>
        <v/>
      </c>
      <c r="AC20" s="58"/>
      <c r="AD20" s="65"/>
      <c r="AE20" s="65"/>
      <c r="AF20" s="65"/>
      <c r="AG20" s="67"/>
      <c r="AH20" s="60" t="str">
        <f t="shared" si="4"/>
        <v/>
      </c>
      <c r="AI20" s="58"/>
    </row>
    <row r="21" spans="1:35" x14ac:dyDescent="0.25">
      <c r="A21" s="48">
        <f>IFERROR(IF(A20='Onderwerpen (2)'!$C$23+19,"",A20+1),"")</f>
        <v>13</v>
      </c>
      <c r="B21" s="48" t="str">
        <f>IF(C21&lt;='Onderwerpen (2)'!$C$4,'Onderwerpen (2)'!$A$4,IF(C21&lt;='Onderwerpen (2)'!$C$5,'Onderwerpen (2)'!$A$5,IF(C21&lt;='Onderwerpen (2)'!$C$6,'Onderwerpen (2)'!$A$6,IF(C21&lt;='Onderwerpen (2)'!$C$7,'Onderwerpen (2)'!$A$7,IF(C21&lt;='Onderwerpen (2)'!$C$8,'Onderwerpen (2)'!$A$8,IF(C21&lt;='Onderwerpen (2)'!$C$9,'Onderwerpen (2)'!$A$9,IF(C21&lt;='Onderwerpen (2)'!C$10,'Onderwerpen (2)'!$A$10,IF(C21&lt;='Onderwerpen (2)'!C$11,'Onderwerpen (2)'!$A$11,IF(C21&lt;='Onderwerpen (2)'!C$12,'Onderwerpen (2)'!$A$12,IF(C21&lt;='Onderwerpen (2)'!C$13,'Onderwerpen (2)'!$A$13,IF(C21&lt;='Onderwerpen (2)'!$C$14,'Onderwerpen (2)'!$A$14,IF(C21&lt;='Onderwerpen (2)'!$C$15,'Onderwerpen (2)'!$A$15,IF(C21&lt;='Onderwerpen (2)'!$C$16,'Onderwerpen (2)'!$A$16,IF(C21&lt;='Onderwerpen (2)'!$C$17,'Onderwerpen (2)'!$A$17,IF(C21&lt;='Onderwerpen (2)'!$C$18,'Onderwerpen (2)'!$A$18,IF(C21&lt;='Onderwerpen (2)'!$C$19,'Onderwerpen (2)'!$A$19,IF(C21&lt;='Onderwerpen (2)'!$C$20,'Onderwerpen (2)'!$A$20,IF(C21&lt;='Onderwerpen (2)'!$C$21,'Onderwerpen (2)'!$A$21,IF(C21&lt;='Onderwerpen (2)'!$C$22,'Onderwerpen (2)'!$A$22,IF(C21&lt;='Onderwerpen (2)'!$C$23,'Onderwerpen (2)'!$A$22,""))))))))))))))))))))</f>
        <v>22 Persoonlijk beschermingsmiddelen</v>
      </c>
      <c r="C21" s="55">
        <f>IF('Onderwerpen (2)'!$B$4+1=A21,'Onderwerpen (2)'!$A$5,IF(SUM('Onderwerpen (2)'!$B$4:$B$5)+2=A21,'Onderwerpen (2)'!$A$6,IF(SUM('Onderwerpen (2)'!$B$4:$B$6)+3=A21,'Onderwerpen (2)'!$A$7,IF(SUM('Onderwerpen (2)'!$B$4:$B$7)+4=A21,'Onderwerpen (2)'!$A$8,IF(SUM('Onderwerpen (2)'!$B$4:$B$8)+5=A21,'Onderwerpen (2)'!$A$9,IF(SUM('Onderwerpen (2)'!$B$4:$B$9)+6=A21,'Onderwerpen (2)'!$A$10,IF(SUM('Onderwerpen (2)'!$B$4:$B$10)+7=A21,'Onderwerpen (2)'!$A$11,IF(SUM('Onderwerpen (2)'!$B$4:$B$11)+8=A21,'Onderwerpen (2)'!$A$12,IF(SUM('Onderwerpen (2)'!$B$4:$B$12)+9=A21,'Onderwerpen (2)'!$A$13,IF(SUM('Onderwerpen (2)'!$B$4:$B$13)+10=A21,'Onderwerpen (2)'!$A$14,IF(SUM('Onderwerpen (2)'!$B$4:$B$14)+11=A21,'Onderwerpen (2)'!$A$15,IF(SUM('Onderwerpen (2)'!$B$4:$B$15)+12=A21,'Onderwerpen (2)'!$A$16,IF(SUM('Onderwerpen (2)'!$B$4:$B$16)+13=A21,'Onderwerpen (2)'!$A$17,IF(SUM('Onderwerpen (2)'!$B$4:$B$17)+14=A21,'Onderwerpen (2)'!$A$18,IF(SUM('Onderwerpen (2)'!$B$4:$B$18)+15=A21,'Onderwerpen (2)'!$A$19,IF(SUM('Onderwerpen (2)'!$B$4:$B$19)+16=A21,'Onderwerpen (2)'!$A$20,IF(SUM('Onderwerpen (2)'!$B$4:$B$20)+17=A21,'Onderwerpen (2)'!$A$21,IF(SUM('Onderwerpen (2)'!$B$4:$B$21)+18=A21,'Onderwerpen (2)'!$A$22,IF(SUM('Onderwerpen (2)'!$B$4:$B$22)+19=A21,'Onderwerpen (2)'!$A$23,IFERROR((IF(A21&lt;'Onderwerpen (2)'!$D$4,A21,IF(AND(A21&gt;'Onderwerpen (2)'!$D$4,A21&lt;'Onderwerpen (2)'!$D$5),A21-1,IF(AND(A21&gt;'Onderwerpen (2)'!$D$5,A21&lt;'Onderwerpen (2)'!$D$6),A21-2,IF(AND(A21&gt;'Onderwerpen (2)'!$D$6,A21&lt;'Onderwerpen (2)'!$D$7),A21-3,IF(AND(A21&gt;'Onderwerpen (2)'!$D$7,A21&lt;'Onderwerpen (2)'!$D$8),A21-4,IF(AND(A21&gt;'Onderwerpen (2)'!$D$8,A21&lt;'Onderwerpen (2)'!$D$9),A21-5,IF(AND(A21&gt;'Onderwerpen (2)'!$D$9,A21&lt;'Onderwerpen (2)'!$D$10),A21-6,IF(AND(A21&gt;'Onderwerpen (2)'!$D$10,A21&lt;'Onderwerpen (2)'!$D$11),A21-7,IF(AND(A21&gt;'Onderwerpen (2)'!$D$11,A21&lt;'Onderwerpen (2)'!$D$12),A21-8,IF(AND(A21&gt;'Onderwerpen (2)'!$D$12,A21&lt;'Onderwerpen (2)'!$D$13),A21-9,IF(AND(A21&gt;'Onderwerpen (2)'!$D$13,A21&lt;'Onderwerpen (2)'!$D$14),A21-10,IF(AND(A21&gt;'Onderwerpen (2)'!$D$14,A21&lt;'Onderwerpen (2)'!$D$15),A21-11,IF(AND(A21&gt;'Onderwerpen (2)'!$D$15,A21&lt;'Onderwerpen (2)'!$D$16),A21-12,IF(AND(A21&gt;'Onderwerpen (2)'!$D$16,A21&lt;'Onderwerpen (2)'!$D$17),A21-13,IF(AND(A21&gt;'Onderwerpen (2)'!$D$17,A21&lt;'Onderwerpen (2)'!$D$18),A21-14,IF(AND(A21&gt;'Onderwerpen (2)'!$D$18,A21&lt;'Onderwerpen (2)'!$D$19),A21-15,IF(AND(A21&gt;'Onderwerpen (2)'!$D$19,A21&lt;'Onderwerpen (2)'!$D$20),A21-16,IF(AND(A21&gt;'Onderwerpen (2)'!$D$20,A21&lt;'Onderwerpen (2)'!$D$21),A21-17,IF(AND(A21&gt;'Onderwerpen (2)'!$D$21,A21&lt;'Onderwerpen (2)'!$D$22),A21-18,IF(A21&gt;'Onderwerpen (2)'!$D$22,A21-19,"X"))))))))))))))))))))),""))))))))))))))))))))</f>
        <v>12</v>
      </c>
      <c r="D21" s="76" t="str">
        <f>IF(B21="",""&amp;C21,LEFT(B21, FIND(" ",B21)-1) &amp; "."&amp;COUNTIF( $B$8:B21,B21))</f>
        <v>22.5</v>
      </c>
      <c r="E21" s="11"/>
      <c r="F21" s="65"/>
      <c r="G21" s="65"/>
      <c r="H21" s="65"/>
      <c r="I21" s="67"/>
      <c r="J21" s="60" t="str">
        <f t="shared" si="0"/>
        <v/>
      </c>
      <c r="K21" s="58"/>
      <c r="L21" s="65"/>
      <c r="M21" s="65"/>
      <c r="N21" s="65"/>
      <c r="O21" s="67"/>
      <c r="P21" s="60" t="str">
        <f t="shared" si="1"/>
        <v/>
      </c>
      <c r="Q21" s="58"/>
      <c r="R21" s="65"/>
      <c r="S21" s="65"/>
      <c r="T21" s="65"/>
      <c r="U21" s="67"/>
      <c r="V21" s="60" t="str">
        <f t="shared" si="2"/>
        <v/>
      </c>
      <c r="W21" s="58"/>
      <c r="X21" s="65"/>
      <c r="Y21" s="65"/>
      <c r="Z21" s="65"/>
      <c r="AA21" s="67"/>
      <c r="AB21" s="60" t="str">
        <f t="shared" si="3"/>
        <v/>
      </c>
      <c r="AC21" s="58"/>
      <c r="AD21" s="65"/>
      <c r="AE21" s="65"/>
      <c r="AF21" s="65"/>
      <c r="AG21" s="67"/>
      <c r="AH21" s="60" t="str">
        <f t="shared" si="4"/>
        <v/>
      </c>
      <c r="AI21" s="58"/>
    </row>
    <row r="22" spans="1:35" x14ac:dyDescent="0.25">
      <c r="A22" s="48">
        <f>IFERROR(IF(A21='Onderwerpen (2)'!$C$23+19,"",A21+1),"")</f>
        <v>14</v>
      </c>
      <c r="B22" s="48" t="str">
        <f>IF(C22&lt;='Onderwerpen (2)'!$C$4,'Onderwerpen (2)'!$A$4,IF(C22&lt;='Onderwerpen (2)'!$C$5,'Onderwerpen (2)'!$A$5,IF(C22&lt;='Onderwerpen (2)'!$C$6,'Onderwerpen (2)'!$A$6,IF(C22&lt;='Onderwerpen (2)'!$C$7,'Onderwerpen (2)'!$A$7,IF(C22&lt;='Onderwerpen (2)'!$C$8,'Onderwerpen (2)'!$A$8,IF(C22&lt;='Onderwerpen (2)'!$C$9,'Onderwerpen (2)'!$A$9,IF(C22&lt;='Onderwerpen (2)'!C$10,'Onderwerpen (2)'!$A$10,IF(C22&lt;='Onderwerpen (2)'!C$11,'Onderwerpen (2)'!$A$11,IF(C22&lt;='Onderwerpen (2)'!C$12,'Onderwerpen (2)'!$A$12,IF(C22&lt;='Onderwerpen (2)'!C$13,'Onderwerpen (2)'!$A$13,IF(C22&lt;='Onderwerpen (2)'!$C$14,'Onderwerpen (2)'!$A$14,IF(C22&lt;='Onderwerpen (2)'!$C$15,'Onderwerpen (2)'!$A$15,IF(C22&lt;='Onderwerpen (2)'!$C$16,'Onderwerpen (2)'!$A$16,IF(C22&lt;='Onderwerpen (2)'!$C$17,'Onderwerpen (2)'!$A$17,IF(C22&lt;='Onderwerpen (2)'!$C$18,'Onderwerpen (2)'!$A$18,IF(C22&lt;='Onderwerpen (2)'!$C$19,'Onderwerpen (2)'!$A$19,IF(C22&lt;='Onderwerpen (2)'!$C$20,'Onderwerpen (2)'!$A$20,IF(C22&lt;='Onderwerpen (2)'!$C$21,'Onderwerpen (2)'!$A$21,IF(C22&lt;='Onderwerpen (2)'!$C$22,'Onderwerpen (2)'!$A$22,IF(C22&lt;='Onderwerpen (2)'!$C$23,'Onderwerpen (2)'!$A$22,""))))))))))))))))))))</f>
        <v/>
      </c>
      <c r="C22" s="55" t="str">
        <f>IF('Onderwerpen (2)'!$B$4+1=A22,'Onderwerpen (2)'!$A$5,IF(SUM('Onderwerpen (2)'!$B$4:$B$5)+2=A22,'Onderwerpen (2)'!$A$6,IF(SUM('Onderwerpen (2)'!$B$4:$B$6)+3=A22,'Onderwerpen (2)'!$A$7,IF(SUM('Onderwerpen (2)'!$B$4:$B$7)+4=A22,'Onderwerpen (2)'!$A$8,IF(SUM('Onderwerpen (2)'!$B$4:$B$8)+5=A22,'Onderwerpen (2)'!$A$9,IF(SUM('Onderwerpen (2)'!$B$4:$B$9)+6=A22,'Onderwerpen (2)'!$A$10,IF(SUM('Onderwerpen (2)'!$B$4:$B$10)+7=A22,'Onderwerpen (2)'!$A$11,IF(SUM('Onderwerpen (2)'!$B$4:$B$11)+8=A22,'Onderwerpen (2)'!$A$12,IF(SUM('Onderwerpen (2)'!$B$4:$B$12)+9=A22,'Onderwerpen (2)'!$A$13,IF(SUM('Onderwerpen (2)'!$B$4:$B$13)+10=A22,'Onderwerpen (2)'!$A$14,IF(SUM('Onderwerpen (2)'!$B$4:$B$14)+11=A22,'Onderwerpen (2)'!$A$15,IF(SUM('Onderwerpen (2)'!$B$4:$B$15)+12=A22,'Onderwerpen (2)'!$A$16,IF(SUM('Onderwerpen (2)'!$B$4:$B$16)+13=A22,'Onderwerpen (2)'!$A$17,IF(SUM('Onderwerpen (2)'!$B$4:$B$17)+14=A22,'Onderwerpen (2)'!$A$18,IF(SUM('Onderwerpen (2)'!$B$4:$B$18)+15=A22,'Onderwerpen (2)'!$A$19,IF(SUM('Onderwerpen (2)'!$B$4:$B$19)+16=A22,'Onderwerpen (2)'!$A$20,IF(SUM('Onderwerpen (2)'!$B$4:$B$20)+17=A22,'Onderwerpen (2)'!$A$21,IF(SUM('Onderwerpen (2)'!$B$4:$B$21)+18=A22,'Onderwerpen (2)'!$A$22,IF(SUM('Onderwerpen (2)'!$B$4:$B$22)+19=A22,'Onderwerpen (2)'!$A$23,IFERROR((IF(A22&lt;'Onderwerpen (2)'!$D$4,A22,IF(AND(A22&gt;'Onderwerpen (2)'!$D$4,A22&lt;'Onderwerpen (2)'!$D$5),A22-1,IF(AND(A22&gt;'Onderwerpen (2)'!$D$5,A22&lt;'Onderwerpen (2)'!$D$6),A22-2,IF(AND(A22&gt;'Onderwerpen (2)'!$D$6,A22&lt;'Onderwerpen (2)'!$D$7),A22-3,IF(AND(A22&gt;'Onderwerpen (2)'!$D$7,A22&lt;'Onderwerpen (2)'!$D$8),A22-4,IF(AND(A22&gt;'Onderwerpen (2)'!$D$8,A22&lt;'Onderwerpen (2)'!$D$9),A22-5,IF(AND(A22&gt;'Onderwerpen (2)'!$D$9,A22&lt;'Onderwerpen (2)'!$D$10),A22-6,IF(AND(A22&gt;'Onderwerpen (2)'!$D$10,A22&lt;'Onderwerpen (2)'!$D$11),A22-7,IF(AND(A22&gt;'Onderwerpen (2)'!$D$11,A22&lt;'Onderwerpen (2)'!$D$12),A22-8,IF(AND(A22&gt;'Onderwerpen (2)'!$D$12,A22&lt;'Onderwerpen (2)'!$D$13),A22-9,IF(AND(A22&gt;'Onderwerpen (2)'!$D$13,A22&lt;'Onderwerpen (2)'!$D$14),A22-10,IF(AND(A22&gt;'Onderwerpen (2)'!$D$14,A22&lt;'Onderwerpen (2)'!$D$15),A22-11,IF(AND(A22&gt;'Onderwerpen (2)'!$D$15,A22&lt;'Onderwerpen (2)'!$D$16),A22-12,IF(AND(A22&gt;'Onderwerpen (2)'!$D$16,A22&lt;'Onderwerpen (2)'!$D$17),A22-13,IF(AND(A22&gt;'Onderwerpen (2)'!$D$17,A22&lt;'Onderwerpen (2)'!$D$18),A22-14,IF(AND(A22&gt;'Onderwerpen (2)'!$D$18,A22&lt;'Onderwerpen (2)'!$D$19),A22-15,IF(AND(A22&gt;'Onderwerpen (2)'!$D$19,A22&lt;'Onderwerpen (2)'!$D$20),A22-16,IF(AND(A22&gt;'Onderwerpen (2)'!$D$20,A22&lt;'Onderwerpen (2)'!$D$21),A22-17,IF(AND(A22&gt;'Onderwerpen (2)'!$D$21,A22&lt;'Onderwerpen (2)'!$D$22),A22-18,IF(A22&gt;'Onderwerpen (2)'!$D$22,A22-19,"X"))))))))))))))))))))),""))))))))))))))))))))</f>
        <v>23 Risico's, incidenten</v>
      </c>
      <c r="D22" s="76" t="str">
        <f>IF(B22="",""&amp;C22,LEFT(B22, FIND(" ",B22)-1) &amp; "."&amp;COUNTIF( $B$8:B22,B22))</f>
        <v>23 Risico's, incidenten</v>
      </c>
      <c r="E22" s="11"/>
      <c r="F22" s="65"/>
      <c r="G22" s="65"/>
      <c r="H22" s="65"/>
      <c r="I22" s="67"/>
      <c r="J22" s="60" t="str">
        <f t="shared" si="0"/>
        <v/>
      </c>
      <c r="K22" s="58"/>
      <c r="L22" s="65"/>
      <c r="M22" s="65"/>
      <c r="N22" s="65"/>
      <c r="O22" s="67"/>
      <c r="P22" s="60" t="str">
        <f t="shared" si="1"/>
        <v/>
      </c>
      <c r="Q22" s="58"/>
      <c r="R22" s="65"/>
      <c r="S22" s="65"/>
      <c r="T22" s="65"/>
      <c r="U22" s="67"/>
      <c r="V22" s="60" t="str">
        <f t="shared" si="2"/>
        <v/>
      </c>
      <c r="W22" s="58"/>
      <c r="X22" s="65"/>
      <c r="Y22" s="65"/>
      <c r="Z22" s="65"/>
      <c r="AA22" s="67"/>
      <c r="AB22" s="60" t="str">
        <f t="shared" si="3"/>
        <v/>
      </c>
      <c r="AC22" s="58"/>
      <c r="AD22" s="65"/>
      <c r="AE22" s="65"/>
      <c r="AF22" s="65"/>
      <c r="AG22" s="67"/>
      <c r="AH22" s="60" t="str">
        <f t="shared" si="4"/>
        <v/>
      </c>
      <c r="AI22" s="58"/>
    </row>
    <row r="23" spans="1:35" x14ac:dyDescent="0.25">
      <c r="A23" s="48">
        <f>IFERROR(IF(A22='Onderwerpen (2)'!$C$23+19,"",A22+1),"")</f>
        <v>15</v>
      </c>
      <c r="B23" s="48" t="str">
        <f>IF(C23&lt;='Onderwerpen (2)'!$C$4,'Onderwerpen (2)'!$A$4,IF(C23&lt;='Onderwerpen (2)'!$C$5,'Onderwerpen (2)'!$A$5,IF(C23&lt;='Onderwerpen (2)'!$C$6,'Onderwerpen (2)'!$A$6,IF(C23&lt;='Onderwerpen (2)'!$C$7,'Onderwerpen (2)'!$A$7,IF(C23&lt;='Onderwerpen (2)'!$C$8,'Onderwerpen (2)'!$A$8,IF(C23&lt;='Onderwerpen (2)'!$C$9,'Onderwerpen (2)'!$A$9,IF(C23&lt;='Onderwerpen (2)'!C$10,'Onderwerpen (2)'!$A$10,IF(C23&lt;='Onderwerpen (2)'!C$11,'Onderwerpen (2)'!$A$11,IF(C23&lt;='Onderwerpen (2)'!C$12,'Onderwerpen (2)'!$A$12,IF(C23&lt;='Onderwerpen (2)'!C$13,'Onderwerpen (2)'!$A$13,IF(C23&lt;='Onderwerpen (2)'!$C$14,'Onderwerpen (2)'!$A$14,IF(C23&lt;='Onderwerpen (2)'!$C$15,'Onderwerpen (2)'!$A$15,IF(C23&lt;='Onderwerpen (2)'!$C$16,'Onderwerpen (2)'!$A$16,IF(C23&lt;='Onderwerpen (2)'!$C$17,'Onderwerpen (2)'!$A$17,IF(C23&lt;='Onderwerpen (2)'!$C$18,'Onderwerpen (2)'!$A$18,IF(C23&lt;='Onderwerpen (2)'!$C$19,'Onderwerpen (2)'!$A$19,IF(C23&lt;='Onderwerpen (2)'!$C$20,'Onderwerpen (2)'!$A$20,IF(C23&lt;='Onderwerpen (2)'!$C$21,'Onderwerpen (2)'!$A$21,IF(C23&lt;='Onderwerpen (2)'!$C$22,'Onderwerpen (2)'!$A$22,IF(C23&lt;='Onderwerpen (2)'!$C$23,'Onderwerpen (2)'!$A$22,""))))))))))))))))))))</f>
        <v>23 Risico's, incidenten</v>
      </c>
      <c r="C23" s="55">
        <f>IF('Onderwerpen (2)'!$B$4+1=A23,'Onderwerpen (2)'!$A$5,IF(SUM('Onderwerpen (2)'!$B$4:$B$5)+2=A23,'Onderwerpen (2)'!$A$6,IF(SUM('Onderwerpen (2)'!$B$4:$B$6)+3=A23,'Onderwerpen (2)'!$A$7,IF(SUM('Onderwerpen (2)'!$B$4:$B$7)+4=A23,'Onderwerpen (2)'!$A$8,IF(SUM('Onderwerpen (2)'!$B$4:$B$8)+5=A23,'Onderwerpen (2)'!$A$9,IF(SUM('Onderwerpen (2)'!$B$4:$B$9)+6=A23,'Onderwerpen (2)'!$A$10,IF(SUM('Onderwerpen (2)'!$B$4:$B$10)+7=A23,'Onderwerpen (2)'!$A$11,IF(SUM('Onderwerpen (2)'!$B$4:$B$11)+8=A23,'Onderwerpen (2)'!$A$12,IF(SUM('Onderwerpen (2)'!$B$4:$B$12)+9=A23,'Onderwerpen (2)'!$A$13,IF(SUM('Onderwerpen (2)'!$B$4:$B$13)+10=A23,'Onderwerpen (2)'!$A$14,IF(SUM('Onderwerpen (2)'!$B$4:$B$14)+11=A23,'Onderwerpen (2)'!$A$15,IF(SUM('Onderwerpen (2)'!$B$4:$B$15)+12=A23,'Onderwerpen (2)'!$A$16,IF(SUM('Onderwerpen (2)'!$B$4:$B$16)+13=A23,'Onderwerpen (2)'!$A$17,IF(SUM('Onderwerpen (2)'!$B$4:$B$17)+14=A23,'Onderwerpen (2)'!$A$18,IF(SUM('Onderwerpen (2)'!$B$4:$B$18)+15=A23,'Onderwerpen (2)'!$A$19,IF(SUM('Onderwerpen (2)'!$B$4:$B$19)+16=A23,'Onderwerpen (2)'!$A$20,IF(SUM('Onderwerpen (2)'!$B$4:$B$20)+17=A23,'Onderwerpen (2)'!$A$21,IF(SUM('Onderwerpen (2)'!$B$4:$B$21)+18=A23,'Onderwerpen (2)'!$A$22,IF(SUM('Onderwerpen (2)'!$B$4:$B$22)+19=A23,'Onderwerpen (2)'!$A$23,IFERROR((IF(A23&lt;'Onderwerpen (2)'!$D$4,A23,IF(AND(A23&gt;'Onderwerpen (2)'!$D$4,A23&lt;'Onderwerpen (2)'!$D$5),A23-1,IF(AND(A23&gt;'Onderwerpen (2)'!$D$5,A23&lt;'Onderwerpen (2)'!$D$6),A23-2,IF(AND(A23&gt;'Onderwerpen (2)'!$D$6,A23&lt;'Onderwerpen (2)'!$D$7),A23-3,IF(AND(A23&gt;'Onderwerpen (2)'!$D$7,A23&lt;'Onderwerpen (2)'!$D$8),A23-4,IF(AND(A23&gt;'Onderwerpen (2)'!$D$8,A23&lt;'Onderwerpen (2)'!$D$9),A23-5,IF(AND(A23&gt;'Onderwerpen (2)'!$D$9,A23&lt;'Onderwerpen (2)'!$D$10),A23-6,IF(AND(A23&gt;'Onderwerpen (2)'!$D$10,A23&lt;'Onderwerpen (2)'!$D$11),A23-7,IF(AND(A23&gt;'Onderwerpen (2)'!$D$11,A23&lt;'Onderwerpen (2)'!$D$12),A23-8,IF(AND(A23&gt;'Onderwerpen (2)'!$D$12,A23&lt;'Onderwerpen (2)'!$D$13),A23-9,IF(AND(A23&gt;'Onderwerpen (2)'!$D$13,A23&lt;'Onderwerpen (2)'!$D$14),A23-10,IF(AND(A23&gt;'Onderwerpen (2)'!$D$14,A23&lt;'Onderwerpen (2)'!$D$15),A23-11,IF(AND(A23&gt;'Onderwerpen (2)'!$D$15,A23&lt;'Onderwerpen (2)'!$D$16),A23-12,IF(AND(A23&gt;'Onderwerpen (2)'!$D$16,A23&lt;'Onderwerpen (2)'!$D$17),A23-13,IF(AND(A23&gt;'Onderwerpen (2)'!$D$17,A23&lt;'Onderwerpen (2)'!$D$18),A23-14,IF(AND(A23&gt;'Onderwerpen (2)'!$D$18,A23&lt;'Onderwerpen (2)'!$D$19),A23-15,IF(AND(A23&gt;'Onderwerpen (2)'!$D$19,A23&lt;'Onderwerpen (2)'!$D$20),A23-16,IF(AND(A23&gt;'Onderwerpen (2)'!$D$20,A23&lt;'Onderwerpen (2)'!$D$21),A23-17,IF(AND(A23&gt;'Onderwerpen (2)'!$D$21,A23&lt;'Onderwerpen (2)'!$D$22),A23-18,IF(A23&gt;'Onderwerpen (2)'!$D$22,A23-19,"X"))))))))))))))))))))),""))))))))))))))))))))</f>
        <v>13</v>
      </c>
      <c r="D23" s="76" t="str">
        <f>IF(B23="",""&amp;C23,LEFT(B23, FIND(" ",B23)-1) &amp; "."&amp;COUNTIF( $B$8:B23,B23))</f>
        <v>23.1</v>
      </c>
      <c r="E23" s="11"/>
      <c r="F23" s="65"/>
      <c r="G23" s="65"/>
      <c r="H23" s="65"/>
      <c r="I23" s="67"/>
      <c r="J23" s="60" t="str">
        <f t="shared" si="0"/>
        <v/>
      </c>
      <c r="K23" s="58"/>
      <c r="L23" s="65"/>
      <c r="M23" s="65"/>
      <c r="N23" s="65"/>
      <c r="O23" s="67"/>
      <c r="P23" s="60" t="str">
        <f t="shared" si="1"/>
        <v/>
      </c>
      <c r="Q23" s="58"/>
      <c r="R23" s="65"/>
      <c r="S23" s="65"/>
      <c r="T23" s="65"/>
      <c r="U23" s="67"/>
      <c r="V23" s="60" t="str">
        <f t="shared" si="2"/>
        <v/>
      </c>
      <c r="W23" s="58"/>
      <c r="X23" s="65"/>
      <c r="Y23" s="65"/>
      <c r="Z23" s="65"/>
      <c r="AA23" s="67"/>
      <c r="AB23" s="60" t="str">
        <f t="shared" si="3"/>
        <v/>
      </c>
      <c r="AC23" s="58"/>
      <c r="AD23" s="65"/>
      <c r="AE23" s="65"/>
      <c r="AF23" s="65"/>
      <c r="AG23" s="67"/>
      <c r="AH23" s="60" t="str">
        <f t="shared" si="4"/>
        <v/>
      </c>
      <c r="AI23" s="58"/>
    </row>
    <row r="24" spans="1:35" x14ac:dyDescent="0.25">
      <c r="A24" s="48">
        <f>IFERROR(IF(A23='Onderwerpen (2)'!$C$23+19,"",A23+1),"")</f>
        <v>16</v>
      </c>
      <c r="B24" s="48" t="str">
        <f>IF(C24&lt;='Onderwerpen (2)'!$C$4,'Onderwerpen (2)'!$A$4,IF(C24&lt;='Onderwerpen (2)'!$C$5,'Onderwerpen (2)'!$A$5,IF(C24&lt;='Onderwerpen (2)'!$C$6,'Onderwerpen (2)'!$A$6,IF(C24&lt;='Onderwerpen (2)'!$C$7,'Onderwerpen (2)'!$A$7,IF(C24&lt;='Onderwerpen (2)'!$C$8,'Onderwerpen (2)'!$A$8,IF(C24&lt;='Onderwerpen (2)'!$C$9,'Onderwerpen (2)'!$A$9,IF(C24&lt;='Onderwerpen (2)'!C$10,'Onderwerpen (2)'!$A$10,IF(C24&lt;='Onderwerpen (2)'!C$11,'Onderwerpen (2)'!$A$11,IF(C24&lt;='Onderwerpen (2)'!C$12,'Onderwerpen (2)'!$A$12,IF(C24&lt;='Onderwerpen (2)'!C$13,'Onderwerpen (2)'!$A$13,IF(C24&lt;='Onderwerpen (2)'!$C$14,'Onderwerpen (2)'!$A$14,IF(C24&lt;='Onderwerpen (2)'!$C$15,'Onderwerpen (2)'!$A$15,IF(C24&lt;='Onderwerpen (2)'!$C$16,'Onderwerpen (2)'!$A$16,IF(C24&lt;='Onderwerpen (2)'!$C$17,'Onderwerpen (2)'!$A$17,IF(C24&lt;='Onderwerpen (2)'!$C$18,'Onderwerpen (2)'!$A$18,IF(C24&lt;='Onderwerpen (2)'!$C$19,'Onderwerpen (2)'!$A$19,IF(C24&lt;='Onderwerpen (2)'!$C$20,'Onderwerpen (2)'!$A$20,IF(C24&lt;='Onderwerpen (2)'!$C$21,'Onderwerpen (2)'!$A$21,IF(C24&lt;='Onderwerpen (2)'!$C$22,'Onderwerpen (2)'!$A$22,IF(C24&lt;='Onderwerpen (2)'!$C$23,'Onderwerpen (2)'!$A$22,""))))))))))))))))))))</f>
        <v>23 Risico's, incidenten</v>
      </c>
      <c r="C24" s="55">
        <f>IF('Onderwerpen (2)'!$B$4+1=A24,'Onderwerpen (2)'!$A$5,IF(SUM('Onderwerpen (2)'!$B$4:$B$5)+2=A24,'Onderwerpen (2)'!$A$6,IF(SUM('Onderwerpen (2)'!$B$4:$B$6)+3=A24,'Onderwerpen (2)'!$A$7,IF(SUM('Onderwerpen (2)'!$B$4:$B$7)+4=A24,'Onderwerpen (2)'!$A$8,IF(SUM('Onderwerpen (2)'!$B$4:$B$8)+5=A24,'Onderwerpen (2)'!$A$9,IF(SUM('Onderwerpen (2)'!$B$4:$B$9)+6=A24,'Onderwerpen (2)'!$A$10,IF(SUM('Onderwerpen (2)'!$B$4:$B$10)+7=A24,'Onderwerpen (2)'!$A$11,IF(SUM('Onderwerpen (2)'!$B$4:$B$11)+8=A24,'Onderwerpen (2)'!$A$12,IF(SUM('Onderwerpen (2)'!$B$4:$B$12)+9=A24,'Onderwerpen (2)'!$A$13,IF(SUM('Onderwerpen (2)'!$B$4:$B$13)+10=A24,'Onderwerpen (2)'!$A$14,IF(SUM('Onderwerpen (2)'!$B$4:$B$14)+11=A24,'Onderwerpen (2)'!$A$15,IF(SUM('Onderwerpen (2)'!$B$4:$B$15)+12=A24,'Onderwerpen (2)'!$A$16,IF(SUM('Onderwerpen (2)'!$B$4:$B$16)+13=A24,'Onderwerpen (2)'!$A$17,IF(SUM('Onderwerpen (2)'!$B$4:$B$17)+14=A24,'Onderwerpen (2)'!$A$18,IF(SUM('Onderwerpen (2)'!$B$4:$B$18)+15=A24,'Onderwerpen (2)'!$A$19,IF(SUM('Onderwerpen (2)'!$B$4:$B$19)+16=A24,'Onderwerpen (2)'!$A$20,IF(SUM('Onderwerpen (2)'!$B$4:$B$20)+17=A24,'Onderwerpen (2)'!$A$21,IF(SUM('Onderwerpen (2)'!$B$4:$B$21)+18=A24,'Onderwerpen (2)'!$A$22,IF(SUM('Onderwerpen (2)'!$B$4:$B$22)+19=A24,'Onderwerpen (2)'!$A$23,IFERROR((IF(A24&lt;'Onderwerpen (2)'!$D$4,A24,IF(AND(A24&gt;'Onderwerpen (2)'!$D$4,A24&lt;'Onderwerpen (2)'!$D$5),A24-1,IF(AND(A24&gt;'Onderwerpen (2)'!$D$5,A24&lt;'Onderwerpen (2)'!$D$6),A24-2,IF(AND(A24&gt;'Onderwerpen (2)'!$D$6,A24&lt;'Onderwerpen (2)'!$D$7),A24-3,IF(AND(A24&gt;'Onderwerpen (2)'!$D$7,A24&lt;'Onderwerpen (2)'!$D$8),A24-4,IF(AND(A24&gt;'Onderwerpen (2)'!$D$8,A24&lt;'Onderwerpen (2)'!$D$9),A24-5,IF(AND(A24&gt;'Onderwerpen (2)'!$D$9,A24&lt;'Onderwerpen (2)'!$D$10),A24-6,IF(AND(A24&gt;'Onderwerpen (2)'!$D$10,A24&lt;'Onderwerpen (2)'!$D$11),A24-7,IF(AND(A24&gt;'Onderwerpen (2)'!$D$11,A24&lt;'Onderwerpen (2)'!$D$12),A24-8,IF(AND(A24&gt;'Onderwerpen (2)'!$D$12,A24&lt;'Onderwerpen (2)'!$D$13),A24-9,IF(AND(A24&gt;'Onderwerpen (2)'!$D$13,A24&lt;'Onderwerpen (2)'!$D$14),A24-10,IF(AND(A24&gt;'Onderwerpen (2)'!$D$14,A24&lt;'Onderwerpen (2)'!$D$15),A24-11,IF(AND(A24&gt;'Onderwerpen (2)'!$D$15,A24&lt;'Onderwerpen (2)'!$D$16),A24-12,IF(AND(A24&gt;'Onderwerpen (2)'!$D$16,A24&lt;'Onderwerpen (2)'!$D$17),A24-13,IF(AND(A24&gt;'Onderwerpen (2)'!$D$17,A24&lt;'Onderwerpen (2)'!$D$18),A24-14,IF(AND(A24&gt;'Onderwerpen (2)'!$D$18,A24&lt;'Onderwerpen (2)'!$D$19),A24-15,IF(AND(A24&gt;'Onderwerpen (2)'!$D$19,A24&lt;'Onderwerpen (2)'!$D$20),A24-16,IF(AND(A24&gt;'Onderwerpen (2)'!$D$20,A24&lt;'Onderwerpen (2)'!$D$21),A24-17,IF(AND(A24&gt;'Onderwerpen (2)'!$D$21,A24&lt;'Onderwerpen (2)'!$D$22),A24-18,IF(A24&gt;'Onderwerpen (2)'!$D$22,A24-19,"X"))))))))))))))))))))),""))))))))))))))))))))</f>
        <v>14</v>
      </c>
      <c r="D24" s="76" t="str">
        <f>IF(B24="",""&amp;C24,LEFT(B24, FIND(" ",B24)-1) &amp; "."&amp;COUNTIF( $B$8:B24,B24))</f>
        <v>23.2</v>
      </c>
      <c r="E24" s="11"/>
      <c r="F24" s="65"/>
      <c r="G24" s="65"/>
      <c r="H24" s="65"/>
      <c r="I24" s="67"/>
      <c r="J24" s="60" t="str">
        <f t="shared" si="0"/>
        <v/>
      </c>
      <c r="K24" s="58"/>
      <c r="L24" s="65"/>
      <c r="M24" s="65"/>
      <c r="N24" s="65"/>
      <c r="O24" s="67"/>
      <c r="P24" s="60" t="str">
        <f t="shared" si="1"/>
        <v/>
      </c>
      <c r="Q24" s="58"/>
      <c r="R24" s="65"/>
      <c r="S24" s="65"/>
      <c r="T24" s="65"/>
      <c r="U24" s="67"/>
      <c r="V24" s="60" t="str">
        <f t="shared" si="2"/>
        <v/>
      </c>
      <c r="W24" s="58"/>
      <c r="X24" s="65"/>
      <c r="Y24" s="65"/>
      <c r="Z24" s="65"/>
      <c r="AA24" s="67"/>
      <c r="AB24" s="60" t="str">
        <f t="shared" si="3"/>
        <v/>
      </c>
      <c r="AC24" s="58"/>
      <c r="AD24" s="65"/>
      <c r="AE24" s="65"/>
      <c r="AF24" s="65"/>
      <c r="AG24" s="67"/>
      <c r="AH24" s="60" t="str">
        <f t="shared" si="4"/>
        <v/>
      </c>
      <c r="AI24" s="58"/>
    </row>
    <row r="25" spans="1:35" x14ac:dyDescent="0.25">
      <c r="A25" s="48">
        <f>IFERROR(IF(A24='Onderwerpen (2)'!$C$23+19,"",A24+1),"")</f>
        <v>17</v>
      </c>
      <c r="B25" s="48" t="str">
        <f>IF(C25&lt;='Onderwerpen (2)'!$C$4,'Onderwerpen (2)'!$A$4,IF(C25&lt;='Onderwerpen (2)'!$C$5,'Onderwerpen (2)'!$A$5,IF(C25&lt;='Onderwerpen (2)'!$C$6,'Onderwerpen (2)'!$A$6,IF(C25&lt;='Onderwerpen (2)'!$C$7,'Onderwerpen (2)'!$A$7,IF(C25&lt;='Onderwerpen (2)'!$C$8,'Onderwerpen (2)'!$A$8,IF(C25&lt;='Onderwerpen (2)'!$C$9,'Onderwerpen (2)'!$A$9,IF(C25&lt;='Onderwerpen (2)'!C$10,'Onderwerpen (2)'!$A$10,IF(C25&lt;='Onderwerpen (2)'!C$11,'Onderwerpen (2)'!$A$11,IF(C25&lt;='Onderwerpen (2)'!C$12,'Onderwerpen (2)'!$A$12,IF(C25&lt;='Onderwerpen (2)'!C$13,'Onderwerpen (2)'!$A$13,IF(C25&lt;='Onderwerpen (2)'!$C$14,'Onderwerpen (2)'!$A$14,IF(C25&lt;='Onderwerpen (2)'!$C$15,'Onderwerpen (2)'!$A$15,IF(C25&lt;='Onderwerpen (2)'!$C$16,'Onderwerpen (2)'!$A$16,IF(C25&lt;='Onderwerpen (2)'!$C$17,'Onderwerpen (2)'!$A$17,IF(C25&lt;='Onderwerpen (2)'!$C$18,'Onderwerpen (2)'!$A$18,IF(C25&lt;='Onderwerpen (2)'!$C$19,'Onderwerpen (2)'!$A$19,IF(C25&lt;='Onderwerpen (2)'!$C$20,'Onderwerpen (2)'!$A$20,IF(C25&lt;='Onderwerpen (2)'!$C$21,'Onderwerpen (2)'!$A$21,IF(C25&lt;='Onderwerpen (2)'!$C$22,'Onderwerpen (2)'!$A$22,IF(C25&lt;='Onderwerpen (2)'!$C$23,'Onderwerpen (2)'!$A$22,""))))))))))))))))))))</f>
        <v>23 Risico's, incidenten</v>
      </c>
      <c r="C25" s="55">
        <f>IF('Onderwerpen (2)'!$B$4+1=A25,'Onderwerpen (2)'!$A$5,IF(SUM('Onderwerpen (2)'!$B$4:$B$5)+2=A25,'Onderwerpen (2)'!$A$6,IF(SUM('Onderwerpen (2)'!$B$4:$B$6)+3=A25,'Onderwerpen (2)'!$A$7,IF(SUM('Onderwerpen (2)'!$B$4:$B$7)+4=A25,'Onderwerpen (2)'!$A$8,IF(SUM('Onderwerpen (2)'!$B$4:$B$8)+5=A25,'Onderwerpen (2)'!$A$9,IF(SUM('Onderwerpen (2)'!$B$4:$B$9)+6=A25,'Onderwerpen (2)'!$A$10,IF(SUM('Onderwerpen (2)'!$B$4:$B$10)+7=A25,'Onderwerpen (2)'!$A$11,IF(SUM('Onderwerpen (2)'!$B$4:$B$11)+8=A25,'Onderwerpen (2)'!$A$12,IF(SUM('Onderwerpen (2)'!$B$4:$B$12)+9=A25,'Onderwerpen (2)'!$A$13,IF(SUM('Onderwerpen (2)'!$B$4:$B$13)+10=A25,'Onderwerpen (2)'!$A$14,IF(SUM('Onderwerpen (2)'!$B$4:$B$14)+11=A25,'Onderwerpen (2)'!$A$15,IF(SUM('Onderwerpen (2)'!$B$4:$B$15)+12=A25,'Onderwerpen (2)'!$A$16,IF(SUM('Onderwerpen (2)'!$B$4:$B$16)+13=A25,'Onderwerpen (2)'!$A$17,IF(SUM('Onderwerpen (2)'!$B$4:$B$17)+14=A25,'Onderwerpen (2)'!$A$18,IF(SUM('Onderwerpen (2)'!$B$4:$B$18)+15=A25,'Onderwerpen (2)'!$A$19,IF(SUM('Onderwerpen (2)'!$B$4:$B$19)+16=A25,'Onderwerpen (2)'!$A$20,IF(SUM('Onderwerpen (2)'!$B$4:$B$20)+17=A25,'Onderwerpen (2)'!$A$21,IF(SUM('Onderwerpen (2)'!$B$4:$B$21)+18=A25,'Onderwerpen (2)'!$A$22,IF(SUM('Onderwerpen (2)'!$B$4:$B$22)+19=A25,'Onderwerpen (2)'!$A$23,IFERROR((IF(A25&lt;'Onderwerpen (2)'!$D$4,A25,IF(AND(A25&gt;'Onderwerpen (2)'!$D$4,A25&lt;'Onderwerpen (2)'!$D$5),A25-1,IF(AND(A25&gt;'Onderwerpen (2)'!$D$5,A25&lt;'Onderwerpen (2)'!$D$6),A25-2,IF(AND(A25&gt;'Onderwerpen (2)'!$D$6,A25&lt;'Onderwerpen (2)'!$D$7),A25-3,IF(AND(A25&gt;'Onderwerpen (2)'!$D$7,A25&lt;'Onderwerpen (2)'!$D$8),A25-4,IF(AND(A25&gt;'Onderwerpen (2)'!$D$8,A25&lt;'Onderwerpen (2)'!$D$9),A25-5,IF(AND(A25&gt;'Onderwerpen (2)'!$D$9,A25&lt;'Onderwerpen (2)'!$D$10),A25-6,IF(AND(A25&gt;'Onderwerpen (2)'!$D$10,A25&lt;'Onderwerpen (2)'!$D$11),A25-7,IF(AND(A25&gt;'Onderwerpen (2)'!$D$11,A25&lt;'Onderwerpen (2)'!$D$12),A25-8,IF(AND(A25&gt;'Onderwerpen (2)'!$D$12,A25&lt;'Onderwerpen (2)'!$D$13),A25-9,IF(AND(A25&gt;'Onderwerpen (2)'!$D$13,A25&lt;'Onderwerpen (2)'!$D$14),A25-10,IF(AND(A25&gt;'Onderwerpen (2)'!$D$14,A25&lt;'Onderwerpen (2)'!$D$15),A25-11,IF(AND(A25&gt;'Onderwerpen (2)'!$D$15,A25&lt;'Onderwerpen (2)'!$D$16),A25-12,IF(AND(A25&gt;'Onderwerpen (2)'!$D$16,A25&lt;'Onderwerpen (2)'!$D$17),A25-13,IF(AND(A25&gt;'Onderwerpen (2)'!$D$17,A25&lt;'Onderwerpen (2)'!$D$18),A25-14,IF(AND(A25&gt;'Onderwerpen (2)'!$D$18,A25&lt;'Onderwerpen (2)'!$D$19),A25-15,IF(AND(A25&gt;'Onderwerpen (2)'!$D$19,A25&lt;'Onderwerpen (2)'!$D$20),A25-16,IF(AND(A25&gt;'Onderwerpen (2)'!$D$20,A25&lt;'Onderwerpen (2)'!$D$21),A25-17,IF(AND(A25&gt;'Onderwerpen (2)'!$D$21,A25&lt;'Onderwerpen (2)'!$D$22),A25-18,IF(A25&gt;'Onderwerpen (2)'!$D$22,A25-19,"X"))))))))))))))))))))),""))))))))))))))))))))</f>
        <v>15</v>
      </c>
      <c r="D25" s="76" t="str">
        <f>IF(B25="",""&amp;C25,LEFT(B25, FIND(" ",B25)-1) &amp; "."&amp;COUNTIF( $B$8:B25,B25))</f>
        <v>23.3</v>
      </c>
      <c r="E25" s="11"/>
      <c r="F25" s="65"/>
      <c r="G25" s="65"/>
      <c r="H25" s="65"/>
      <c r="I25" s="67"/>
      <c r="J25" s="60" t="str">
        <f t="shared" si="0"/>
        <v/>
      </c>
      <c r="K25" s="58"/>
      <c r="L25" s="65"/>
      <c r="M25" s="65"/>
      <c r="N25" s="65"/>
      <c r="O25" s="67"/>
      <c r="P25" s="60" t="str">
        <f t="shared" si="1"/>
        <v/>
      </c>
      <c r="Q25" s="58"/>
      <c r="R25" s="65"/>
      <c r="S25" s="65"/>
      <c r="T25" s="65"/>
      <c r="U25" s="67"/>
      <c r="V25" s="60" t="str">
        <f t="shared" si="2"/>
        <v/>
      </c>
      <c r="W25" s="58"/>
      <c r="X25" s="65"/>
      <c r="Y25" s="65"/>
      <c r="Z25" s="65"/>
      <c r="AA25" s="67"/>
      <c r="AB25" s="60" t="str">
        <f t="shared" si="3"/>
        <v/>
      </c>
      <c r="AC25" s="58"/>
      <c r="AD25" s="65"/>
      <c r="AE25" s="65"/>
      <c r="AF25" s="65"/>
      <c r="AG25" s="67"/>
      <c r="AH25" s="60" t="str">
        <f t="shared" si="4"/>
        <v/>
      </c>
      <c r="AI25" s="58"/>
    </row>
    <row r="26" spans="1:35" x14ac:dyDescent="0.25">
      <c r="A26" s="48">
        <f>IFERROR(IF(A25='Onderwerpen (2)'!$C$23+19,"",A25+1),"")</f>
        <v>18</v>
      </c>
      <c r="B26" s="48" t="str">
        <f>IF(C26&lt;='Onderwerpen (2)'!$C$4,'Onderwerpen (2)'!$A$4,IF(C26&lt;='Onderwerpen (2)'!$C$5,'Onderwerpen (2)'!$A$5,IF(C26&lt;='Onderwerpen (2)'!$C$6,'Onderwerpen (2)'!$A$6,IF(C26&lt;='Onderwerpen (2)'!$C$7,'Onderwerpen (2)'!$A$7,IF(C26&lt;='Onderwerpen (2)'!$C$8,'Onderwerpen (2)'!$A$8,IF(C26&lt;='Onderwerpen (2)'!$C$9,'Onderwerpen (2)'!$A$9,IF(C26&lt;='Onderwerpen (2)'!C$10,'Onderwerpen (2)'!$A$10,IF(C26&lt;='Onderwerpen (2)'!C$11,'Onderwerpen (2)'!$A$11,IF(C26&lt;='Onderwerpen (2)'!C$12,'Onderwerpen (2)'!$A$12,IF(C26&lt;='Onderwerpen (2)'!C$13,'Onderwerpen (2)'!$A$13,IF(C26&lt;='Onderwerpen (2)'!$C$14,'Onderwerpen (2)'!$A$14,IF(C26&lt;='Onderwerpen (2)'!$C$15,'Onderwerpen (2)'!$A$15,IF(C26&lt;='Onderwerpen (2)'!$C$16,'Onderwerpen (2)'!$A$16,IF(C26&lt;='Onderwerpen (2)'!$C$17,'Onderwerpen (2)'!$A$17,IF(C26&lt;='Onderwerpen (2)'!$C$18,'Onderwerpen (2)'!$A$18,IF(C26&lt;='Onderwerpen (2)'!$C$19,'Onderwerpen (2)'!$A$19,IF(C26&lt;='Onderwerpen (2)'!$C$20,'Onderwerpen (2)'!$A$20,IF(C26&lt;='Onderwerpen (2)'!$C$21,'Onderwerpen (2)'!$A$21,IF(C26&lt;='Onderwerpen (2)'!$C$22,'Onderwerpen (2)'!$A$22,IF(C26&lt;='Onderwerpen (2)'!$C$23,'Onderwerpen (2)'!$A$22,""))))))))))))))))))))</f>
        <v/>
      </c>
      <c r="C26" s="55" t="str">
        <f>IF('Onderwerpen (2)'!$B$4+1=A26,'Onderwerpen (2)'!$A$5,IF(SUM('Onderwerpen (2)'!$B$4:$B$5)+2=A26,'Onderwerpen (2)'!$A$6,IF(SUM('Onderwerpen (2)'!$B$4:$B$6)+3=A26,'Onderwerpen (2)'!$A$7,IF(SUM('Onderwerpen (2)'!$B$4:$B$7)+4=A26,'Onderwerpen (2)'!$A$8,IF(SUM('Onderwerpen (2)'!$B$4:$B$8)+5=A26,'Onderwerpen (2)'!$A$9,IF(SUM('Onderwerpen (2)'!$B$4:$B$9)+6=A26,'Onderwerpen (2)'!$A$10,IF(SUM('Onderwerpen (2)'!$B$4:$B$10)+7=A26,'Onderwerpen (2)'!$A$11,IF(SUM('Onderwerpen (2)'!$B$4:$B$11)+8=A26,'Onderwerpen (2)'!$A$12,IF(SUM('Onderwerpen (2)'!$B$4:$B$12)+9=A26,'Onderwerpen (2)'!$A$13,IF(SUM('Onderwerpen (2)'!$B$4:$B$13)+10=A26,'Onderwerpen (2)'!$A$14,IF(SUM('Onderwerpen (2)'!$B$4:$B$14)+11=A26,'Onderwerpen (2)'!$A$15,IF(SUM('Onderwerpen (2)'!$B$4:$B$15)+12=A26,'Onderwerpen (2)'!$A$16,IF(SUM('Onderwerpen (2)'!$B$4:$B$16)+13=A26,'Onderwerpen (2)'!$A$17,IF(SUM('Onderwerpen (2)'!$B$4:$B$17)+14=A26,'Onderwerpen (2)'!$A$18,IF(SUM('Onderwerpen (2)'!$B$4:$B$18)+15=A26,'Onderwerpen (2)'!$A$19,IF(SUM('Onderwerpen (2)'!$B$4:$B$19)+16=A26,'Onderwerpen (2)'!$A$20,IF(SUM('Onderwerpen (2)'!$B$4:$B$20)+17=A26,'Onderwerpen (2)'!$A$21,IF(SUM('Onderwerpen (2)'!$B$4:$B$21)+18=A26,'Onderwerpen (2)'!$A$22,IF(SUM('Onderwerpen (2)'!$B$4:$B$22)+19=A26,'Onderwerpen (2)'!$A$23,IFERROR((IF(A26&lt;'Onderwerpen (2)'!$D$4,A26,IF(AND(A26&gt;'Onderwerpen (2)'!$D$4,A26&lt;'Onderwerpen (2)'!$D$5),A26-1,IF(AND(A26&gt;'Onderwerpen (2)'!$D$5,A26&lt;'Onderwerpen (2)'!$D$6),A26-2,IF(AND(A26&gt;'Onderwerpen (2)'!$D$6,A26&lt;'Onderwerpen (2)'!$D$7),A26-3,IF(AND(A26&gt;'Onderwerpen (2)'!$D$7,A26&lt;'Onderwerpen (2)'!$D$8),A26-4,IF(AND(A26&gt;'Onderwerpen (2)'!$D$8,A26&lt;'Onderwerpen (2)'!$D$9),A26-5,IF(AND(A26&gt;'Onderwerpen (2)'!$D$9,A26&lt;'Onderwerpen (2)'!$D$10),A26-6,IF(AND(A26&gt;'Onderwerpen (2)'!$D$10,A26&lt;'Onderwerpen (2)'!$D$11),A26-7,IF(AND(A26&gt;'Onderwerpen (2)'!$D$11,A26&lt;'Onderwerpen (2)'!$D$12),A26-8,IF(AND(A26&gt;'Onderwerpen (2)'!$D$12,A26&lt;'Onderwerpen (2)'!$D$13),A26-9,IF(AND(A26&gt;'Onderwerpen (2)'!$D$13,A26&lt;'Onderwerpen (2)'!$D$14),A26-10,IF(AND(A26&gt;'Onderwerpen (2)'!$D$14,A26&lt;'Onderwerpen (2)'!$D$15),A26-11,IF(AND(A26&gt;'Onderwerpen (2)'!$D$15,A26&lt;'Onderwerpen (2)'!$D$16),A26-12,IF(AND(A26&gt;'Onderwerpen (2)'!$D$16,A26&lt;'Onderwerpen (2)'!$D$17),A26-13,IF(AND(A26&gt;'Onderwerpen (2)'!$D$17,A26&lt;'Onderwerpen (2)'!$D$18),A26-14,IF(AND(A26&gt;'Onderwerpen (2)'!$D$18,A26&lt;'Onderwerpen (2)'!$D$19),A26-15,IF(AND(A26&gt;'Onderwerpen (2)'!$D$19,A26&lt;'Onderwerpen (2)'!$D$20),A26-16,IF(AND(A26&gt;'Onderwerpen (2)'!$D$20,A26&lt;'Onderwerpen (2)'!$D$21),A26-17,IF(AND(A26&gt;'Onderwerpen (2)'!$D$21,A26&lt;'Onderwerpen (2)'!$D$22),A26-18,IF(A26&gt;'Onderwerpen (2)'!$D$22,A26-19,"X"))))))))))))))))))))),""))))))))))))))))))))</f>
        <v>24 Nieuwelingen</v>
      </c>
      <c r="D26" s="76" t="str">
        <f>IF(B26="",""&amp;C26,LEFT(B26, FIND(" ",B26)-1) &amp; "."&amp;COUNTIF( $B$8:B26,B26))</f>
        <v>24 Nieuwelingen</v>
      </c>
      <c r="E26" s="11"/>
      <c r="F26" s="65"/>
      <c r="G26" s="65"/>
      <c r="H26" s="65"/>
      <c r="I26" s="67"/>
      <c r="J26" s="60" t="str">
        <f t="shared" si="0"/>
        <v/>
      </c>
      <c r="K26" s="58"/>
      <c r="L26" s="65"/>
      <c r="M26" s="65"/>
      <c r="N26" s="65"/>
      <c r="O26" s="67"/>
      <c r="P26" s="60" t="str">
        <f t="shared" si="1"/>
        <v/>
      </c>
      <c r="Q26" s="58"/>
      <c r="R26" s="65"/>
      <c r="S26" s="65"/>
      <c r="T26" s="65"/>
      <c r="U26" s="67"/>
      <c r="V26" s="60" t="str">
        <f t="shared" si="2"/>
        <v/>
      </c>
      <c r="W26" s="58"/>
      <c r="X26" s="65"/>
      <c r="Y26" s="65"/>
      <c r="Z26" s="65"/>
      <c r="AA26" s="67"/>
      <c r="AB26" s="60" t="str">
        <f t="shared" si="3"/>
        <v/>
      </c>
      <c r="AC26" s="58"/>
      <c r="AD26" s="65"/>
      <c r="AE26" s="65"/>
      <c r="AF26" s="65"/>
      <c r="AG26" s="67"/>
      <c r="AH26" s="60" t="str">
        <f t="shared" si="4"/>
        <v/>
      </c>
      <c r="AI26" s="58"/>
    </row>
    <row r="27" spans="1:35" x14ac:dyDescent="0.25">
      <c r="A27" s="48">
        <f>IFERROR(IF(A26='Onderwerpen (2)'!$C$23+19,"",A26+1),"")</f>
        <v>19</v>
      </c>
      <c r="B27" s="48" t="str">
        <f>IF(C27&lt;='Onderwerpen (2)'!$C$4,'Onderwerpen (2)'!$A$4,IF(C27&lt;='Onderwerpen (2)'!$C$5,'Onderwerpen (2)'!$A$5,IF(C27&lt;='Onderwerpen (2)'!$C$6,'Onderwerpen (2)'!$A$6,IF(C27&lt;='Onderwerpen (2)'!$C$7,'Onderwerpen (2)'!$A$7,IF(C27&lt;='Onderwerpen (2)'!$C$8,'Onderwerpen (2)'!$A$8,IF(C27&lt;='Onderwerpen (2)'!$C$9,'Onderwerpen (2)'!$A$9,IF(C27&lt;='Onderwerpen (2)'!C$10,'Onderwerpen (2)'!$A$10,IF(C27&lt;='Onderwerpen (2)'!C$11,'Onderwerpen (2)'!$A$11,IF(C27&lt;='Onderwerpen (2)'!C$12,'Onderwerpen (2)'!$A$12,IF(C27&lt;='Onderwerpen (2)'!C$13,'Onderwerpen (2)'!$A$13,IF(C27&lt;='Onderwerpen (2)'!$C$14,'Onderwerpen (2)'!$A$14,IF(C27&lt;='Onderwerpen (2)'!$C$15,'Onderwerpen (2)'!$A$15,IF(C27&lt;='Onderwerpen (2)'!$C$16,'Onderwerpen (2)'!$A$16,IF(C27&lt;='Onderwerpen (2)'!$C$17,'Onderwerpen (2)'!$A$17,IF(C27&lt;='Onderwerpen (2)'!$C$18,'Onderwerpen (2)'!$A$18,IF(C27&lt;='Onderwerpen (2)'!$C$19,'Onderwerpen (2)'!$A$19,IF(C27&lt;='Onderwerpen (2)'!$C$20,'Onderwerpen (2)'!$A$20,IF(C27&lt;='Onderwerpen (2)'!$C$21,'Onderwerpen (2)'!$A$21,IF(C27&lt;='Onderwerpen (2)'!$C$22,'Onderwerpen (2)'!$A$22,IF(C27&lt;='Onderwerpen (2)'!$C$23,'Onderwerpen (2)'!$A$22,""))))))))))))))))))))</f>
        <v>24 Nieuwelingen</v>
      </c>
      <c r="C27" s="55">
        <f>IF('Onderwerpen (2)'!$B$4+1=A27,'Onderwerpen (2)'!$A$5,IF(SUM('Onderwerpen (2)'!$B$4:$B$5)+2=A27,'Onderwerpen (2)'!$A$6,IF(SUM('Onderwerpen (2)'!$B$4:$B$6)+3=A27,'Onderwerpen (2)'!$A$7,IF(SUM('Onderwerpen (2)'!$B$4:$B$7)+4=A27,'Onderwerpen (2)'!$A$8,IF(SUM('Onderwerpen (2)'!$B$4:$B$8)+5=A27,'Onderwerpen (2)'!$A$9,IF(SUM('Onderwerpen (2)'!$B$4:$B$9)+6=A27,'Onderwerpen (2)'!$A$10,IF(SUM('Onderwerpen (2)'!$B$4:$B$10)+7=A27,'Onderwerpen (2)'!$A$11,IF(SUM('Onderwerpen (2)'!$B$4:$B$11)+8=A27,'Onderwerpen (2)'!$A$12,IF(SUM('Onderwerpen (2)'!$B$4:$B$12)+9=A27,'Onderwerpen (2)'!$A$13,IF(SUM('Onderwerpen (2)'!$B$4:$B$13)+10=A27,'Onderwerpen (2)'!$A$14,IF(SUM('Onderwerpen (2)'!$B$4:$B$14)+11=A27,'Onderwerpen (2)'!$A$15,IF(SUM('Onderwerpen (2)'!$B$4:$B$15)+12=A27,'Onderwerpen (2)'!$A$16,IF(SUM('Onderwerpen (2)'!$B$4:$B$16)+13=A27,'Onderwerpen (2)'!$A$17,IF(SUM('Onderwerpen (2)'!$B$4:$B$17)+14=A27,'Onderwerpen (2)'!$A$18,IF(SUM('Onderwerpen (2)'!$B$4:$B$18)+15=A27,'Onderwerpen (2)'!$A$19,IF(SUM('Onderwerpen (2)'!$B$4:$B$19)+16=A27,'Onderwerpen (2)'!$A$20,IF(SUM('Onderwerpen (2)'!$B$4:$B$20)+17=A27,'Onderwerpen (2)'!$A$21,IF(SUM('Onderwerpen (2)'!$B$4:$B$21)+18=A27,'Onderwerpen (2)'!$A$22,IF(SUM('Onderwerpen (2)'!$B$4:$B$22)+19=A27,'Onderwerpen (2)'!$A$23,IFERROR((IF(A27&lt;'Onderwerpen (2)'!$D$4,A27,IF(AND(A27&gt;'Onderwerpen (2)'!$D$4,A27&lt;'Onderwerpen (2)'!$D$5),A27-1,IF(AND(A27&gt;'Onderwerpen (2)'!$D$5,A27&lt;'Onderwerpen (2)'!$D$6),A27-2,IF(AND(A27&gt;'Onderwerpen (2)'!$D$6,A27&lt;'Onderwerpen (2)'!$D$7),A27-3,IF(AND(A27&gt;'Onderwerpen (2)'!$D$7,A27&lt;'Onderwerpen (2)'!$D$8),A27-4,IF(AND(A27&gt;'Onderwerpen (2)'!$D$8,A27&lt;'Onderwerpen (2)'!$D$9),A27-5,IF(AND(A27&gt;'Onderwerpen (2)'!$D$9,A27&lt;'Onderwerpen (2)'!$D$10),A27-6,IF(AND(A27&gt;'Onderwerpen (2)'!$D$10,A27&lt;'Onderwerpen (2)'!$D$11),A27-7,IF(AND(A27&gt;'Onderwerpen (2)'!$D$11,A27&lt;'Onderwerpen (2)'!$D$12),A27-8,IF(AND(A27&gt;'Onderwerpen (2)'!$D$12,A27&lt;'Onderwerpen (2)'!$D$13),A27-9,IF(AND(A27&gt;'Onderwerpen (2)'!$D$13,A27&lt;'Onderwerpen (2)'!$D$14),A27-10,IF(AND(A27&gt;'Onderwerpen (2)'!$D$14,A27&lt;'Onderwerpen (2)'!$D$15),A27-11,IF(AND(A27&gt;'Onderwerpen (2)'!$D$15,A27&lt;'Onderwerpen (2)'!$D$16),A27-12,IF(AND(A27&gt;'Onderwerpen (2)'!$D$16,A27&lt;'Onderwerpen (2)'!$D$17),A27-13,IF(AND(A27&gt;'Onderwerpen (2)'!$D$17,A27&lt;'Onderwerpen (2)'!$D$18),A27-14,IF(AND(A27&gt;'Onderwerpen (2)'!$D$18,A27&lt;'Onderwerpen (2)'!$D$19),A27-15,IF(AND(A27&gt;'Onderwerpen (2)'!$D$19,A27&lt;'Onderwerpen (2)'!$D$20),A27-16,IF(AND(A27&gt;'Onderwerpen (2)'!$D$20,A27&lt;'Onderwerpen (2)'!$D$21),A27-17,IF(AND(A27&gt;'Onderwerpen (2)'!$D$21,A27&lt;'Onderwerpen (2)'!$D$22),A27-18,IF(A27&gt;'Onderwerpen (2)'!$D$22,A27-19,"X"))))))))))))))))))))),""))))))))))))))))))))</f>
        <v>16</v>
      </c>
      <c r="D27" s="76" t="str">
        <f>IF(B27="",""&amp;C27,LEFT(B27, FIND(" ",B27)-1) &amp; "."&amp;COUNTIF( $B$8:B27,B27))</f>
        <v>24.1</v>
      </c>
      <c r="E27" s="11"/>
      <c r="F27" s="65"/>
      <c r="G27" s="65"/>
      <c r="H27" s="65"/>
      <c r="I27" s="67"/>
      <c r="J27" s="60" t="str">
        <f t="shared" si="0"/>
        <v/>
      </c>
      <c r="K27" s="58"/>
      <c r="L27" s="65"/>
      <c r="M27" s="65"/>
      <c r="N27" s="65"/>
      <c r="O27" s="67"/>
      <c r="P27" s="60" t="str">
        <f t="shared" si="1"/>
        <v/>
      </c>
      <c r="Q27" s="58"/>
      <c r="R27" s="65"/>
      <c r="S27" s="65"/>
      <c r="T27" s="65"/>
      <c r="U27" s="67"/>
      <c r="V27" s="60" t="str">
        <f t="shared" si="2"/>
        <v/>
      </c>
      <c r="W27" s="58"/>
      <c r="X27" s="65"/>
      <c r="Y27" s="65"/>
      <c r="Z27" s="65"/>
      <c r="AA27" s="67"/>
      <c r="AB27" s="60" t="str">
        <f t="shared" si="3"/>
        <v/>
      </c>
      <c r="AC27" s="58"/>
      <c r="AD27" s="65"/>
      <c r="AE27" s="65"/>
      <c r="AF27" s="65"/>
      <c r="AG27" s="67"/>
      <c r="AH27" s="60" t="str">
        <f t="shared" si="4"/>
        <v/>
      </c>
      <c r="AI27" s="58"/>
    </row>
    <row r="28" spans="1:35" x14ac:dyDescent="0.25">
      <c r="A28" s="48">
        <f>IFERROR(IF(A27='Onderwerpen (2)'!$C$23+19,"",A27+1),"")</f>
        <v>20</v>
      </c>
      <c r="B28" s="48" t="str">
        <f>IF(C28&lt;='Onderwerpen (2)'!$C$4,'Onderwerpen (2)'!$A$4,IF(C28&lt;='Onderwerpen (2)'!$C$5,'Onderwerpen (2)'!$A$5,IF(C28&lt;='Onderwerpen (2)'!$C$6,'Onderwerpen (2)'!$A$6,IF(C28&lt;='Onderwerpen (2)'!$C$7,'Onderwerpen (2)'!$A$7,IF(C28&lt;='Onderwerpen (2)'!$C$8,'Onderwerpen (2)'!$A$8,IF(C28&lt;='Onderwerpen (2)'!$C$9,'Onderwerpen (2)'!$A$9,IF(C28&lt;='Onderwerpen (2)'!C$10,'Onderwerpen (2)'!$A$10,IF(C28&lt;='Onderwerpen (2)'!C$11,'Onderwerpen (2)'!$A$11,IF(C28&lt;='Onderwerpen (2)'!C$12,'Onderwerpen (2)'!$A$12,IF(C28&lt;='Onderwerpen (2)'!C$13,'Onderwerpen (2)'!$A$13,IF(C28&lt;='Onderwerpen (2)'!$C$14,'Onderwerpen (2)'!$A$14,IF(C28&lt;='Onderwerpen (2)'!$C$15,'Onderwerpen (2)'!$A$15,IF(C28&lt;='Onderwerpen (2)'!$C$16,'Onderwerpen (2)'!$A$16,IF(C28&lt;='Onderwerpen (2)'!$C$17,'Onderwerpen (2)'!$A$17,IF(C28&lt;='Onderwerpen (2)'!$C$18,'Onderwerpen (2)'!$A$18,IF(C28&lt;='Onderwerpen (2)'!$C$19,'Onderwerpen (2)'!$A$19,IF(C28&lt;='Onderwerpen (2)'!$C$20,'Onderwerpen (2)'!$A$20,IF(C28&lt;='Onderwerpen (2)'!$C$21,'Onderwerpen (2)'!$A$21,IF(C28&lt;='Onderwerpen (2)'!$C$22,'Onderwerpen (2)'!$A$22,IF(C28&lt;='Onderwerpen (2)'!$C$23,'Onderwerpen (2)'!$A$22,""))))))))))))))))))))</f>
        <v>24 Nieuwelingen</v>
      </c>
      <c r="C28" s="55">
        <f>IF('Onderwerpen (2)'!$B$4+1=A28,'Onderwerpen (2)'!$A$5,IF(SUM('Onderwerpen (2)'!$B$4:$B$5)+2=A28,'Onderwerpen (2)'!$A$6,IF(SUM('Onderwerpen (2)'!$B$4:$B$6)+3=A28,'Onderwerpen (2)'!$A$7,IF(SUM('Onderwerpen (2)'!$B$4:$B$7)+4=A28,'Onderwerpen (2)'!$A$8,IF(SUM('Onderwerpen (2)'!$B$4:$B$8)+5=A28,'Onderwerpen (2)'!$A$9,IF(SUM('Onderwerpen (2)'!$B$4:$B$9)+6=A28,'Onderwerpen (2)'!$A$10,IF(SUM('Onderwerpen (2)'!$B$4:$B$10)+7=A28,'Onderwerpen (2)'!$A$11,IF(SUM('Onderwerpen (2)'!$B$4:$B$11)+8=A28,'Onderwerpen (2)'!$A$12,IF(SUM('Onderwerpen (2)'!$B$4:$B$12)+9=A28,'Onderwerpen (2)'!$A$13,IF(SUM('Onderwerpen (2)'!$B$4:$B$13)+10=A28,'Onderwerpen (2)'!$A$14,IF(SUM('Onderwerpen (2)'!$B$4:$B$14)+11=A28,'Onderwerpen (2)'!$A$15,IF(SUM('Onderwerpen (2)'!$B$4:$B$15)+12=A28,'Onderwerpen (2)'!$A$16,IF(SUM('Onderwerpen (2)'!$B$4:$B$16)+13=A28,'Onderwerpen (2)'!$A$17,IF(SUM('Onderwerpen (2)'!$B$4:$B$17)+14=A28,'Onderwerpen (2)'!$A$18,IF(SUM('Onderwerpen (2)'!$B$4:$B$18)+15=A28,'Onderwerpen (2)'!$A$19,IF(SUM('Onderwerpen (2)'!$B$4:$B$19)+16=A28,'Onderwerpen (2)'!$A$20,IF(SUM('Onderwerpen (2)'!$B$4:$B$20)+17=A28,'Onderwerpen (2)'!$A$21,IF(SUM('Onderwerpen (2)'!$B$4:$B$21)+18=A28,'Onderwerpen (2)'!$A$22,IF(SUM('Onderwerpen (2)'!$B$4:$B$22)+19=A28,'Onderwerpen (2)'!$A$23,IFERROR((IF(A28&lt;'Onderwerpen (2)'!$D$4,A28,IF(AND(A28&gt;'Onderwerpen (2)'!$D$4,A28&lt;'Onderwerpen (2)'!$D$5),A28-1,IF(AND(A28&gt;'Onderwerpen (2)'!$D$5,A28&lt;'Onderwerpen (2)'!$D$6),A28-2,IF(AND(A28&gt;'Onderwerpen (2)'!$D$6,A28&lt;'Onderwerpen (2)'!$D$7),A28-3,IF(AND(A28&gt;'Onderwerpen (2)'!$D$7,A28&lt;'Onderwerpen (2)'!$D$8),A28-4,IF(AND(A28&gt;'Onderwerpen (2)'!$D$8,A28&lt;'Onderwerpen (2)'!$D$9),A28-5,IF(AND(A28&gt;'Onderwerpen (2)'!$D$9,A28&lt;'Onderwerpen (2)'!$D$10),A28-6,IF(AND(A28&gt;'Onderwerpen (2)'!$D$10,A28&lt;'Onderwerpen (2)'!$D$11),A28-7,IF(AND(A28&gt;'Onderwerpen (2)'!$D$11,A28&lt;'Onderwerpen (2)'!$D$12),A28-8,IF(AND(A28&gt;'Onderwerpen (2)'!$D$12,A28&lt;'Onderwerpen (2)'!$D$13),A28-9,IF(AND(A28&gt;'Onderwerpen (2)'!$D$13,A28&lt;'Onderwerpen (2)'!$D$14),A28-10,IF(AND(A28&gt;'Onderwerpen (2)'!$D$14,A28&lt;'Onderwerpen (2)'!$D$15),A28-11,IF(AND(A28&gt;'Onderwerpen (2)'!$D$15,A28&lt;'Onderwerpen (2)'!$D$16),A28-12,IF(AND(A28&gt;'Onderwerpen (2)'!$D$16,A28&lt;'Onderwerpen (2)'!$D$17),A28-13,IF(AND(A28&gt;'Onderwerpen (2)'!$D$17,A28&lt;'Onderwerpen (2)'!$D$18),A28-14,IF(AND(A28&gt;'Onderwerpen (2)'!$D$18,A28&lt;'Onderwerpen (2)'!$D$19),A28-15,IF(AND(A28&gt;'Onderwerpen (2)'!$D$19,A28&lt;'Onderwerpen (2)'!$D$20),A28-16,IF(AND(A28&gt;'Onderwerpen (2)'!$D$20,A28&lt;'Onderwerpen (2)'!$D$21),A28-17,IF(AND(A28&gt;'Onderwerpen (2)'!$D$21,A28&lt;'Onderwerpen (2)'!$D$22),A28-18,IF(A28&gt;'Onderwerpen (2)'!$D$22,A28-19,"X"))))))))))))))))))))),""))))))))))))))))))))</f>
        <v>17</v>
      </c>
      <c r="D28" s="76" t="str">
        <f>IF(B28="",""&amp;C28,LEFT(B28, FIND(" ",B28)-1) &amp; "."&amp;COUNTIF( $B$8:B28,B28))</f>
        <v>24.2</v>
      </c>
      <c r="E28" s="11"/>
      <c r="F28" s="65"/>
      <c r="G28" s="65"/>
      <c r="H28" s="65"/>
      <c r="I28" s="67"/>
      <c r="J28" s="60" t="str">
        <f t="shared" si="0"/>
        <v/>
      </c>
      <c r="K28" s="58"/>
      <c r="L28" s="65"/>
      <c r="M28" s="65"/>
      <c r="N28" s="65"/>
      <c r="O28" s="67"/>
      <c r="P28" s="60" t="str">
        <f t="shared" si="1"/>
        <v/>
      </c>
      <c r="Q28" s="58"/>
      <c r="R28" s="65"/>
      <c r="S28" s="65"/>
      <c r="T28" s="65"/>
      <c r="U28" s="67"/>
      <c r="V28" s="60" t="str">
        <f t="shared" si="2"/>
        <v/>
      </c>
      <c r="W28" s="58"/>
      <c r="X28" s="65"/>
      <c r="Y28" s="65"/>
      <c r="Z28" s="65"/>
      <c r="AA28" s="67"/>
      <c r="AB28" s="60" t="str">
        <f t="shared" si="3"/>
        <v/>
      </c>
      <c r="AC28" s="58"/>
      <c r="AD28" s="65"/>
      <c r="AE28" s="65"/>
      <c r="AF28" s="65"/>
      <c r="AG28" s="67"/>
      <c r="AH28" s="60" t="str">
        <f t="shared" si="4"/>
        <v/>
      </c>
      <c r="AI28" s="58"/>
    </row>
    <row r="29" spans="1:35" x14ac:dyDescent="0.25">
      <c r="A29" s="48">
        <f>IFERROR(IF(A28='Onderwerpen (2)'!$C$23+19,"",A28+1),"")</f>
        <v>21</v>
      </c>
      <c r="B29" s="48" t="str">
        <f>IF(C29&lt;='Onderwerpen (2)'!$C$4,'Onderwerpen (2)'!$A$4,IF(C29&lt;='Onderwerpen (2)'!$C$5,'Onderwerpen (2)'!$A$5,IF(C29&lt;='Onderwerpen (2)'!$C$6,'Onderwerpen (2)'!$A$6,IF(C29&lt;='Onderwerpen (2)'!$C$7,'Onderwerpen (2)'!$A$7,IF(C29&lt;='Onderwerpen (2)'!$C$8,'Onderwerpen (2)'!$A$8,IF(C29&lt;='Onderwerpen (2)'!$C$9,'Onderwerpen (2)'!$A$9,IF(C29&lt;='Onderwerpen (2)'!C$10,'Onderwerpen (2)'!$A$10,IF(C29&lt;='Onderwerpen (2)'!C$11,'Onderwerpen (2)'!$A$11,IF(C29&lt;='Onderwerpen (2)'!C$12,'Onderwerpen (2)'!$A$12,IF(C29&lt;='Onderwerpen (2)'!C$13,'Onderwerpen (2)'!$A$13,IF(C29&lt;='Onderwerpen (2)'!$C$14,'Onderwerpen (2)'!$A$14,IF(C29&lt;='Onderwerpen (2)'!$C$15,'Onderwerpen (2)'!$A$15,IF(C29&lt;='Onderwerpen (2)'!$C$16,'Onderwerpen (2)'!$A$16,IF(C29&lt;='Onderwerpen (2)'!$C$17,'Onderwerpen (2)'!$A$17,IF(C29&lt;='Onderwerpen (2)'!$C$18,'Onderwerpen (2)'!$A$18,IF(C29&lt;='Onderwerpen (2)'!$C$19,'Onderwerpen (2)'!$A$19,IF(C29&lt;='Onderwerpen (2)'!$C$20,'Onderwerpen (2)'!$A$20,IF(C29&lt;='Onderwerpen (2)'!$C$21,'Onderwerpen (2)'!$A$21,IF(C29&lt;='Onderwerpen (2)'!$C$22,'Onderwerpen (2)'!$A$22,IF(C29&lt;='Onderwerpen (2)'!$C$23,'Onderwerpen (2)'!$A$22,""))))))))))))))))))))</f>
        <v>24 Nieuwelingen</v>
      </c>
      <c r="C29" s="55">
        <f>IF('Onderwerpen (2)'!$B$4+1=A29,'Onderwerpen (2)'!$A$5,IF(SUM('Onderwerpen (2)'!$B$4:$B$5)+2=A29,'Onderwerpen (2)'!$A$6,IF(SUM('Onderwerpen (2)'!$B$4:$B$6)+3=A29,'Onderwerpen (2)'!$A$7,IF(SUM('Onderwerpen (2)'!$B$4:$B$7)+4=A29,'Onderwerpen (2)'!$A$8,IF(SUM('Onderwerpen (2)'!$B$4:$B$8)+5=A29,'Onderwerpen (2)'!$A$9,IF(SUM('Onderwerpen (2)'!$B$4:$B$9)+6=A29,'Onderwerpen (2)'!$A$10,IF(SUM('Onderwerpen (2)'!$B$4:$B$10)+7=A29,'Onderwerpen (2)'!$A$11,IF(SUM('Onderwerpen (2)'!$B$4:$B$11)+8=A29,'Onderwerpen (2)'!$A$12,IF(SUM('Onderwerpen (2)'!$B$4:$B$12)+9=A29,'Onderwerpen (2)'!$A$13,IF(SUM('Onderwerpen (2)'!$B$4:$B$13)+10=A29,'Onderwerpen (2)'!$A$14,IF(SUM('Onderwerpen (2)'!$B$4:$B$14)+11=A29,'Onderwerpen (2)'!$A$15,IF(SUM('Onderwerpen (2)'!$B$4:$B$15)+12=A29,'Onderwerpen (2)'!$A$16,IF(SUM('Onderwerpen (2)'!$B$4:$B$16)+13=A29,'Onderwerpen (2)'!$A$17,IF(SUM('Onderwerpen (2)'!$B$4:$B$17)+14=A29,'Onderwerpen (2)'!$A$18,IF(SUM('Onderwerpen (2)'!$B$4:$B$18)+15=A29,'Onderwerpen (2)'!$A$19,IF(SUM('Onderwerpen (2)'!$B$4:$B$19)+16=A29,'Onderwerpen (2)'!$A$20,IF(SUM('Onderwerpen (2)'!$B$4:$B$20)+17=A29,'Onderwerpen (2)'!$A$21,IF(SUM('Onderwerpen (2)'!$B$4:$B$21)+18=A29,'Onderwerpen (2)'!$A$22,IF(SUM('Onderwerpen (2)'!$B$4:$B$22)+19=A29,'Onderwerpen (2)'!$A$23,IFERROR((IF(A29&lt;'Onderwerpen (2)'!$D$4,A29,IF(AND(A29&gt;'Onderwerpen (2)'!$D$4,A29&lt;'Onderwerpen (2)'!$D$5),A29-1,IF(AND(A29&gt;'Onderwerpen (2)'!$D$5,A29&lt;'Onderwerpen (2)'!$D$6),A29-2,IF(AND(A29&gt;'Onderwerpen (2)'!$D$6,A29&lt;'Onderwerpen (2)'!$D$7),A29-3,IF(AND(A29&gt;'Onderwerpen (2)'!$D$7,A29&lt;'Onderwerpen (2)'!$D$8),A29-4,IF(AND(A29&gt;'Onderwerpen (2)'!$D$8,A29&lt;'Onderwerpen (2)'!$D$9),A29-5,IF(AND(A29&gt;'Onderwerpen (2)'!$D$9,A29&lt;'Onderwerpen (2)'!$D$10),A29-6,IF(AND(A29&gt;'Onderwerpen (2)'!$D$10,A29&lt;'Onderwerpen (2)'!$D$11),A29-7,IF(AND(A29&gt;'Onderwerpen (2)'!$D$11,A29&lt;'Onderwerpen (2)'!$D$12),A29-8,IF(AND(A29&gt;'Onderwerpen (2)'!$D$12,A29&lt;'Onderwerpen (2)'!$D$13),A29-9,IF(AND(A29&gt;'Onderwerpen (2)'!$D$13,A29&lt;'Onderwerpen (2)'!$D$14),A29-10,IF(AND(A29&gt;'Onderwerpen (2)'!$D$14,A29&lt;'Onderwerpen (2)'!$D$15),A29-11,IF(AND(A29&gt;'Onderwerpen (2)'!$D$15,A29&lt;'Onderwerpen (2)'!$D$16),A29-12,IF(AND(A29&gt;'Onderwerpen (2)'!$D$16,A29&lt;'Onderwerpen (2)'!$D$17),A29-13,IF(AND(A29&gt;'Onderwerpen (2)'!$D$17,A29&lt;'Onderwerpen (2)'!$D$18),A29-14,IF(AND(A29&gt;'Onderwerpen (2)'!$D$18,A29&lt;'Onderwerpen (2)'!$D$19),A29-15,IF(AND(A29&gt;'Onderwerpen (2)'!$D$19,A29&lt;'Onderwerpen (2)'!$D$20),A29-16,IF(AND(A29&gt;'Onderwerpen (2)'!$D$20,A29&lt;'Onderwerpen (2)'!$D$21),A29-17,IF(AND(A29&gt;'Onderwerpen (2)'!$D$21,A29&lt;'Onderwerpen (2)'!$D$22),A29-18,IF(A29&gt;'Onderwerpen (2)'!$D$22,A29-19,"X"))))))))))))))))))))),""))))))))))))))))))))</f>
        <v>18</v>
      </c>
      <c r="D29" s="76" t="str">
        <f>IF(B29="",""&amp;C29,LEFT(B29, FIND(" ",B29)-1) &amp; "."&amp;COUNTIF( $B$8:B29,B29))</f>
        <v>24.3</v>
      </c>
      <c r="E29" s="11"/>
      <c r="F29" s="65"/>
      <c r="G29" s="65"/>
      <c r="H29" s="65"/>
      <c r="I29" s="67"/>
      <c r="J29" s="60" t="str">
        <f t="shared" si="0"/>
        <v/>
      </c>
      <c r="K29" s="58"/>
      <c r="L29" s="65"/>
      <c r="M29" s="65"/>
      <c r="N29" s="65"/>
      <c r="O29" s="67"/>
      <c r="P29" s="60" t="str">
        <f t="shared" si="1"/>
        <v/>
      </c>
      <c r="Q29" s="58"/>
      <c r="R29" s="65"/>
      <c r="S29" s="65"/>
      <c r="T29" s="65"/>
      <c r="U29" s="67"/>
      <c r="V29" s="60" t="str">
        <f t="shared" si="2"/>
        <v/>
      </c>
      <c r="W29" s="58"/>
      <c r="X29" s="65"/>
      <c r="Y29" s="65"/>
      <c r="Z29" s="65"/>
      <c r="AA29" s="67"/>
      <c r="AB29" s="60" t="str">
        <f t="shared" si="3"/>
        <v/>
      </c>
      <c r="AC29" s="58"/>
      <c r="AD29" s="65"/>
      <c r="AE29" s="65"/>
      <c r="AF29" s="65"/>
      <c r="AG29" s="67"/>
      <c r="AH29" s="60" t="str">
        <f t="shared" si="4"/>
        <v/>
      </c>
      <c r="AI29" s="58"/>
    </row>
    <row r="30" spans="1:35" x14ac:dyDescent="0.25">
      <c r="A30" s="48">
        <f>IFERROR(IF(A29='Onderwerpen (2)'!$C$23+19,"",A29+1),"")</f>
        <v>22</v>
      </c>
      <c r="B30" s="48" t="str">
        <f>IF(C30&lt;='Onderwerpen (2)'!$C$4,'Onderwerpen (2)'!$A$4,IF(C30&lt;='Onderwerpen (2)'!$C$5,'Onderwerpen (2)'!$A$5,IF(C30&lt;='Onderwerpen (2)'!$C$6,'Onderwerpen (2)'!$A$6,IF(C30&lt;='Onderwerpen (2)'!$C$7,'Onderwerpen (2)'!$A$7,IF(C30&lt;='Onderwerpen (2)'!$C$8,'Onderwerpen (2)'!$A$8,IF(C30&lt;='Onderwerpen (2)'!$C$9,'Onderwerpen (2)'!$A$9,IF(C30&lt;='Onderwerpen (2)'!C$10,'Onderwerpen (2)'!$A$10,IF(C30&lt;='Onderwerpen (2)'!C$11,'Onderwerpen (2)'!$A$11,IF(C30&lt;='Onderwerpen (2)'!C$12,'Onderwerpen (2)'!$A$12,IF(C30&lt;='Onderwerpen (2)'!C$13,'Onderwerpen (2)'!$A$13,IF(C30&lt;='Onderwerpen (2)'!$C$14,'Onderwerpen (2)'!$A$14,IF(C30&lt;='Onderwerpen (2)'!$C$15,'Onderwerpen (2)'!$A$15,IF(C30&lt;='Onderwerpen (2)'!$C$16,'Onderwerpen (2)'!$A$16,IF(C30&lt;='Onderwerpen (2)'!$C$17,'Onderwerpen (2)'!$A$17,IF(C30&lt;='Onderwerpen (2)'!$C$18,'Onderwerpen (2)'!$A$18,IF(C30&lt;='Onderwerpen (2)'!$C$19,'Onderwerpen (2)'!$A$19,IF(C30&lt;='Onderwerpen (2)'!$C$20,'Onderwerpen (2)'!$A$20,IF(C30&lt;='Onderwerpen (2)'!$C$21,'Onderwerpen (2)'!$A$21,IF(C30&lt;='Onderwerpen (2)'!$C$22,'Onderwerpen (2)'!$A$22,IF(C30&lt;='Onderwerpen (2)'!$C$23,'Onderwerpen (2)'!$A$22,""))))))))))))))))))))</f>
        <v>24 Nieuwelingen</v>
      </c>
      <c r="C30" s="55">
        <f>IF('Onderwerpen (2)'!$B$4+1=A30,'Onderwerpen (2)'!$A$5,IF(SUM('Onderwerpen (2)'!$B$4:$B$5)+2=A30,'Onderwerpen (2)'!$A$6,IF(SUM('Onderwerpen (2)'!$B$4:$B$6)+3=A30,'Onderwerpen (2)'!$A$7,IF(SUM('Onderwerpen (2)'!$B$4:$B$7)+4=A30,'Onderwerpen (2)'!$A$8,IF(SUM('Onderwerpen (2)'!$B$4:$B$8)+5=A30,'Onderwerpen (2)'!$A$9,IF(SUM('Onderwerpen (2)'!$B$4:$B$9)+6=A30,'Onderwerpen (2)'!$A$10,IF(SUM('Onderwerpen (2)'!$B$4:$B$10)+7=A30,'Onderwerpen (2)'!$A$11,IF(SUM('Onderwerpen (2)'!$B$4:$B$11)+8=A30,'Onderwerpen (2)'!$A$12,IF(SUM('Onderwerpen (2)'!$B$4:$B$12)+9=A30,'Onderwerpen (2)'!$A$13,IF(SUM('Onderwerpen (2)'!$B$4:$B$13)+10=A30,'Onderwerpen (2)'!$A$14,IF(SUM('Onderwerpen (2)'!$B$4:$B$14)+11=A30,'Onderwerpen (2)'!$A$15,IF(SUM('Onderwerpen (2)'!$B$4:$B$15)+12=A30,'Onderwerpen (2)'!$A$16,IF(SUM('Onderwerpen (2)'!$B$4:$B$16)+13=A30,'Onderwerpen (2)'!$A$17,IF(SUM('Onderwerpen (2)'!$B$4:$B$17)+14=A30,'Onderwerpen (2)'!$A$18,IF(SUM('Onderwerpen (2)'!$B$4:$B$18)+15=A30,'Onderwerpen (2)'!$A$19,IF(SUM('Onderwerpen (2)'!$B$4:$B$19)+16=A30,'Onderwerpen (2)'!$A$20,IF(SUM('Onderwerpen (2)'!$B$4:$B$20)+17=A30,'Onderwerpen (2)'!$A$21,IF(SUM('Onderwerpen (2)'!$B$4:$B$21)+18=A30,'Onderwerpen (2)'!$A$22,IF(SUM('Onderwerpen (2)'!$B$4:$B$22)+19=A30,'Onderwerpen (2)'!$A$23,IFERROR((IF(A30&lt;'Onderwerpen (2)'!$D$4,A30,IF(AND(A30&gt;'Onderwerpen (2)'!$D$4,A30&lt;'Onderwerpen (2)'!$D$5),A30-1,IF(AND(A30&gt;'Onderwerpen (2)'!$D$5,A30&lt;'Onderwerpen (2)'!$D$6),A30-2,IF(AND(A30&gt;'Onderwerpen (2)'!$D$6,A30&lt;'Onderwerpen (2)'!$D$7),A30-3,IF(AND(A30&gt;'Onderwerpen (2)'!$D$7,A30&lt;'Onderwerpen (2)'!$D$8),A30-4,IF(AND(A30&gt;'Onderwerpen (2)'!$D$8,A30&lt;'Onderwerpen (2)'!$D$9),A30-5,IF(AND(A30&gt;'Onderwerpen (2)'!$D$9,A30&lt;'Onderwerpen (2)'!$D$10),A30-6,IF(AND(A30&gt;'Onderwerpen (2)'!$D$10,A30&lt;'Onderwerpen (2)'!$D$11),A30-7,IF(AND(A30&gt;'Onderwerpen (2)'!$D$11,A30&lt;'Onderwerpen (2)'!$D$12),A30-8,IF(AND(A30&gt;'Onderwerpen (2)'!$D$12,A30&lt;'Onderwerpen (2)'!$D$13),A30-9,IF(AND(A30&gt;'Onderwerpen (2)'!$D$13,A30&lt;'Onderwerpen (2)'!$D$14),A30-10,IF(AND(A30&gt;'Onderwerpen (2)'!$D$14,A30&lt;'Onderwerpen (2)'!$D$15),A30-11,IF(AND(A30&gt;'Onderwerpen (2)'!$D$15,A30&lt;'Onderwerpen (2)'!$D$16),A30-12,IF(AND(A30&gt;'Onderwerpen (2)'!$D$16,A30&lt;'Onderwerpen (2)'!$D$17),A30-13,IF(AND(A30&gt;'Onderwerpen (2)'!$D$17,A30&lt;'Onderwerpen (2)'!$D$18),A30-14,IF(AND(A30&gt;'Onderwerpen (2)'!$D$18,A30&lt;'Onderwerpen (2)'!$D$19),A30-15,IF(AND(A30&gt;'Onderwerpen (2)'!$D$19,A30&lt;'Onderwerpen (2)'!$D$20),A30-16,IF(AND(A30&gt;'Onderwerpen (2)'!$D$20,A30&lt;'Onderwerpen (2)'!$D$21),A30-17,IF(AND(A30&gt;'Onderwerpen (2)'!$D$21,A30&lt;'Onderwerpen (2)'!$D$22),A30-18,IF(A30&gt;'Onderwerpen (2)'!$D$22,A30-19,"X"))))))))))))))))))))),""))))))))))))))))))))</f>
        <v>19</v>
      </c>
      <c r="D30" s="76" t="str">
        <f>IF(B30="",""&amp;C30,LEFT(B30, FIND(" ",B30)-1) &amp; "."&amp;COUNTIF( $B$8:B30,B30))</f>
        <v>24.4</v>
      </c>
      <c r="E30" s="11"/>
      <c r="F30" s="65"/>
      <c r="G30" s="65"/>
      <c r="H30" s="65"/>
      <c r="I30" s="67"/>
      <c r="J30" s="60" t="str">
        <f t="shared" si="0"/>
        <v/>
      </c>
      <c r="K30" s="58"/>
      <c r="L30" s="65"/>
      <c r="M30" s="65"/>
      <c r="N30" s="65"/>
      <c r="O30" s="67"/>
      <c r="P30" s="60" t="str">
        <f t="shared" si="1"/>
        <v/>
      </c>
      <c r="Q30" s="58"/>
      <c r="R30" s="65"/>
      <c r="S30" s="65"/>
      <c r="T30" s="65"/>
      <c r="U30" s="67"/>
      <c r="V30" s="60" t="str">
        <f t="shared" si="2"/>
        <v/>
      </c>
      <c r="W30" s="58"/>
      <c r="X30" s="65"/>
      <c r="Y30" s="65"/>
      <c r="Z30" s="65"/>
      <c r="AA30" s="67"/>
      <c r="AB30" s="60" t="str">
        <f t="shared" si="3"/>
        <v/>
      </c>
      <c r="AC30" s="58"/>
      <c r="AD30" s="65"/>
      <c r="AE30" s="65"/>
      <c r="AF30" s="65"/>
      <c r="AG30" s="67"/>
      <c r="AH30" s="60" t="str">
        <f t="shared" si="4"/>
        <v/>
      </c>
      <c r="AI30" s="58"/>
    </row>
    <row r="31" spans="1:35" x14ac:dyDescent="0.25">
      <c r="A31" s="48">
        <f>IFERROR(IF(A30='Onderwerpen (2)'!$C$23+19,"",A30+1),"")</f>
        <v>23</v>
      </c>
      <c r="B31" s="48" t="str">
        <f>IF(C31&lt;='Onderwerpen (2)'!$C$4,'Onderwerpen (2)'!$A$4,IF(C31&lt;='Onderwerpen (2)'!$C$5,'Onderwerpen (2)'!$A$5,IF(C31&lt;='Onderwerpen (2)'!$C$6,'Onderwerpen (2)'!$A$6,IF(C31&lt;='Onderwerpen (2)'!$C$7,'Onderwerpen (2)'!$A$7,IF(C31&lt;='Onderwerpen (2)'!$C$8,'Onderwerpen (2)'!$A$8,IF(C31&lt;='Onderwerpen (2)'!$C$9,'Onderwerpen (2)'!$A$9,IF(C31&lt;='Onderwerpen (2)'!C$10,'Onderwerpen (2)'!$A$10,IF(C31&lt;='Onderwerpen (2)'!C$11,'Onderwerpen (2)'!$A$11,IF(C31&lt;='Onderwerpen (2)'!C$12,'Onderwerpen (2)'!$A$12,IF(C31&lt;='Onderwerpen (2)'!C$13,'Onderwerpen (2)'!$A$13,IF(C31&lt;='Onderwerpen (2)'!$C$14,'Onderwerpen (2)'!$A$14,IF(C31&lt;='Onderwerpen (2)'!$C$15,'Onderwerpen (2)'!$A$15,IF(C31&lt;='Onderwerpen (2)'!$C$16,'Onderwerpen (2)'!$A$16,IF(C31&lt;='Onderwerpen (2)'!$C$17,'Onderwerpen (2)'!$A$17,IF(C31&lt;='Onderwerpen (2)'!$C$18,'Onderwerpen (2)'!$A$18,IF(C31&lt;='Onderwerpen (2)'!$C$19,'Onderwerpen (2)'!$A$19,IF(C31&lt;='Onderwerpen (2)'!$C$20,'Onderwerpen (2)'!$A$20,IF(C31&lt;='Onderwerpen (2)'!$C$21,'Onderwerpen (2)'!$A$21,IF(C31&lt;='Onderwerpen (2)'!$C$22,'Onderwerpen (2)'!$A$22,IF(C31&lt;='Onderwerpen (2)'!$C$23,'Onderwerpen (2)'!$A$22,""))))))))))))))))))))</f>
        <v>24 Nieuwelingen</v>
      </c>
      <c r="C31" s="55">
        <f>IF('Onderwerpen (2)'!$B$4+1=A31,'Onderwerpen (2)'!$A$5,IF(SUM('Onderwerpen (2)'!$B$4:$B$5)+2=A31,'Onderwerpen (2)'!$A$6,IF(SUM('Onderwerpen (2)'!$B$4:$B$6)+3=A31,'Onderwerpen (2)'!$A$7,IF(SUM('Onderwerpen (2)'!$B$4:$B$7)+4=A31,'Onderwerpen (2)'!$A$8,IF(SUM('Onderwerpen (2)'!$B$4:$B$8)+5=A31,'Onderwerpen (2)'!$A$9,IF(SUM('Onderwerpen (2)'!$B$4:$B$9)+6=A31,'Onderwerpen (2)'!$A$10,IF(SUM('Onderwerpen (2)'!$B$4:$B$10)+7=A31,'Onderwerpen (2)'!$A$11,IF(SUM('Onderwerpen (2)'!$B$4:$B$11)+8=A31,'Onderwerpen (2)'!$A$12,IF(SUM('Onderwerpen (2)'!$B$4:$B$12)+9=A31,'Onderwerpen (2)'!$A$13,IF(SUM('Onderwerpen (2)'!$B$4:$B$13)+10=A31,'Onderwerpen (2)'!$A$14,IF(SUM('Onderwerpen (2)'!$B$4:$B$14)+11=A31,'Onderwerpen (2)'!$A$15,IF(SUM('Onderwerpen (2)'!$B$4:$B$15)+12=A31,'Onderwerpen (2)'!$A$16,IF(SUM('Onderwerpen (2)'!$B$4:$B$16)+13=A31,'Onderwerpen (2)'!$A$17,IF(SUM('Onderwerpen (2)'!$B$4:$B$17)+14=A31,'Onderwerpen (2)'!$A$18,IF(SUM('Onderwerpen (2)'!$B$4:$B$18)+15=A31,'Onderwerpen (2)'!$A$19,IF(SUM('Onderwerpen (2)'!$B$4:$B$19)+16=A31,'Onderwerpen (2)'!$A$20,IF(SUM('Onderwerpen (2)'!$B$4:$B$20)+17=A31,'Onderwerpen (2)'!$A$21,IF(SUM('Onderwerpen (2)'!$B$4:$B$21)+18=A31,'Onderwerpen (2)'!$A$22,IF(SUM('Onderwerpen (2)'!$B$4:$B$22)+19=A31,'Onderwerpen (2)'!$A$23,IFERROR((IF(A31&lt;'Onderwerpen (2)'!$D$4,A31,IF(AND(A31&gt;'Onderwerpen (2)'!$D$4,A31&lt;'Onderwerpen (2)'!$D$5),A31-1,IF(AND(A31&gt;'Onderwerpen (2)'!$D$5,A31&lt;'Onderwerpen (2)'!$D$6),A31-2,IF(AND(A31&gt;'Onderwerpen (2)'!$D$6,A31&lt;'Onderwerpen (2)'!$D$7),A31-3,IF(AND(A31&gt;'Onderwerpen (2)'!$D$7,A31&lt;'Onderwerpen (2)'!$D$8),A31-4,IF(AND(A31&gt;'Onderwerpen (2)'!$D$8,A31&lt;'Onderwerpen (2)'!$D$9),A31-5,IF(AND(A31&gt;'Onderwerpen (2)'!$D$9,A31&lt;'Onderwerpen (2)'!$D$10),A31-6,IF(AND(A31&gt;'Onderwerpen (2)'!$D$10,A31&lt;'Onderwerpen (2)'!$D$11),A31-7,IF(AND(A31&gt;'Onderwerpen (2)'!$D$11,A31&lt;'Onderwerpen (2)'!$D$12),A31-8,IF(AND(A31&gt;'Onderwerpen (2)'!$D$12,A31&lt;'Onderwerpen (2)'!$D$13),A31-9,IF(AND(A31&gt;'Onderwerpen (2)'!$D$13,A31&lt;'Onderwerpen (2)'!$D$14),A31-10,IF(AND(A31&gt;'Onderwerpen (2)'!$D$14,A31&lt;'Onderwerpen (2)'!$D$15),A31-11,IF(AND(A31&gt;'Onderwerpen (2)'!$D$15,A31&lt;'Onderwerpen (2)'!$D$16),A31-12,IF(AND(A31&gt;'Onderwerpen (2)'!$D$16,A31&lt;'Onderwerpen (2)'!$D$17),A31-13,IF(AND(A31&gt;'Onderwerpen (2)'!$D$17,A31&lt;'Onderwerpen (2)'!$D$18),A31-14,IF(AND(A31&gt;'Onderwerpen (2)'!$D$18,A31&lt;'Onderwerpen (2)'!$D$19),A31-15,IF(AND(A31&gt;'Onderwerpen (2)'!$D$19,A31&lt;'Onderwerpen (2)'!$D$20),A31-16,IF(AND(A31&gt;'Onderwerpen (2)'!$D$20,A31&lt;'Onderwerpen (2)'!$D$21),A31-17,IF(AND(A31&gt;'Onderwerpen (2)'!$D$21,A31&lt;'Onderwerpen (2)'!$D$22),A31-18,IF(A31&gt;'Onderwerpen (2)'!$D$22,A31-19,"X"))))))))))))))))))))),""))))))))))))))))))))</f>
        <v>20</v>
      </c>
      <c r="D31" s="76" t="str">
        <f>IF(B31="",""&amp;C31,LEFT(B31, FIND(" ",B31)-1) &amp; "."&amp;COUNTIF( $B$8:B31,B31))</f>
        <v>24.5</v>
      </c>
      <c r="E31" s="11"/>
      <c r="F31" s="65"/>
      <c r="G31" s="65"/>
      <c r="H31" s="65"/>
      <c r="I31" s="67"/>
      <c r="J31" s="60" t="str">
        <f t="shared" si="0"/>
        <v/>
      </c>
      <c r="K31" s="58"/>
      <c r="L31" s="65"/>
      <c r="M31" s="65"/>
      <c r="N31" s="65"/>
      <c r="O31" s="67"/>
      <c r="P31" s="60" t="str">
        <f t="shared" si="1"/>
        <v/>
      </c>
      <c r="Q31" s="58"/>
      <c r="R31" s="65"/>
      <c r="S31" s="65"/>
      <c r="T31" s="65"/>
      <c r="U31" s="67"/>
      <c r="V31" s="60" t="str">
        <f t="shared" si="2"/>
        <v/>
      </c>
      <c r="W31" s="58"/>
      <c r="X31" s="65"/>
      <c r="Y31" s="65"/>
      <c r="Z31" s="65"/>
      <c r="AA31" s="67"/>
      <c r="AB31" s="60" t="str">
        <f t="shared" si="3"/>
        <v/>
      </c>
      <c r="AC31" s="58"/>
      <c r="AD31" s="65"/>
      <c r="AE31" s="65"/>
      <c r="AF31" s="65"/>
      <c r="AG31" s="67"/>
      <c r="AH31" s="60" t="str">
        <f t="shared" si="4"/>
        <v/>
      </c>
      <c r="AI31" s="58"/>
    </row>
    <row r="32" spans="1:35" x14ac:dyDescent="0.25">
      <c r="A32" s="48">
        <f>IFERROR(IF(A31='Onderwerpen (2)'!$C$23+19,"",A31+1),"")</f>
        <v>24</v>
      </c>
      <c r="B32" s="48" t="str">
        <f>IF(C32&lt;='Onderwerpen (2)'!$C$4,'Onderwerpen (2)'!$A$4,IF(C32&lt;='Onderwerpen (2)'!$C$5,'Onderwerpen (2)'!$A$5,IF(C32&lt;='Onderwerpen (2)'!$C$6,'Onderwerpen (2)'!$A$6,IF(C32&lt;='Onderwerpen (2)'!$C$7,'Onderwerpen (2)'!$A$7,IF(C32&lt;='Onderwerpen (2)'!$C$8,'Onderwerpen (2)'!$A$8,IF(C32&lt;='Onderwerpen (2)'!$C$9,'Onderwerpen (2)'!$A$9,IF(C32&lt;='Onderwerpen (2)'!C$10,'Onderwerpen (2)'!$A$10,IF(C32&lt;='Onderwerpen (2)'!C$11,'Onderwerpen (2)'!$A$11,IF(C32&lt;='Onderwerpen (2)'!C$12,'Onderwerpen (2)'!$A$12,IF(C32&lt;='Onderwerpen (2)'!C$13,'Onderwerpen (2)'!$A$13,IF(C32&lt;='Onderwerpen (2)'!$C$14,'Onderwerpen (2)'!$A$14,IF(C32&lt;='Onderwerpen (2)'!$C$15,'Onderwerpen (2)'!$A$15,IF(C32&lt;='Onderwerpen (2)'!$C$16,'Onderwerpen (2)'!$A$16,IF(C32&lt;='Onderwerpen (2)'!$C$17,'Onderwerpen (2)'!$A$17,IF(C32&lt;='Onderwerpen (2)'!$C$18,'Onderwerpen (2)'!$A$18,IF(C32&lt;='Onderwerpen (2)'!$C$19,'Onderwerpen (2)'!$A$19,IF(C32&lt;='Onderwerpen (2)'!$C$20,'Onderwerpen (2)'!$A$20,IF(C32&lt;='Onderwerpen (2)'!$C$21,'Onderwerpen (2)'!$A$21,IF(C32&lt;='Onderwerpen (2)'!$C$22,'Onderwerpen (2)'!$A$22,IF(C32&lt;='Onderwerpen (2)'!$C$23,'Onderwerpen (2)'!$A$22,""))))))))))))))))))))</f>
        <v>24 Nieuwelingen</v>
      </c>
      <c r="C32" s="55">
        <f>IF('Onderwerpen (2)'!$B$4+1=A32,'Onderwerpen (2)'!$A$5,IF(SUM('Onderwerpen (2)'!$B$4:$B$5)+2=A32,'Onderwerpen (2)'!$A$6,IF(SUM('Onderwerpen (2)'!$B$4:$B$6)+3=A32,'Onderwerpen (2)'!$A$7,IF(SUM('Onderwerpen (2)'!$B$4:$B$7)+4=A32,'Onderwerpen (2)'!$A$8,IF(SUM('Onderwerpen (2)'!$B$4:$B$8)+5=A32,'Onderwerpen (2)'!$A$9,IF(SUM('Onderwerpen (2)'!$B$4:$B$9)+6=A32,'Onderwerpen (2)'!$A$10,IF(SUM('Onderwerpen (2)'!$B$4:$B$10)+7=A32,'Onderwerpen (2)'!$A$11,IF(SUM('Onderwerpen (2)'!$B$4:$B$11)+8=A32,'Onderwerpen (2)'!$A$12,IF(SUM('Onderwerpen (2)'!$B$4:$B$12)+9=A32,'Onderwerpen (2)'!$A$13,IF(SUM('Onderwerpen (2)'!$B$4:$B$13)+10=A32,'Onderwerpen (2)'!$A$14,IF(SUM('Onderwerpen (2)'!$B$4:$B$14)+11=A32,'Onderwerpen (2)'!$A$15,IF(SUM('Onderwerpen (2)'!$B$4:$B$15)+12=A32,'Onderwerpen (2)'!$A$16,IF(SUM('Onderwerpen (2)'!$B$4:$B$16)+13=A32,'Onderwerpen (2)'!$A$17,IF(SUM('Onderwerpen (2)'!$B$4:$B$17)+14=A32,'Onderwerpen (2)'!$A$18,IF(SUM('Onderwerpen (2)'!$B$4:$B$18)+15=A32,'Onderwerpen (2)'!$A$19,IF(SUM('Onderwerpen (2)'!$B$4:$B$19)+16=A32,'Onderwerpen (2)'!$A$20,IF(SUM('Onderwerpen (2)'!$B$4:$B$20)+17=A32,'Onderwerpen (2)'!$A$21,IF(SUM('Onderwerpen (2)'!$B$4:$B$21)+18=A32,'Onderwerpen (2)'!$A$22,IF(SUM('Onderwerpen (2)'!$B$4:$B$22)+19=A32,'Onderwerpen (2)'!$A$23,IFERROR((IF(A32&lt;'Onderwerpen (2)'!$D$4,A32,IF(AND(A32&gt;'Onderwerpen (2)'!$D$4,A32&lt;'Onderwerpen (2)'!$D$5),A32-1,IF(AND(A32&gt;'Onderwerpen (2)'!$D$5,A32&lt;'Onderwerpen (2)'!$D$6),A32-2,IF(AND(A32&gt;'Onderwerpen (2)'!$D$6,A32&lt;'Onderwerpen (2)'!$D$7),A32-3,IF(AND(A32&gt;'Onderwerpen (2)'!$D$7,A32&lt;'Onderwerpen (2)'!$D$8),A32-4,IF(AND(A32&gt;'Onderwerpen (2)'!$D$8,A32&lt;'Onderwerpen (2)'!$D$9),A32-5,IF(AND(A32&gt;'Onderwerpen (2)'!$D$9,A32&lt;'Onderwerpen (2)'!$D$10),A32-6,IF(AND(A32&gt;'Onderwerpen (2)'!$D$10,A32&lt;'Onderwerpen (2)'!$D$11),A32-7,IF(AND(A32&gt;'Onderwerpen (2)'!$D$11,A32&lt;'Onderwerpen (2)'!$D$12),A32-8,IF(AND(A32&gt;'Onderwerpen (2)'!$D$12,A32&lt;'Onderwerpen (2)'!$D$13),A32-9,IF(AND(A32&gt;'Onderwerpen (2)'!$D$13,A32&lt;'Onderwerpen (2)'!$D$14),A32-10,IF(AND(A32&gt;'Onderwerpen (2)'!$D$14,A32&lt;'Onderwerpen (2)'!$D$15),A32-11,IF(AND(A32&gt;'Onderwerpen (2)'!$D$15,A32&lt;'Onderwerpen (2)'!$D$16),A32-12,IF(AND(A32&gt;'Onderwerpen (2)'!$D$16,A32&lt;'Onderwerpen (2)'!$D$17),A32-13,IF(AND(A32&gt;'Onderwerpen (2)'!$D$17,A32&lt;'Onderwerpen (2)'!$D$18),A32-14,IF(AND(A32&gt;'Onderwerpen (2)'!$D$18,A32&lt;'Onderwerpen (2)'!$D$19),A32-15,IF(AND(A32&gt;'Onderwerpen (2)'!$D$19,A32&lt;'Onderwerpen (2)'!$D$20),A32-16,IF(AND(A32&gt;'Onderwerpen (2)'!$D$20,A32&lt;'Onderwerpen (2)'!$D$21),A32-17,IF(AND(A32&gt;'Onderwerpen (2)'!$D$21,A32&lt;'Onderwerpen (2)'!$D$22),A32-18,IF(A32&gt;'Onderwerpen (2)'!$D$22,A32-19,"X"))))))))))))))))))))),""))))))))))))))))))))</f>
        <v>21</v>
      </c>
      <c r="D32" s="76" t="str">
        <f>IF(B32="",""&amp;C32,LEFT(B32, FIND(" ",B32)-1) &amp; "."&amp;COUNTIF( $B$8:B32,B32))</f>
        <v>24.6</v>
      </c>
      <c r="E32" s="11"/>
      <c r="F32" s="65"/>
      <c r="G32" s="65"/>
      <c r="H32" s="65"/>
      <c r="I32" s="67"/>
      <c r="J32" s="60" t="str">
        <f t="shared" si="0"/>
        <v/>
      </c>
      <c r="K32" s="58"/>
      <c r="L32" s="65"/>
      <c r="M32" s="65"/>
      <c r="N32" s="65"/>
      <c r="O32" s="67"/>
      <c r="P32" s="60" t="str">
        <f t="shared" si="1"/>
        <v/>
      </c>
      <c r="Q32" s="58"/>
      <c r="R32" s="65"/>
      <c r="S32" s="65"/>
      <c r="T32" s="65"/>
      <c r="U32" s="67"/>
      <c r="V32" s="60" t="str">
        <f t="shared" si="2"/>
        <v/>
      </c>
      <c r="W32" s="58"/>
      <c r="X32" s="65"/>
      <c r="Y32" s="65"/>
      <c r="Z32" s="65"/>
      <c r="AA32" s="67"/>
      <c r="AB32" s="60" t="str">
        <f t="shared" si="3"/>
        <v/>
      </c>
      <c r="AC32" s="58"/>
      <c r="AD32" s="65"/>
      <c r="AE32" s="65"/>
      <c r="AF32" s="65"/>
      <c r="AG32" s="67"/>
      <c r="AH32" s="60" t="str">
        <f t="shared" si="4"/>
        <v/>
      </c>
      <c r="AI32" s="58"/>
    </row>
    <row r="33" spans="1:35" x14ac:dyDescent="0.25">
      <c r="A33" s="48">
        <f>IFERROR(IF(A32='Onderwerpen (2)'!$C$23+19,"",A32+1),"")</f>
        <v>25</v>
      </c>
      <c r="B33" s="48" t="str">
        <f>IF(C33&lt;='Onderwerpen (2)'!$C$4,'Onderwerpen (2)'!$A$4,IF(C33&lt;='Onderwerpen (2)'!$C$5,'Onderwerpen (2)'!$A$5,IF(C33&lt;='Onderwerpen (2)'!$C$6,'Onderwerpen (2)'!$A$6,IF(C33&lt;='Onderwerpen (2)'!$C$7,'Onderwerpen (2)'!$A$7,IF(C33&lt;='Onderwerpen (2)'!$C$8,'Onderwerpen (2)'!$A$8,IF(C33&lt;='Onderwerpen (2)'!$C$9,'Onderwerpen (2)'!$A$9,IF(C33&lt;='Onderwerpen (2)'!C$10,'Onderwerpen (2)'!$A$10,IF(C33&lt;='Onderwerpen (2)'!C$11,'Onderwerpen (2)'!$A$11,IF(C33&lt;='Onderwerpen (2)'!C$12,'Onderwerpen (2)'!$A$12,IF(C33&lt;='Onderwerpen (2)'!C$13,'Onderwerpen (2)'!$A$13,IF(C33&lt;='Onderwerpen (2)'!$C$14,'Onderwerpen (2)'!$A$14,IF(C33&lt;='Onderwerpen (2)'!$C$15,'Onderwerpen (2)'!$A$15,IF(C33&lt;='Onderwerpen (2)'!$C$16,'Onderwerpen (2)'!$A$16,IF(C33&lt;='Onderwerpen (2)'!$C$17,'Onderwerpen (2)'!$A$17,IF(C33&lt;='Onderwerpen (2)'!$C$18,'Onderwerpen (2)'!$A$18,IF(C33&lt;='Onderwerpen (2)'!$C$19,'Onderwerpen (2)'!$A$19,IF(C33&lt;='Onderwerpen (2)'!$C$20,'Onderwerpen (2)'!$A$20,IF(C33&lt;='Onderwerpen (2)'!$C$21,'Onderwerpen (2)'!$A$21,IF(C33&lt;='Onderwerpen (2)'!$C$22,'Onderwerpen (2)'!$A$22,IF(C33&lt;='Onderwerpen (2)'!$C$23,'Onderwerpen (2)'!$A$22,""))))))))))))))))))))</f>
        <v>24 Nieuwelingen</v>
      </c>
      <c r="C33" s="55">
        <f>IF('Onderwerpen (2)'!$B$4+1=A33,'Onderwerpen (2)'!$A$5,IF(SUM('Onderwerpen (2)'!$B$4:$B$5)+2=A33,'Onderwerpen (2)'!$A$6,IF(SUM('Onderwerpen (2)'!$B$4:$B$6)+3=A33,'Onderwerpen (2)'!$A$7,IF(SUM('Onderwerpen (2)'!$B$4:$B$7)+4=A33,'Onderwerpen (2)'!$A$8,IF(SUM('Onderwerpen (2)'!$B$4:$B$8)+5=A33,'Onderwerpen (2)'!$A$9,IF(SUM('Onderwerpen (2)'!$B$4:$B$9)+6=A33,'Onderwerpen (2)'!$A$10,IF(SUM('Onderwerpen (2)'!$B$4:$B$10)+7=A33,'Onderwerpen (2)'!$A$11,IF(SUM('Onderwerpen (2)'!$B$4:$B$11)+8=A33,'Onderwerpen (2)'!$A$12,IF(SUM('Onderwerpen (2)'!$B$4:$B$12)+9=A33,'Onderwerpen (2)'!$A$13,IF(SUM('Onderwerpen (2)'!$B$4:$B$13)+10=A33,'Onderwerpen (2)'!$A$14,IF(SUM('Onderwerpen (2)'!$B$4:$B$14)+11=A33,'Onderwerpen (2)'!$A$15,IF(SUM('Onderwerpen (2)'!$B$4:$B$15)+12=A33,'Onderwerpen (2)'!$A$16,IF(SUM('Onderwerpen (2)'!$B$4:$B$16)+13=A33,'Onderwerpen (2)'!$A$17,IF(SUM('Onderwerpen (2)'!$B$4:$B$17)+14=A33,'Onderwerpen (2)'!$A$18,IF(SUM('Onderwerpen (2)'!$B$4:$B$18)+15=A33,'Onderwerpen (2)'!$A$19,IF(SUM('Onderwerpen (2)'!$B$4:$B$19)+16=A33,'Onderwerpen (2)'!$A$20,IF(SUM('Onderwerpen (2)'!$B$4:$B$20)+17=A33,'Onderwerpen (2)'!$A$21,IF(SUM('Onderwerpen (2)'!$B$4:$B$21)+18=A33,'Onderwerpen (2)'!$A$22,IF(SUM('Onderwerpen (2)'!$B$4:$B$22)+19=A33,'Onderwerpen (2)'!$A$23,IFERROR((IF(A33&lt;'Onderwerpen (2)'!$D$4,A33,IF(AND(A33&gt;'Onderwerpen (2)'!$D$4,A33&lt;'Onderwerpen (2)'!$D$5),A33-1,IF(AND(A33&gt;'Onderwerpen (2)'!$D$5,A33&lt;'Onderwerpen (2)'!$D$6),A33-2,IF(AND(A33&gt;'Onderwerpen (2)'!$D$6,A33&lt;'Onderwerpen (2)'!$D$7),A33-3,IF(AND(A33&gt;'Onderwerpen (2)'!$D$7,A33&lt;'Onderwerpen (2)'!$D$8),A33-4,IF(AND(A33&gt;'Onderwerpen (2)'!$D$8,A33&lt;'Onderwerpen (2)'!$D$9),A33-5,IF(AND(A33&gt;'Onderwerpen (2)'!$D$9,A33&lt;'Onderwerpen (2)'!$D$10),A33-6,IF(AND(A33&gt;'Onderwerpen (2)'!$D$10,A33&lt;'Onderwerpen (2)'!$D$11),A33-7,IF(AND(A33&gt;'Onderwerpen (2)'!$D$11,A33&lt;'Onderwerpen (2)'!$D$12),A33-8,IF(AND(A33&gt;'Onderwerpen (2)'!$D$12,A33&lt;'Onderwerpen (2)'!$D$13),A33-9,IF(AND(A33&gt;'Onderwerpen (2)'!$D$13,A33&lt;'Onderwerpen (2)'!$D$14),A33-10,IF(AND(A33&gt;'Onderwerpen (2)'!$D$14,A33&lt;'Onderwerpen (2)'!$D$15),A33-11,IF(AND(A33&gt;'Onderwerpen (2)'!$D$15,A33&lt;'Onderwerpen (2)'!$D$16),A33-12,IF(AND(A33&gt;'Onderwerpen (2)'!$D$16,A33&lt;'Onderwerpen (2)'!$D$17),A33-13,IF(AND(A33&gt;'Onderwerpen (2)'!$D$17,A33&lt;'Onderwerpen (2)'!$D$18),A33-14,IF(AND(A33&gt;'Onderwerpen (2)'!$D$18,A33&lt;'Onderwerpen (2)'!$D$19),A33-15,IF(AND(A33&gt;'Onderwerpen (2)'!$D$19,A33&lt;'Onderwerpen (2)'!$D$20),A33-16,IF(AND(A33&gt;'Onderwerpen (2)'!$D$20,A33&lt;'Onderwerpen (2)'!$D$21),A33-17,IF(AND(A33&gt;'Onderwerpen (2)'!$D$21,A33&lt;'Onderwerpen (2)'!$D$22),A33-18,IF(A33&gt;'Onderwerpen (2)'!$D$22,A33-19,"X"))))))))))))))))))))),""))))))))))))))))))))</f>
        <v>22</v>
      </c>
      <c r="D33" s="76" t="str">
        <f>IF(B33="",""&amp;C33,LEFT(B33, FIND(" ",B33)-1) &amp; "."&amp;COUNTIF( $B$8:B33,B33))</f>
        <v>24.7</v>
      </c>
      <c r="E33" s="11"/>
      <c r="F33" s="65"/>
      <c r="G33" s="65"/>
      <c r="H33" s="65"/>
      <c r="I33" s="67"/>
      <c r="J33" s="60" t="str">
        <f t="shared" si="0"/>
        <v/>
      </c>
      <c r="K33" s="58"/>
      <c r="L33" s="65"/>
      <c r="M33" s="65"/>
      <c r="N33" s="65"/>
      <c r="O33" s="67"/>
      <c r="P33" s="60" t="str">
        <f t="shared" si="1"/>
        <v/>
      </c>
      <c r="Q33" s="58"/>
      <c r="R33" s="65"/>
      <c r="S33" s="65"/>
      <c r="T33" s="65"/>
      <c r="U33" s="67"/>
      <c r="V33" s="60" t="str">
        <f t="shared" si="2"/>
        <v/>
      </c>
      <c r="W33" s="58"/>
      <c r="X33" s="65"/>
      <c r="Y33" s="65"/>
      <c r="Z33" s="65"/>
      <c r="AA33" s="67"/>
      <c r="AB33" s="60" t="str">
        <f t="shared" si="3"/>
        <v/>
      </c>
      <c r="AC33" s="58"/>
      <c r="AD33" s="65"/>
      <c r="AE33" s="65"/>
      <c r="AF33" s="65"/>
      <c r="AG33" s="67"/>
      <c r="AH33" s="60" t="str">
        <f t="shared" si="4"/>
        <v/>
      </c>
      <c r="AI33" s="58"/>
    </row>
    <row r="34" spans="1:35" x14ac:dyDescent="0.25">
      <c r="A34" s="48">
        <f>IFERROR(IF(A33='Onderwerpen (2)'!$C$23+19,"",A33+1),"")</f>
        <v>26</v>
      </c>
      <c r="B34" s="48" t="str">
        <f>IF(C34&lt;='Onderwerpen (2)'!$C$4,'Onderwerpen (2)'!$A$4,IF(C34&lt;='Onderwerpen (2)'!$C$5,'Onderwerpen (2)'!$A$5,IF(C34&lt;='Onderwerpen (2)'!$C$6,'Onderwerpen (2)'!$A$6,IF(C34&lt;='Onderwerpen (2)'!$C$7,'Onderwerpen (2)'!$A$7,IF(C34&lt;='Onderwerpen (2)'!$C$8,'Onderwerpen (2)'!$A$8,IF(C34&lt;='Onderwerpen (2)'!$C$9,'Onderwerpen (2)'!$A$9,IF(C34&lt;='Onderwerpen (2)'!C$10,'Onderwerpen (2)'!$A$10,IF(C34&lt;='Onderwerpen (2)'!C$11,'Onderwerpen (2)'!$A$11,IF(C34&lt;='Onderwerpen (2)'!C$12,'Onderwerpen (2)'!$A$12,IF(C34&lt;='Onderwerpen (2)'!C$13,'Onderwerpen (2)'!$A$13,IF(C34&lt;='Onderwerpen (2)'!$C$14,'Onderwerpen (2)'!$A$14,IF(C34&lt;='Onderwerpen (2)'!$C$15,'Onderwerpen (2)'!$A$15,IF(C34&lt;='Onderwerpen (2)'!$C$16,'Onderwerpen (2)'!$A$16,IF(C34&lt;='Onderwerpen (2)'!$C$17,'Onderwerpen (2)'!$A$17,IF(C34&lt;='Onderwerpen (2)'!$C$18,'Onderwerpen (2)'!$A$18,IF(C34&lt;='Onderwerpen (2)'!$C$19,'Onderwerpen (2)'!$A$19,IF(C34&lt;='Onderwerpen (2)'!$C$20,'Onderwerpen (2)'!$A$20,IF(C34&lt;='Onderwerpen (2)'!$C$21,'Onderwerpen (2)'!$A$21,IF(C34&lt;='Onderwerpen (2)'!$C$22,'Onderwerpen (2)'!$A$22,IF(C34&lt;='Onderwerpen (2)'!$C$23,'Onderwerpen (2)'!$A$22,""))))))))))))))))))))</f>
        <v>24 Nieuwelingen</v>
      </c>
      <c r="C34" s="55">
        <f>IF('Onderwerpen (2)'!$B$4+1=A34,'Onderwerpen (2)'!$A$5,IF(SUM('Onderwerpen (2)'!$B$4:$B$5)+2=A34,'Onderwerpen (2)'!$A$6,IF(SUM('Onderwerpen (2)'!$B$4:$B$6)+3=A34,'Onderwerpen (2)'!$A$7,IF(SUM('Onderwerpen (2)'!$B$4:$B$7)+4=A34,'Onderwerpen (2)'!$A$8,IF(SUM('Onderwerpen (2)'!$B$4:$B$8)+5=A34,'Onderwerpen (2)'!$A$9,IF(SUM('Onderwerpen (2)'!$B$4:$B$9)+6=A34,'Onderwerpen (2)'!$A$10,IF(SUM('Onderwerpen (2)'!$B$4:$B$10)+7=A34,'Onderwerpen (2)'!$A$11,IF(SUM('Onderwerpen (2)'!$B$4:$B$11)+8=A34,'Onderwerpen (2)'!$A$12,IF(SUM('Onderwerpen (2)'!$B$4:$B$12)+9=A34,'Onderwerpen (2)'!$A$13,IF(SUM('Onderwerpen (2)'!$B$4:$B$13)+10=A34,'Onderwerpen (2)'!$A$14,IF(SUM('Onderwerpen (2)'!$B$4:$B$14)+11=A34,'Onderwerpen (2)'!$A$15,IF(SUM('Onderwerpen (2)'!$B$4:$B$15)+12=A34,'Onderwerpen (2)'!$A$16,IF(SUM('Onderwerpen (2)'!$B$4:$B$16)+13=A34,'Onderwerpen (2)'!$A$17,IF(SUM('Onderwerpen (2)'!$B$4:$B$17)+14=A34,'Onderwerpen (2)'!$A$18,IF(SUM('Onderwerpen (2)'!$B$4:$B$18)+15=A34,'Onderwerpen (2)'!$A$19,IF(SUM('Onderwerpen (2)'!$B$4:$B$19)+16=A34,'Onderwerpen (2)'!$A$20,IF(SUM('Onderwerpen (2)'!$B$4:$B$20)+17=A34,'Onderwerpen (2)'!$A$21,IF(SUM('Onderwerpen (2)'!$B$4:$B$21)+18=A34,'Onderwerpen (2)'!$A$22,IF(SUM('Onderwerpen (2)'!$B$4:$B$22)+19=A34,'Onderwerpen (2)'!$A$23,IFERROR((IF(A34&lt;'Onderwerpen (2)'!$D$4,A34,IF(AND(A34&gt;'Onderwerpen (2)'!$D$4,A34&lt;'Onderwerpen (2)'!$D$5),A34-1,IF(AND(A34&gt;'Onderwerpen (2)'!$D$5,A34&lt;'Onderwerpen (2)'!$D$6),A34-2,IF(AND(A34&gt;'Onderwerpen (2)'!$D$6,A34&lt;'Onderwerpen (2)'!$D$7),A34-3,IF(AND(A34&gt;'Onderwerpen (2)'!$D$7,A34&lt;'Onderwerpen (2)'!$D$8),A34-4,IF(AND(A34&gt;'Onderwerpen (2)'!$D$8,A34&lt;'Onderwerpen (2)'!$D$9),A34-5,IF(AND(A34&gt;'Onderwerpen (2)'!$D$9,A34&lt;'Onderwerpen (2)'!$D$10),A34-6,IF(AND(A34&gt;'Onderwerpen (2)'!$D$10,A34&lt;'Onderwerpen (2)'!$D$11),A34-7,IF(AND(A34&gt;'Onderwerpen (2)'!$D$11,A34&lt;'Onderwerpen (2)'!$D$12),A34-8,IF(AND(A34&gt;'Onderwerpen (2)'!$D$12,A34&lt;'Onderwerpen (2)'!$D$13),A34-9,IF(AND(A34&gt;'Onderwerpen (2)'!$D$13,A34&lt;'Onderwerpen (2)'!$D$14),A34-10,IF(AND(A34&gt;'Onderwerpen (2)'!$D$14,A34&lt;'Onderwerpen (2)'!$D$15),A34-11,IF(AND(A34&gt;'Onderwerpen (2)'!$D$15,A34&lt;'Onderwerpen (2)'!$D$16),A34-12,IF(AND(A34&gt;'Onderwerpen (2)'!$D$16,A34&lt;'Onderwerpen (2)'!$D$17),A34-13,IF(AND(A34&gt;'Onderwerpen (2)'!$D$17,A34&lt;'Onderwerpen (2)'!$D$18),A34-14,IF(AND(A34&gt;'Onderwerpen (2)'!$D$18,A34&lt;'Onderwerpen (2)'!$D$19),A34-15,IF(AND(A34&gt;'Onderwerpen (2)'!$D$19,A34&lt;'Onderwerpen (2)'!$D$20),A34-16,IF(AND(A34&gt;'Onderwerpen (2)'!$D$20,A34&lt;'Onderwerpen (2)'!$D$21),A34-17,IF(AND(A34&gt;'Onderwerpen (2)'!$D$21,A34&lt;'Onderwerpen (2)'!$D$22),A34-18,IF(A34&gt;'Onderwerpen (2)'!$D$22,A34-19,"X"))))))))))))))))))))),""))))))))))))))))))))</f>
        <v>23</v>
      </c>
      <c r="D34" s="76" t="str">
        <f>IF(B34="",""&amp;C34,LEFT(B34, FIND(" ",B34)-1) &amp; "."&amp;COUNTIF( $B$8:B34,B34))</f>
        <v>24.8</v>
      </c>
      <c r="E34" s="11"/>
      <c r="F34" s="65"/>
      <c r="G34" s="65"/>
      <c r="H34" s="65"/>
      <c r="I34" s="67"/>
      <c r="J34" s="60" t="str">
        <f t="shared" si="0"/>
        <v/>
      </c>
      <c r="K34" s="58"/>
      <c r="L34" s="65"/>
      <c r="M34" s="65"/>
      <c r="N34" s="65"/>
      <c r="O34" s="67"/>
      <c r="P34" s="60" t="str">
        <f t="shared" si="1"/>
        <v/>
      </c>
      <c r="Q34" s="58"/>
      <c r="R34" s="65"/>
      <c r="S34" s="65"/>
      <c r="T34" s="65"/>
      <c r="U34" s="67"/>
      <c r="V34" s="60" t="str">
        <f t="shared" si="2"/>
        <v/>
      </c>
      <c r="W34" s="58"/>
      <c r="X34" s="65"/>
      <c r="Y34" s="65"/>
      <c r="Z34" s="65"/>
      <c r="AA34" s="67"/>
      <c r="AB34" s="60" t="str">
        <f t="shared" si="3"/>
        <v/>
      </c>
      <c r="AC34" s="58"/>
      <c r="AD34" s="65"/>
      <c r="AE34" s="65"/>
      <c r="AF34" s="65"/>
      <c r="AG34" s="67"/>
      <c r="AH34" s="60" t="str">
        <f t="shared" si="4"/>
        <v/>
      </c>
      <c r="AI34" s="58"/>
    </row>
    <row r="35" spans="1:35" x14ac:dyDescent="0.25">
      <c r="A35" s="48">
        <f>IFERROR(IF(A34='Onderwerpen (2)'!$C$23+19,"",A34+1),"")</f>
        <v>27</v>
      </c>
      <c r="B35" s="48" t="str">
        <f>IF(C35&lt;='Onderwerpen (2)'!$C$4,'Onderwerpen (2)'!$A$4,IF(C35&lt;='Onderwerpen (2)'!$C$5,'Onderwerpen (2)'!$A$5,IF(C35&lt;='Onderwerpen (2)'!$C$6,'Onderwerpen (2)'!$A$6,IF(C35&lt;='Onderwerpen (2)'!$C$7,'Onderwerpen (2)'!$A$7,IF(C35&lt;='Onderwerpen (2)'!$C$8,'Onderwerpen (2)'!$A$8,IF(C35&lt;='Onderwerpen (2)'!$C$9,'Onderwerpen (2)'!$A$9,IF(C35&lt;='Onderwerpen (2)'!C$10,'Onderwerpen (2)'!$A$10,IF(C35&lt;='Onderwerpen (2)'!C$11,'Onderwerpen (2)'!$A$11,IF(C35&lt;='Onderwerpen (2)'!C$12,'Onderwerpen (2)'!$A$12,IF(C35&lt;='Onderwerpen (2)'!C$13,'Onderwerpen (2)'!$A$13,IF(C35&lt;='Onderwerpen (2)'!$C$14,'Onderwerpen (2)'!$A$14,IF(C35&lt;='Onderwerpen (2)'!$C$15,'Onderwerpen (2)'!$A$15,IF(C35&lt;='Onderwerpen (2)'!$C$16,'Onderwerpen (2)'!$A$16,IF(C35&lt;='Onderwerpen (2)'!$C$17,'Onderwerpen (2)'!$A$17,IF(C35&lt;='Onderwerpen (2)'!$C$18,'Onderwerpen (2)'!$A$18,IF(C35&lt;='Onderwerpen (2)'!$C$19,'Onderwerpen (2)'!$A$19,IF(C35&lt;='Onderwerpen (2)'!$C$20,'Onderwerpen (2)'!$A$20,IF(C35&lt;='Onderwerpen (2)'!$C$21,'Onderwerpen (2)'!$A$21,IF(C35&lt;='Onderwerpen (2)'!$C$22,'Onderwerpen (2)'!$A$22,IF(C35&lt;='Onderwerpen (2)'!$C$23,'Onderwerpen (2)'!$A$22,""))))))))))))))))))))</f>
        <v>24 Nieuwelingen</v>
      </c>
      <c r="C35" s="55">
        <f>IF('Onderwerpen (2)'!$B$4+1=A35,'Onderwerpen (2)'!$A$5,IF(SUM('Onderwerpen (2)'!$B$4:$B$5)+2=A35,'Onderwerpen (2)'!$A$6,IF(SUM('Onderwerpen (2)'!$B$4:$B$6)+3=A35,'Onderwerpen (2)'!$A$7,IF(SUM('Onderwerpen (2)'!$B$4:$B$7)+4=A35,'Onderwerpen (2)'!$A$8,IF(SUM('Onderwerpen (2)'!$B$4:$B$8)+5=A35,'Onderwerpen (2)'!$A$9,IF(SUM('Onderwerpen (2)'!$B$4:$B$9)+6=A35,'Onderwerpen (2)'!$A$10,IF(SUM('Onderwerpen (2)'!$B$4:$B$10)+7=A35,'Onderwerpen (2)'!$A$11,IF(SUM('Onderwerpen (2)'!$B$4:$B$11)+8=A35,'Onderwerpen (2)'!$A$12,IF(SUM('Onderwerpen (2)'!$B$4:$B$12)+9=A35,'Onderwerpen (2)'!$A$13,IF(SUM('Onderwerpen (2)'!$B$4:$B$13)+10=A35,'Onderwerpen (2)'!$A$14,IF(SUM('Onderwerpen (2)'!$B$4:$B$14)+11=A35,'Onderwerpen (2)'!$A$15,IF(SUM('Onderwerpen (2)'!$B$4:$B$15)+12=A35,'Onderwerpen (2)'!$A$16,IF(SUM('Onderwerpen (2)'!$B$4:$B$16)+13=A35,'Onderwerpen (2)'!$A$17,IF(SUM('Onderwerpen (2)'!$B$4:$B$17)+14=A35,'Onderwerpen (2)'!$A$18,IF(SUM('Onderwerpen (2)'!$B$4:$B$18)+15=A35,'Onderwerpen (2)'!$A$19,IF(SUM('Onderwerpen (2)'!$B$4:$B$19)+16=A35,'Onderwerpen (2)'!$A$20,IF(SUM('Onderwerpen (2)'!$B$4:$B$20)+17=A35,'Onderwerpen (2)'!$A$21,IF(SUM('Onderwerpen (2)'!$B$4:$B$21)+18=A35,'Onderwerpen (2)'!$A$22,IF(SUM('Onderwerpen (2)'!$B$4:$B$22)+19=A35,'Onderwerpen (2)'!$A$23,IFERROR((IF(A35&lt;'Onderwerpen (2)'!$D$4,A35,IF(AND(A35&gt;'Onderwerpen (2)'!$D$4,A35&lt;'Onderwerpen (2)'!$D$5),A35-1,IF(AND(A35&gt;'Onderwerpen (2)'!$D$5,A35&lt;'Onderwerpen (2)'!$D$6),A35-2,IF(AND(A35&gt;'Onderwerpen (2)'!$D$6,A35&lt;'Onderwerpen (2)'!$D$7),A35-3,IF(AND(A35&gt;'Onderwerpen (2)'!$D$7,A35&lt;'Onderwerpen (2)'!$D$8),A35-4,IF(AND(A35&gt;'Onderwerpen (2)'!$D$8,A35&lt;'Onderwerpen (2)'!$D$9),A35-5,IF(AND(A35&gt;'Onderwerpen (2)'!$D$9,A35&lt;'Onderwerpen (2)'!$D$10),A35-6,IF(AND(A35&gt;'Onderwerpen (2)'!$D$10,A35&lt;'Onderwerpen (2)'!$D$11),A35-7,IF(AND(A35&gt;'Onderwerpen (2)'!$D$11,A35&lt;'Onderwerpen (2)'!$D$12),A35-8,IF(AND(A35&gt;'Onderwerpen (2)'!$D$12,A35&lt;'Onderwerpen (2)'!$D$13),A35-9,IF(AND(A35&gt;'Onderwerpen (2)'!$D$13,A35&lt;'Onderwerpen (2)'!$D$14),A35-10,IF(AND(A35&gt;'Onderwerpen (2)'!$D$14,A35&lt;'Onderwerpen (2)'!$D$15),A35-11,IF(AND(A35&gt;'Onderwerpen (2)'!$D$15,A35&lt;'Onderwerpen (2)'!$D$16),A35-12,IF(AND(A35&gt;'Onderwerpen (2)'!$D$16,A35&lt;'Onderwerpen (2)'!$D$17),A35-13,IF(AND(A35&gt;'Onderwerpen (2)'!$D$17,A35&lt;'Onderwerpen (2)'!$D$18),A35-14,IF(AND(A35&gt;'Onderwerpen (2)'!$D$18,A35&lt;'Onderwerpen (2)'!$D$19),A35-15,IF(AND(A35&gt;'Onderwerpen (2)'!$D$19,A35&lt;'Onderwerpen (2)'!$D$20),A35-16,IF(AND(A35&gt;'Onderwerpen (2)'!$D$20,A35&lt;'Onderwerpen (2)'!$D$21),A35-17,IF(AND(A35&gt;'Onderwerpen (2)'!$D$21,A35&lt;'Onderwerpen (2)'!$D$22),A35-18,IF(A35&gt;'Onderwerpen (2)'!$D$22,A35-19,"X"))))))))))))))))))))),""))))))))))))))))))))</f>
        <v>24</v>
      </c>
      <c r="D35" s="76" t="str">
        <f>IF(B35="",""&amp;C35,LEFT(B35, FIND(" ",B35)-1) &amp; "."&amp;COUNTIF( $B$8:B35,B35))</f>
        <v>24.9</v>
      </c>
      <c r="E35" s="11"/>
      <c r="F35" s="65"/>
      <c r="G35" s="65"/>
      <c r="H35" s="65"/>
      <c r="I35" s="67"/>
      <c r="J35" s="60" t="str">
        <f t="shared" si="0"/>
        <v/>
      </c>
      <c r="K35" s="58"/>
      <c r="L35" s="65"/>
      <c r="M35" s="65"/>
      <c r="N35" s="65"/>
      <c r="O35" s="67"/>
      <c r="P35" s="60" t="str">
        <f t="shared" si="1"/>
        <v/>
      </c>
      <c r="Q35" s="58"/>
      <c r="R35" s="65"/>
      <c r="S35" s="65"/>
      <c r="T35" s="65"/>
      <c r="U35" s="67"/>
      <c r="V35" s="60" t="str">
        <f t="shared" si="2"/>
        <v/>
      </c>
      <c r="W35" s="58"/>
      <c r="X35" s="65"/>
      <c r="Y35" s="65"/>
      <c r="Z35" s="65"/>
      <c r="AA35" s="67"/>
      <c r="AB35" s="60" t="str">
        <f t="shared" si="3"/>
        <v/>
      </c>
      <c r="AC35" s="58"/>
      <c r="AD35" s="65"/>
      <c r="AE35" s="65"/>
      <c r="AF35" s="65"/>
      <c r="AG35" s="67"/>
      <c r="AH35" s="60" t="str">
        <f t="shared" si="4"/>
        <v/>
      </c>
      <c r="AI35" s="58"/>
    </row>
    <row r="36" spans="1:35" x14ac:dyDescent="0.25">
      <c r="A36" s="48">
        <f>IFERROR(IF(A35='Onderwerpen (2)'!$C$23+19,"",A35+1),"")</f>
        <v>28</v>
      </c>
      <c r="B36" s="48" t="str">
        <f>IF(C36&lt;='Onderwerpen (2)'!$C$4,'Onderwerpen (2)'!$A$4,IF(C36&lt;='Onderwerpen (2)'!$C$5,'Onderwerpen (2)'!$A$5,IF(C36&lt;='Onderwerpen (2)'!$C$6,'Onderwerpen (2)'!$A$6,IF(C36&lt;='Onderwerpen (2)'!$C$7,'Onderwerpen (2)'!$A$7,IF(C36&lt;='Onderwerpen (2)'!$C$8,'Onderwerpen (2)'!$A$8,IF(C36&lt;='Onderwerpen (2)'!$C$9,'Onderwerpen (2)'!$A$9,IF(C36&lt;='Onderwerpen (2)'!C$10,'Onderwerpen (2)'!$A$10,IF(C36&lt;='Onderwerpen (2)'!C$11,'Onderwerpen (2)'!$A$11,IF(C36&lt;='Onderwerpen (2)'!C$12,'Onderwerpen (2)'!$A$12,IF(C36&lt;='Onderwerpen (2)'!C$13,'Onderwerpen (2)'!$A$13,IF(C36&lt;='Onderwerpen (2)'!$C$14,'Onderwerpen (2)'!$A$14,IF(C36&lt;='Onderwerpen (2)'!$C$15,'Onderwerpen (2)'!$A$15,IF(C36&lt;='Onderwerpen (2)'!$C$16,'Onderwerpen (2)'!$A$16,IF(C36&lt;='Onderwerpen (2)'!$C$17,'Onderwerpen (2)'!$A$17,IF(C36&lt;='Onderwerpen (2)'!$C$18,'Onderwerpen (2)'!$A$18,IF(C36&lt;='Onderwerpen (2)'!$C$19,'Onderwerpen (2)'!$A$19,IF(C36&lt;='Onderwerpen (2)'!$C$20,'Onderwerpen (2)'!$A$20,IF(C36&lt;='Onderwerpen (2)'!$C$21,'Onderwerpen (2)'!$A$21,IF(C36&lt;='Onderwerpen (2)'!$C$22,'Onderwerpen (2)'!$A$22,IF(C36&lt;='Onderwerpen (2)'!$C$23,'Onderwerpen (2)'!$A$22,""))))))))))))))))))))</f>
        <v>24 Nieuwelingen</v>
      </c>
      <c r="C36" s="55">
        <f>IF('Onderwerpen (2)'!$B$4+1=A36,'Onderwerpen (2)'!$A$5,IF(SUM('Onderwerpen (2)'!$B$4:$B$5)+2=A36,'Onderwerpen (2)'!$A$6,IF(SUM('Onderwerpen (2)'!$B$4:$B$6)+3=A36,'Onderwerpen (2)'!$A$7,IF(SUM('Onderwerpen (2)'!$B$4:$B$7)+4=A36,'Onderwerpen (2)'!$A$8,IF(SUM('Onderwerpen (2)'!$B$4:$B$8)+5=A36,'Onderwerpen (2)'!$A$9,IF(SUM('Onderwerpen (2)'!$B$4:$B$9)+6=A36,'Onderwerpen (2)'!$A$10,IF(SUM('Onderwerpen (2)'!$B$4:$B$10)+7=A36,'Onderwerpen (2)'!$A$11,IF(SUM('Onderwerpen (2)'!$B$4:$B$11)+8=A36,'Onderwerpen (2)'!$A$12,IF(SUM('Onderwerpen (2)'!$B$4:$B$12)+9=A36,'Onderwerpen (2)'!$A$13,IF(SUM('Onderwerpen (2)'!$B$4:$B$13)+10=A36,'Onderwerpen (2)'!$A$14,IF(SUM('Onderwerpen (2)'!$B$4:$B$14)+11=A36,'Onderwerpen (2)'!$A$15,IF(SUM('Onderwerpen (2)'!$B$4:$B$15)+12=A36,'Onderwerpen (2)'!$A$16,IF(SUM('Onderwerpen (2)'!$B$4:$B$16)+13=A36,'Onderwerpen (2)'!$A$17,IF(SUM('Onderwerpen (2)'!$B$4:$B$17)+14=A36,'Onderwerpen (2)'!$A$18,IF(SUM('Onderwerpen (2)'!$B$4:$B$18)+15=A36,'Onderwerpen (2)'!$A$19,IF(SUM('Onderwerpen (2)'!$B$4:$B$19)+16=A36,'Onderwerpen (2)'!$A$20,IF(SUM('Onderwerpen (2)'!$B$4:$B$20)+17=A36,'Onderwerpen (2)'!$A$21,IF(SUM('Onderwerpen (2)'!$B$4:$B$21)+18=A36,'Onderwerpen (2)'!$A$22,IF(SUM('Onderwerpen (2)'!$B$4:$B$22)+19=A36,'Onderwerpen (2)'!$A$23,IFERROR((IF(A36&lt;'Onderwerpen (2)'!$D$4,A36,IF(AND(A36&gt;'Onderwerpen (2)'!$D$4,A36&lt;'Onderwerpen (2)'!$D$5),A36-1,IF(AND(A36&gt;'Onderwerpen (2)'!$D$5,A36&lt;'Onderwerpen (2)'!$D$6),A36-2,IF(AND(A36&gt;'Onderwerpen (2)'!$D$6,A36&lt;'Onderwerpen (2)'!$D$7),A36-3,IF(AND(A36&gt;'Onderwerpen (2)'!$D$7,A36&lt;'Onderwerpen (2)'!$D$8),A36-4,IF(AND(A36&gt;'Onderwerpen (2)'!$D$8,A36&lt;'Onderwerpen (2)'!$D$9),A36-5,IF(AND(A36&gt;'Onderwerpen (2)'!$D$9,A36&lt;'Onderwerpen (2)'!$D$10),A36-6,IF(AND(A36&gt;'Onderwerpen (2)'!$D$10,A36&lt;'Onderwerpen (2)'!$D$11),A36-7,IF(AND(A36&gt;'Onderwerpen (2)'!$D$11,A36&lt;'Onderwerpen (2)'!$D$12),A36-8,IF(AND(A36&gt;'Onderwerpen (2)'!$D$12,A36&lt;'Onderwerpen (2)'!$D$13),A36-9,IF(AND(A36&gt;'Onderwerpen (2)'!$D$13,A36&lt;'Onderwerpen (2)'!$D$14),A36-10,IF(AND(A36&gt;'Onderwerpen (2)'!$D$14,A36&lt;'Onderwerpen (2)'!$D$15),A36-11,IF(AND(A36&gt;'Onderwerpen (2)'!$D$15,A36&lt;'Onderwerpen (2)'!$D$16),A36-12,IF(AND(A36&gt;'Onderwerpen (2)'!$D$16,A36&lt;'Onderwerpen (2)'!$D$17),A36-13,IF(AND(A36&gt;'Onderwerpen (2)'!$D$17,A36&lt;'Onderwerpen (2)'!$D$18),A36-14,IF(AND(A36&gt;'Onderwerpen (2)'!$D$18,A36&lt;'Onderwerpen (2)'!$D$19),A36-15,IF(AND(A36&gt;'Onderwerpen (2)'!$D$19,A36&lt;'Onderwerpen (2)'!$D$20),A36-16,IF(AND(A36&gt;'Onderwerpen (2)'!$D$20,A36&lt;'Onderwerpen (2)'!$D$21),A36-17,IF(AND(A36&gt;'Onderwerpen (2)'!$D$21,A36&lt;'Onderwerpen (2)'!$D$22),A36-18,IF(A36&gt;'Onderwerpen (2)'!$D$22,A36-19,"X"))))))))))))))))))))),""))))))))))))))))))))</f>
        <v>25</v>
      </c>
      <c r="D36" s="76" t="str">
        <f>IF(B36="",""&amp;C36,LEFT(B36, FIND(" ",B36)-1) &amp; "."&amp;COUNTIF( $B$8:B36,B36))</f>
        <v>24.10</v>
      </c>
      <c r="E36" s="11"/>
      <c r="F36" s="65"/>
      <c r="G36" s="65"/>
      <c r="H36" s="65"/>
      <c r="I36" s="67"/>
      <c r="J36" s="60" t="str">
        <f t="shared" si="0"/>
        <v/>
      </c>
      <c r="K36" s="58"/>
      <c r="L36" s="65"/>
      <c r="M36" s="65"/>
      <c r="N36" s="65"/>
      <c r="O36" s="67"/>
      <c r="P36" s="60" t="str">
        <f t="shared" si="1"/>
        <v/>
      </c>
      <c r="Q36" s="58"/>
      <c r="R36" s="65"/>
      <c r="S36" s="65"/>
      <c r="T36" s="65"/>
      <c r="U36" s="67"/>
      <c r="V36" s="60" t="str">
        <f t="shared" si="2"/>
        <v/>
      </c>
      <c r="W36" s="58"/>
      <c r="X36" s="65"/>
      <c r="Y36" s="65"/>
      <c r="Z36" s="65"/>
      <c r="AA36" s="67"/>
      <c r="AB36" s="60" t="str">
        <f t="shared" si="3"/>
        <v/>
      </c>
      <c r="AC36" s="58"/>
      <c r="AD36" s="65"/>
      <c r="AE36" s="65"/>
      <c r="AF36" s="65"/>
      <c r="AG36" s="67"/>
      <c r="AH36" s="60" t="str">
        <f t="shared" si="4"/>
        <v/>
      </c>
      <c r="AI36" s="58"/>
    </row>
    <row r="37" spans="1:35" x14ac:dyDescent="0.25">
      <c r="A37" s="48">
        <f>IFERROR(IF(A36='Onderwerpen (2)'!$C$23+19,"",A36+1),"")</f>
        <v>29</v>
      </c>
      <c r="B37" s="48" t="str">
        <f>IF(C37&lt;='Onderwerpen (2)'!$C$4,'Onderwerpen (2)'!$A$4,IF(C37&lt;='Onderwerpen (2)'!$C$5,'Onderwerpen (2)'!$A$5,IF(C37&lt;='Onderwerpen (2)'!$C$6,'Onderwerpen (2)'!$A$6,IF(C37&lt;='Onderwerpen (2)'!$C$7,'Onderwerpen (2)'!$A$7,IF(C37&lt;='Onderwerpen (2)'!$C$8,'Onderwerpen (2)'!$A$8,IF(C37&lt;='Onderwerpen (2)'!$C$9,'Onderwerpen (2)'!$A$9,IF(C37&lt;='Onderwerpen (2)'!C$10,'Onderwerpen (2)'!$A$10,IF(C37&lt;='Onderwerpen (2)'!C$11,'Onderwerpen (2)'!$A$11,IF(C37&lt;='Onderwerpen (2)'!C$12,'Onderwerpen (2)'!$A$12,IF(C37&lt;='Onderwerpen (2)'!C$13,'Onderwerpen (2)'!$A$13,IF(C37&lt;='Onderwerpen (2)'!$C$14,'Onderwerpen (2)'!$A$14,IF(C37&lt;='Onderwerpen (2)'!$C$15,'Onderwerpen (2)'!$A$15,IF(C37&lt;='Onderwerpen (2)'!$C$16,'Onderwerpen (2)'!$A$16,IF(C37&lt;='Onderwerpen (2)'!$C$17,'Onderwerpen (2)'!$A$17,IF(C37&lt;='Onderwerpen (2)'!$C$18,'Onderwerpen (2)'!$A$18,IF(C37&lt;='Onderwerpen (2)'!$C$19,'Onderwerpen (2)'!$A$19,IF(C37&lt;='Onderwerpen (2)'!$C$20,'Onderwerpen (2)'!$A$20,IF(C37&lt;='Onderwerpen (2)'!$C$21,'Onderwerpen (2)'!$A$21,IF(C37&lt;='Onderwerpen (2)'!$C$22,'Onderwerpen (2)'!$A$22,IF(C37&lt;='Onderwerpen (2)'!$C$23,'Onderwerpen (2)'!$A$22,""))))))))))))))))))))</f>
        <v/>
      </c>
      <c r="C37" s="55" t="str">
        <f>IF('Onderwerpen (2)'!$B$4+1=A37,'Onderwerpen (2)'!$A$5,IF(SUM('Onderwerpen (2)'!$B$4:$B$5)+2=A37,'Onderwerpen (2)'!$A$6,IF(SUM('Onderwerpen (2)'!$B$4:$B$6)+3=A37,'Onderwerpen (2)'!$A$7,IF(SUM('Onderwerpen (2)'!$B$4:$B$7)+4=A37,'Onderwerpen (2)'!$A$8,IF(SUM('Onderwerpen (2)'!$B$4:$B$8)+5=A37,'Onderwerpen (2)'!$A$9,IF(SUM('Onderwerpen (2)'!$B$4:$B$9)+6=A37,'Onderwerpen (2)'!$A$10,IF(SUM('Onderwerpen (2)'!$B$4:$B$10)+7=A37,'Onderwerpen (2)'!$A$11,IF(SUM('Onderwerpen (2)'!$B$4:$B$11)+8=A37,'Onderwerpen (2)'!$A$12,IF(SUM('Onderwerpen (2)'!$B$4:$B$12)+9=A37,'Onderwerpen (2)'!$A$13,IF(SUM('Onderwerpen (2)'!$B$4:$B$13)+10=A37,'Onderwerpen (2)'!$A$14,IF(SUM('Onderwerpen (2)'!$B$4:$B$14)+11=A37,'Onderwerpen (2)'!$A$15,IF(SUM('Onderwerpen (2)'!$B$4:$B$15)+12=A37,'Onderwerpen (2)'!$A$16,IF(SUM('Onderwerpen (2)'!$B$4:$B$16)+13=A37,'Onderwerpen (2)'!$A$17,IF(SUM('Onderwerpen (2)'!$B$4:$B$17)+14=A37,'Onderwerpen (2)'!$A$18,IF(SUM('Onderwerpen (2)'!$B$4:$B$18)+15=A37,'Onderwerpen (2)'!$A$19,IF(SUM('Onderwerpen (2)'!$B$4:$B$19)+16=A37,'Onderwerpen (2)'!$A$20,IF(SUM('Onderwerpen (2)'!$B$4:$B$20)+17=A37,'Onderwerpen (2)'!$A$21,IF(SUM('Onderwerpen (2)'!$B$4:$B$21)+18=A37,'Onderwerpen (2)'!$A$22,IF(SUM('Onderwerpen (2)'!$B$4:$B$22)+19=A37,'Onderwerpen (2)'!$A$23,IFERROR((IF(A37&lt;'Onderwerpen (2)'!$D$4,A37,IF(AND(A37&gt;'Onderwerpen (2)'!$D$4,A37&lt;'Onderwerpen (2)'!$D$5),A37-1,IF(AND(A37&gt;'Onderwerpen (2)'!$D$5,A37&lt;'Onderwerpen (2)'!$D$6),A37-2,IF(AND(A37&gt;'Onderwerpen (2)'!$D$6,A37&lt;'Onderwerpen (2)'!$D$7),A37-3,IF(AND(A37&gt;'Onderwerpen (2)'!$D$7,A37&lt;'Onderwerpen (2)'!$D$8),A37-4,IF(AND(A37&gt;'Onderwerpen (2)'!$D$8,A37&lt;'Onderwerpen (2)'!$D$9),A37-5,IF(AND(A37&gt;'Onderwerpen (2)'!$D$9,A37&lt;'Onderwerpen (2)'!$D$10),A37-6,IF(AND(A37&gt;'Onderwerpen (2)'!$D$10,A37&lt;'Onderwerpen (2)'!$D$11),A37-7,IF(AND(A37&gt;'Onderwerpen (2)'!$D$11,A37&lt;'Onderwerpen (2)'!$D$12),A37-8,IF(AND(A37&gt;'Onderwerpen (2)'!$D$12,A37&lt;'Onderwerpen (2)'!$D$13),A37-9,IF(AND(A37&gt;'Onderwerpen (2)'!$D$13,A37&lt;'Onderwerpen (2)'!$D$14),A37-10,IF(AND(A37&gt;'Onderwerpen (2)'!$D$14,A37&lt;'Onderwerpen (2)'!$D$15),A37-11,IF(AND(A37&gt;'Onderwerpen (2)'!$D$15,A37&lt;'Onderwerpen (2)'!$D$16),A37-12,IF(AND(A37&gt;'Onderwerpen (2)'!$D$16,A37&lt;'Onderwerpen (2)'!$D$17),A37-13,IF(AND(A37&gt;'Onderwerpen (2)'!$D$17,A37&lt;'Onderwerpen (2)'!$D$18),A37-14,IF(AND(A37&gt;'Onderwerpen (2)'!$D$18,A37&lt;'Onderwerpen (2)'!$D$19),A37-15,IF(AND(A37&gt;'Onderwerpen (2)'!$D$19,A37&lt;'Onderwerpen (2)'!$D$20),A37-16,IF(AND(A37&gt;'Onderwerpen (2)'!$D$20,A37&lt;'Onderwerpen (2)'!$D$21),A37-17,IF(AND(A37&gt;'Onderwerpen (2)'!$D$21,A37&lt;'Onderwerpen (2)'!$D$22),A37-18,IF(A37&gt;'Onderwerpen (2)'!$D$22,A37-19,"X"))))))))))))))))))))),""))))))))))))))))))))</f>
        <v>25 EHBO</v>
      </c>
      <c r="D37" s="76" t="str">
        <f>IF(B37="",""&amp;C37,LEFT(B37, FIND(" ",B37)-1) &amp; "."&amp;COUNTIF( $B$8:B37,B37))</f>
        <v>25 EHBO</v>
      </c>
      <c r="E37" s="11"/>
      <c r="F37" s="65"/>
      <c r="G37" s="65"/>
      <c r="H37" s="65"/>
      <c r="I37" s="67"/>
      <c r="J37" s="60" t="str">
        <f t="shared" si="0"/>
        <v/>
      </c>
      <c r="K37" s="58"/>
      <c r="L37" s="65"/>
      <c r="M37" s="65"/>
      <c r="N37" s="65"/>
      <c r="O37" s="67"/>
      <c r="P37" s="60" t="str">
        <f t="shared" si="1"/>
        <v/>
      </c>
      <c r="Q37" s="58"/>
      <c r="R37" s="65"/>
      <c r="S37" s="65"/>
      <c r="T37" s="65"/>
      <c r="U37" s="67"/>
      <c r="V37" s="60" t="str">
        <f t="shared" si="2"/>
        <v/>
      </c>
      <c r="W37" s="58"/>
      <c r="X37" s="65"/>
      <c r="Y37" s="65"/>
      <c r="Z37" s="65"/>
      <c r="AA37" s="67"/>
      <c r="AB37" s="60" t="str">
        <f t="shared" si="3"/>
        <v/>
      </c>
      <c r="AC37" s="58"/>
      <c r="AD37" s="65"/>
      <c r="AE37" s="65"/>
      <c r="AF37" s="65"/>
      <c r="AG37" s="67"/>
      <c r="AH37" s="60" t="str">
        <f t="shared" si="4"/>
        <v/>
      </c>
      <c r="AI37" s="58"/>
    </row>
    <row r="38" spans="1:35" ht="30" x14ac:dyDescent="0.25">
      <c r="A38" s="48">
        <f>IFERROR(IF(A37='Onderwerpen (2)'!$C$23+19,"",A37+1),"")</f>
        <v>30</v>
      </c>
      <c r="B38" s="48" t="str">
        <f>IF(C38&lt;='Onderwerpen (2)'!$C$4,'Onderwerpen (2)'!$A$4,IF(C38&lt;='Onderwerpen (2)'!$C$5,'Onderwerpen (2)'!$A$5,IF(C38&lt;='Onderwerpen (2)'!$C$6,'Onderwerpen (2)'!$A$6,IF(C38&lt;='Onderwerpen (2)'!$C$7,'Onderwerpen (2)'!$A$7,IF(C38&lt;='Onderwerpen (2)'!$C$8,'Onderwerpen (2)'!$A$8,IF(C38&lt;='Onderwerpen (2)'!$C$9,'Onderwerpen (2)'!$A$9,IF(C38&lt;='Onderwerpen (2)'!C$10,'Onderwerpen (2)'!$A$10,IF(C38&lt;='Onderwerpen (2)'!C$11,'Onderwerpen (2)'!$A$11,IF(C38&lt;='Onderwerpen (2)'!C$12,'Onderwerpen (2)'!$A$12,IF(C38&lt;='Onderwerpen (2)'!C$13,'Onderwerpen (2)'!$A$13,IF(C38&lt;='Onderwerpen (2)'!$C$14,'Onderwerpen (2)'!$A$14,IF(C38&lt;='Onderwerpen (2)'!$C$15,'Onderwerpen (2)'!$A$15,IF(C38&lt;='Onderwerpen (2)'!$C$16,'Onderwerpen (2)'!$A$16,IF(C38&lt;='Onderwerpen (2)'!$C$17,'Onderwerpen (2)'!$A$17,IF(C38&lt;='Onderwerpen (2)'!$C$18,'Onderwerpen (2)'!$A$18,IF(C38&lt;='Onderwerpen (2)'!$C$19,'Onderwerpen (2)'!$A$19,IF(C38&lt;='Onderwerpen (2)'!$C$20,'Onderwerpen (2)'!$A$20,IF(C38&lt;='Onderwerpen (2)'!$C$21,'Onderwerpen (2)'!$A$21,IF(C38&lt;='Onderwerpen (2)'!$C$22,'Onderwerpen (2)'!$A$22,IF(C38&lt;='Onderwerpen (2)'!$C$23,'Onderwerpen (2)'!$A$22,""))))))))))))))))))))</f>
        <v>25 EHBO</v>
      </c>
      <c r="C38" s="55">
        <f>IF('Onderwerpen (2)'!$B$4+1=A38,'Onderwerpen (2)'!$A$5,IF(SUM('Onderwerpen (2)'!$B$4:$B$5)+2=A38,'Onderwerpen (2)'!$A$6,IF(SUM('Onderwerpen (2)'!$B$4:$B$6)+3=A38,'Onderwerpen (2)'!$A$7,IF(SUM('Onderwerpen (2)'!$B$4:$B$7)+4=A38,'Onderwerpen (2)'!$A$8,IF(SUM('Onderwerpen (2)'!$B$4:$B$8)+5=A38,'Onderwerpen (2)'!$A$9,IF(SUM('Onderwerpen (2)'!$B$4:$B$9)+6=A38,'Onderwerpen (2)'!$A$10,IF(SUM('Onderwerpen (2)'!$B$4:$B$10)+7=A38,'Onderwerpen (2)'!$A$11,IF(SUM('Onderwerpen (2)'!$B$4:$B$11)+8=A38,'Onderwerpen (2)'!$A$12,IF(SUM('Onderwerpen (2)'!$B$4:$B$12)+9=A38,'Onderwerpen (2)'!$A$13,IF(SUM('Onderwerpen (2)'!$B$4:$B$13)+10=A38,'Onderwerpen (2)'!$A$14,IF(SUM('Onderwerpen (2)'!$B$4:$B$14)+11=A38,'Onderwerpen (2)'!$A$15,IF(SUM('Onderwerpen (2)'!$B$4:$B$15)+12=A38,'Onderwerpen (2)'!$A$16,IF(SUM('Onderwerpen (2)'!$B$4:$B$16)+13=A38,'Onderwerpen (2)'!$A$17,IF(SUM('Onderwerpen (2)'!$B$4:$B$17)+14=A38,'Onderwerpen (2)'!$A$18,IF(SUM('Onderwerpen (2)'!$B$4:$B$18)+15=A38,'Onderwerpen (2)'!$A$19,IF(SUM('Onderwerpen (2)'!$B$4:$B$19)+16=A38,'Onderwerpen (2)'!$A$20,IF(SUM('Onderwerpen (2)'!$B$4:$B$20)+17=A38,'Onderwerpen (2)'!$A$21,IF(SUM('Onderwerpen (2)'!$B$4:$B$21)+18=A38,'Onderwerpen (2)'!$A$22,IF(SUM('Onderwerpen (2)'!$B$4:$B$22)+19=A38,'Onderwerpen (2)'!$A$23,IFERROR((IF(A38&lt;'Onderwerpen (2)'!$D$4,A38,IF(AND(A38&gt;'Onderwerpen (2)'!$D$4,A38&lt;'Onderwerpen (2)'!$D$5),A38-1,IF(AND(A38&gt;'Onderwerpen (2)'!$D$5,A38&lt;'Onderwerpen (2)'!$D$6),A38-2,IF(AND(A38&gt;'Onderwerpen (2)'!$D$6,A38&lt;'Onderwerpen (2)'!$D$7),A38-3,IF(AND(A38&gt;'Onderwerpen (2)'!$D$7,A38&lt;'Onderwerpen (2)'!$D$8),A38-4,IF(AND(A38&gt;'Onderwerpen (2)'!$D$8,A38&lt;'Onderwerpen (2)'!$D$9),A38-5,IF(AND(A38&gt;'Onderwerpen (2)'!$D$9,A38&lt;'Onderwerpen (2)'!$D$10),A38-6,IF(AND(A38&gt;'Onderwerpen (2)'!$D$10,A38&lt;'Onderwerpen (2)'!$D$11),A38-7,IF(AND(A38&gt;'Onderwerpen (2)'!$D$11,A38&lt;'Onderwerpen (2)'!$D$12),A38-8,IF(AND(A38&gt;'Onderwerpen (2)'!$D$12,A38&lt;'Onderwerpen (2)'!$D$13),A38-9,IF(AND(A38&gt;'Onderwerpen (2)'!$D$13,A38&lt;'Onderwerpen (2)'!$D$14),A38-10,IF(AND(A38&gt;'Onderwerpen (2)'!$D$14,A38&lt;'Onderwerpen (2)'!$D$15),A38-11,IF(AND(A38&gt;'Onderwerpen (2)'!$D$15,A38&lt;'Onderwerpen (2)'!$D$16),A38-12,IF(AND(A38&gt;'Onderwerpen (2)'!$D$16,A38&lt;'Onderwerpen (2)'!$D$17),A38-13,IF(AND(A38&gt;'Onderwerpen (2)'!$D$17,A38&lt;'Onderwerpen (2)'!$D$18),A38-14,IF(AND(A38&gt;'Onderwerpen (2)'!$D$18,A38&lt;'Onderwerpen (2)'!$D$19),A38-15,IF(AND(A38&gt;'Onderwerpen (2)'!$D$19,A38&lt;'Onderwerpen (2)'!$D$20),A38-16,IF(AND(A38&gt;'Onderwerpen (2)'!$D$20,A38&lt;'Onderwerpen (2)'!$D$21),A38-17,IF(AND(A38&gt;'Onderwerpen (2)'!$D$21,A38&lt;'Onderwerpen (2)'!$D$22),A38-18,IF(A38&gt;'Onderwerpen (2)'!$D$22,A38-19,"X"))))))))))))))))))))),""))))))))))))))))))))</f>
        <v>26</v>
      </c>
      <c r="D38" s="76" t="str">
        <f>IF(B38="",""&amp;C38,LEFT(B38, FIND(" ",B38)-1) &amp; "."&amp;COUNTIF( $B$8:B38,B38))</f>
        <v>25.1</v>
      </c>
      <c r="E38" s="11" t="s">
        <v>127</v>
      </c>
      <c r="F38" s="65"/>
      <c r="G38" s="65"/>
      <c r="H38" s="65"/>
      <c r="I38" s="67"/>
      <c r="J38" s="60" t="str">
        <f t="shared" si="0"/>
        <v/>
      </c>
      <c r="K38" s="58"/>
      <c r="L38" s="65"/>
      <c r="M38" s="65"/>
      <c r="N38" s="65"/>
      <c r="O38" s="67"/>
      <c r="P38" s="60" t="str">
        <f t="shared" si="1"/>
        <v/>
      </c>
      <c r="Q38" s="58"/>
      <c r="R38" s="65"/>
      <c r="S38" s="65"/>
      <c r="T38" s="65"/>
      <c r="U38" s="67"/>
      <c r="V38" s="60" t="str">
        <f t="shared" si="2"/>
        <v/>
      </c>
      <c r="W38" s="58"/>
      <c r="X38" s="65"/>
      <c r="Y38" s="65"/>
      <c r="Z38" s="65"/>
      <c r="AA38" s="67"/>
      <c r="AB38" s="60" t="str">
        <f t="shared" si="3"/>
        <v/>
      </c>
      <c r="AC38" s="58"/>
      <c r="AD38" s="65"/>
      <c r="AE38" s="65"/>
      <c r="AF38" s="65"/>
      <c r="AG38" s="67"/>
      <c r="AH38" s="60" t="str">
        <f t="shared" si="4"/>
        <v/>
      </c>
      <c r="AI38" s="58"/>
    </row>
    <row r="39" spans="1:35" ht="30" x14ac:dyDescent="0.25">
      <c r="A39" s="48">
        <f>IFERROR(IF(A38='Onderwerpen (2)'!$C$23+19,"",A38+1),"")</f>
        <v>31</v>
      </c>
      <c r="B39" s="48" t="str">
        <f>IF(C39&lt;='Onderwerpen (2)'!$C$4,'Onderwerpen (2)'!$A$4,IF(C39&lt;='Onderwerpen (2)'!$C$5,'Onderwerpen (2)'!$A$5,IF(C39&lt;='Onderwerpen (2)'!$C$6,'Onderwerpen (2)'!$A$6,IF(C39&lt;='Onderwerpen (2)'!$C$7,'Onderwerpen (2)'!$A$7,IF(C39&lt;='Onderwerpen (2)'!$C$8,'Onderwerpen (2)'!$A$8,IF(C39&lt;='Onderwerpen (2)'!$C$9,'Onderwerpen (2)'!$A$9,IF(C39&lt;='Onderwerpen (2)'!C$10,'Onderwerpen (2)'!$A$10,IF(C39&lt;='Onderwerpen (2)'!C$11,'Onderwerpen (2)'!$A$11,IF(C39&lt;='Onderwerpen (2)'!C$12,'Onderwerpen (2)'!$A$12,IF(C39&lt;='Onderwerpen (2)'!C$13,'Onderwerpen (2)'!$A$13,IF(C39&lt;='Onderwerpen (2)'!$C$14,'Onderwerpen (2)'!$A$14,IF(C39&lt;='Onderwerpen (2)'!$C$15,'Onderwerpen (2)'!$A$15,IF(C39&lt;='Onderwerpen (2)'!$C$16,'Onderwerpen (2)'!$A$16,IF(C39&lt;='Onderwerpen (2)'!$C$17,'Onderwerpen (2)'!$A$17,IF(C39&lt;='Onderwerpen (2)'!$C$18,'Onderwerpen (2)'!$A$18,IF(C39&lt;='Onderwerpen (2)'!$C$19,'Onderwerpen (2)'!$A$19,IF(C39&lt;='Onderwerpen (2)'!$C$20,'Onderwerpen (2)'!$A$20,IF(C39&lt;='Onderwerpen (2)'!$C$21,'Onderwerpen (2)'!$A$21,IF(C39&lt;='Onderwerpen (2)'!$C$22,'Onderwerpen (2)'!$A$22,IF(C39&lt;='Onderwerpen (2)'!$C$23,'Onderwerpen (2)'!$A$22,""))))))))))))))))))))</f>
        <v>25 EHBO</v>
      </c>
      <c r="C39" s="55">
        <f>IF('Onderwerpen (2)'!$B$4+1=A39,'Onderwerpen (2)'!$A$5,IF(SUM('Onderwerpen (2)'!$B$4:$B$5)+2=A39,'Onderwerpen (2)'!$A$6,IF(SUM('Onderwerpen (2)'!$B$4:$B$6)+3=A39,'Onderwerpen (2)'!$A$7,IF(SUM('Onderwerpen (2)'!$B$4:$B$7)+4=A39,'Onderwerpen (2)'!$A$8,IF(SUM('Onderwerpen (2)'!$B$4:$B$8)+5=A39,'Onderwerpen (2)'!$A$9,IF(SUM('Onderwerpen (2)'!$B$4:$B$9)+6=A39,'Onderwerpen (2)'!$A$10,IF(SUM('Onderwerpen (2)'!$B$4:$B$10)+7=A39,'Onderwerpen (2)'!$A$11,IF(SUM('Onderwerpen (2)'!$B$4:$B$11)+8=A39,'Onderwerpen (2)'!$A$12,IF(SUM('Onderwerpen (2)'!$B$4:$B$12)+9=A39,'Onderwerpen (2)'!$A$13,IF(SUM('Onderwerpen (2)'!$B$4:$B$13)+10=A39,'Onderwerpen (2)'!$A$14,IF(SUM('Onderwerpen (2)'!$B$4:$B$14)+11=A39,'Onderwerpen (2)'!$A$15,IF(SUM('Onderwerpen (2)'!$B$4:$B$15)+12=A39,'Onderwerpen (2)'!$A$16,IF(SUM('Onderwerpen (2)'!$B$4:$B$16)+13=A39,'Onderwerpen (2)'!$A$17,IF(SUM('Onderwerpen (2)'!$B$4:$B$17)+14=A39,'Onderwerpen (2)'!$A$18,IF(SUM('Onderwerpen (2)'!$B$4:$B$18)+15=A39,'Onderwerpen (2)'!$A$19,IF(SUM('Onderwerpen (2)'!$B$4:$B$19)+16=A39,'Onderwerpen (2)'!$A$20,IF(SUM('Onderwerpen (2)'!$B$4:$B$20)+17=A39,'Onderwerpen (2)'!$A$21,IF(SUM('Onderwerpen (2)'!$B$4:$B$21)+18=A39,'Onderwerpen (2)'!$A$22,IF(SUM('Onderwerpen (2)'!$B$4:$B$22)+19=A39,'Onderwerpen (2)'!$A$23,IFERROR((IF(A39&lt;'Onderwerpen (2)'!$D$4,A39,IF(AND(A39&gt;'Onderwerpen (2)'!$D$4,A39&lt;'Onderwerpen (2)'!$D$5),A39-1,IF(AND(A39&gt;'Onderwerpen (2)'!$D$5,A39&lt;'Onderwerpen (2)'!$D$6),A39-2,IF(AND(A39&gt;'Onderwerpen (2)'!$D$6,A39&lt;'Onderwerpen (2)'!$D$7),A39-3,IF(AND(A39&gt;'Onderwerpen (2)'!$D$7,A39&lt;'Onderwerpen (2)'!$D$8),A39-4,IF(AND(A39&gt;'Onderwerpen (2)'!$D$8,A39&lt;'Onderwerpen (2)'!$D$9),A39-5,IF(AND(A39&gt;'Onderwerpen (2)'!$D$9,A39&lt;'Onderwerpen (2)'!$D$10),A39-6,IF(AND(A39&gt;'Onderwerpen (2)'!$D$10,A39&lt;'Onderwerpen (2)'!$D$11),A39-7,IF(AND(A39&gt;'Onderwerpen (2)'!$D$11,A39&lt;'Onderwerpen (2)'!$D$12),A39-8,IF(AND(A39&gt;'Onderwerpen (2)'!$D$12,A39&lt;'Onderwerpen (2)'!$D$13),A39-9,IF(AND(A39&gt;'Onderwerpen (2)'!$D$13,A39&lt;'Onderwerpen (2)'!$D$14),A39-10,IF(AND(A39&gt;'Onderwerpen (2)'!$D$14,A39&lt;'Onderwerpen (2)'!$D$15),A39-11,IF(AND(A39&gt;'Onderwerpen (2)'!$D$15,A39&lt;'Onderwerpen (2)'!$D$16),A39-12,IF(AND(A39&gt;'Onderwerpen (2)'!$D$16,A39&lt;'Onderwerpen (2)'!$D$17),A39-13,IF(AND(A39&gt;'Onderwerpen (2)'!$D$17,A39&lt;'Onderwerpen (2)'!$D$18),A39-14,IF(AND(A39&gt;'Onderwerpen (2)'!$D$18,A39&lt;'Onderwerpen (2)'!$D$19),A39-15,IF(AND(A39&gt;'Onderwerpen (2)'!$D$19,A39&lt;'Onderwerpen (2)'!$D$20),A39-16,IF(AND(A39&gt;'Onderwerpen (2)'!$D$20,A39&lt;'Onderwerpen (2)'!$D$21),A39-17,IF(AND(A39&gt;'Onderwerpen (2)'!$D$21,A39&lt;'Onderwerpen (2)'!$D$22),A39-18,IF(A39&gt;'Onderwerpen (2)'!$D$22,A39-19,"X"))))))))))))))))))))),""))))))))))))))))))))</f>
        <v>27</v>
      </c>
      <c r="D39" s="76" t="str">
        <f>IF(B39="",""&amp;C39,LEFT(B39, FIND(" ",B39)-1) &amp; "."&amp;COUNTIF( $B$8:B39,B39))</f>
        <v>25.2</v>
      </c>
      <c r="E39" s="11" t="s">
        <v>128</v>
      </c>
      <c r="F39" s="65"/>
      <c r="G39" s="65"/>
      <c r="H39" s="65"/>
      <c r="I39" s="67"/>
      <c r="J39" s="60" t="str">
        <f t="shared" si="0"/>
        <v/>
      </c>
      <c r="K39" s="58"/>
      <c r="L39" s="65"/>
      <c r="M39" s="65"/>
      <c r="N39" s="65"/>
      <c r="O39" s="67"/>
      <c r="P39" s="60" t="str">
        <f t="shared" si="1"/>
        <v/>
      </c>
      <c r="Q39" s="58"/>
      <c r="R39" s="65"/>
      <c r="S39" s="65"/>
      <c r="T39" s="65"/>
      <c r="U39" s="67"/>
      <c r="V39" s="60" t="str">
        <f t="shared" si="2"/>
        <v/>
      </c>
      <c r="W39" s="58"/>
      <c r="X39" s="65"/>
      <c r="Y39" s="65"/>
      <c r="Z39" s="65"/>
      <c r="AA39" s="67"/>
      <c r="AB39" s="60" t="str">
        <f t="shared" si="3"/>
        <v/>
      </c>
      <c r="AC39" s="58"/>
      <c r="AD39" s="65"/>
      <c r="AE39" s="65"/>
      <c r="AF39" s="65"/>
      <c r="AG39" s="67"/>
      <c r="AH39" s="60" t="str">
        <f t="shared" si="4"/>
        <v/>
      </c>
      <c r="AI39" s="58"/>
    </row>
    <row r="40" spans="1:35" x14ac:dyDescent="0.25">
      <c r="A40" s="48">
        <f>IFERROR(IF(A39='Onderwerpen (2)'!$C$23+19,"",A39+1),"")</f>
        <v>32</v>
      </c>
      <c r="B40" s="48" t="str">
        <f>IF(C40&lt;='Onderwerpen (2)'!$C$4,'Onderwerpen (2)'!$A$4,IF(C40&lt;='Onderwerpen (2)'!$C$5,'Onderwerpen (2)'!$A$5,IF(C40&lt;='Onderwerpen (2)'!$C$6,'Onderwerpen (2)'!$A$6,IF(C40&lt;='Onderwerpen (2)'!$C$7,'Onderwerpen (2)'!$A$7,IF(C40&lt;='Onderwerpen (2)'!$C$8,'Onderwerpen (2)'!$A$8,IF(C40&lt;='Onderwerpen (2)'!$C$9,'Onderwerpen (2)'!$A$9,IF(C40&lt;='Onderwerpen (2)'!C$10,'Onderwerpen (2)'!$A$10,IF(C40&lt;='Onderwerpen (2)'!C$11,'Onderwerpen (2)'!$A$11,IF(C40&lt;='Onderwerpen (2)'!C$12,'Onderwerpen (2)'!$A$12,IF(C40&lt;='Onderwerpen (2)'!C$13,'Onderwerpen (2)'!$A$13,IF(C40&lt;='Onderwerpen (2)'!$C$14,'Onderwerpen (2)'!$A$14,IF(C40&lt;='Onderwerpen (2)'!$C$15,'Onderwerpen (2)'!$A$15,IF(C40&lt;='Onderwerpen (2)'!$C$16,'Onderwerpen (2)'!$A$16,IF(C40&lt;='Onderwerpen (2)'!$C$17,'Onderwerpen (2)'!$A$17,IF(C40&lt;='Onderwerpen (2)'!$C$18,'Onderwerpen (2)'!$A$18,IF(C40&lt;='Onderwerpen (2)'!$C$19,'Onderwerpen (2)'!$A$19,IF(C40&lt;='Onderwerpen (2)'!$C$20,'Onderwerpen (2)'!$A$20,IF(C40&lt;='Onderwerpen (2)'!$C$21,'Onderwerpen (2)'!$A$21,IF(C40&lt;='Onderwerpen (2)'!$C$22,'Onderwerpen (2)'!$A$22,IF(C40&lt;='Onderwerpen (2)'!$C$23,'Onderwerpen (2)'!$A$22,""))))))))))))))))))))</f>
        <v>25 EHBO</v>
      </c>
      <c r="C40" s="55">
        <f>IF('Onderwerpen (2)'!$B$4+1=A40,'Onderwerpen (2)'!$A$5,IF(SUM('Onderwerpen (2)'!$B$4:$B$5)+2=A40,'Onderwerpen (2)'!$A$6,IF(SUM('Onderwerpen (2)'!$B$4:$B$6)+3=A40,'Onderwerpen (2)'!$A$7,IF(SUM('Onderwerpen (2)'!$B$4:$B$7)+4=A40,'Onderwerpen (2)'!$A$8,IF(SUM('Onderwerpen (2)'!$B$4:$B$8)+5=A40,'Onderwerpen (2)'!$A$9,IF(SUM('Onderwerpen (2)'!$B$4:$B$9)+6=A40,'Onderwerpen (2)'!$A$10,IF(SUM('Onderwerpen (2)'!$B$4:$B$10)+7=A40,'Onderwerpen (2)'!$A$11,IF(SUM('Onderwerpen (2)'!$B$4:$B$11)+8=A40,'Onderwerpen (2)'!$A$12,IF(SUM('Onderwerpen (2)'!$B$4:$B$12)+9=A40,'Onderwerpen (2)'!$A$13,IF(SUM('Onderwerpen (2)'!$B$4:$B$13)+10=A40,'Onderwerpen (2)'!$A$14,IF(SUM('Onderwerpen (2)'!$B$4:$B$14)+11=A40,'Onderwerpen (2)'!$A$15,IF(SUM('Onderwerpen (2)'!$B$4:$B$15)+12=A40,'Onderwerpen (2)'!$A$16,IF(SUM('Onderwerpen (2)'!$B$4:$B$16)+13=A40,'Onderwerpen (2)'!$A$17,IF(SUM('Onderwerpen (2)'!$B$4:$B$17)+14=A40,'Onderwerpen (2)'!$A$18,IF(SUM('Onderwerpen (2)'!$B$4:$B$18)+15=A40,'Onderwerpen (2)'!$A$19,IF(SUM('Onderwerpen (2)'!$B$4:$B$19)+16=A40,'Onderwerpen (2)'!$A$20,IF(SUM('Onderwerpen (2)'!$B$4:$B$20)+17=A40,'Onderwerpen (2)'!$A$21,IF(SUM('Onderwerpen (2)'!$B$4:$B$21)+18=A40,'Onderwerpen (2)'!$A$22,IF(SUM('Onderwerpen (2)'!$B$4:$B$22)+19=A40,'Onderwerpen (2)'!$A$23,IFERROR((IF(A40&lt;'Onderwerpen (2)'!$D$4,A40,IF(AND(A40&gt;'Onderwerpen (2)'!$D$4,A40&lt;'Onderwerpen (2)'!$D$5),A40-1,IF(AND(A40&gt;'Onderwerpen (2)'!$D$5,A40&lt;'Onderwerpen (2)'!$D$6),A40-2,IF(AND(A40&gt;'Onderwerpen (2)'!$D$6,A40&lt;'Onderwerpen (2)'!$D$7),A40-3,IF(AND(A40&gt;'Onderwerpen (2)'!$D$7,A40&lt;'Onderwerpen (2)'!$D$8),A40-4,IF(AND(A40&gt;'Onderwerpen (2)'!$D$8,A40&lt;'Onderwerpen (2)'!$D$9),A40-5,IF(AND(A40&gt;'Onderwerpen (2)'!$D$9,A40&lt;'Onderwerpen (2)'!$D$10),A40-6,IF(AND(A40&gt;'Onderwerpen (2)'!$D$10,A40&lt;'Onderwerpen (2)'!$D$11),A40-7,IF(AND(A40&gt;'Onderwerpen (2)'!$D$11,A40&lt;'Onderwerpen (2)'!$D$12),A40-8,IF(AND(A40&gt;'Onderwerpen (2)'!$D$12,A40&lt;'Onderwerpen (2)'!$D$13),A40-9,IF(AND(A40&gt;'Onderwerpen (2)'!$D$13,A40&lt;'Onderwerpen (2)'!$D$14),A40-10,IF(AND(A40&gt;'Onderwerpen (2)'!$D$14,A40&lt;'Onderwerpen (2)'!$D$15),A40-11,IF(AND(A40&gt;'Onderwerpen (2)'!$D$15,A40&lt;'Onderwerpen (2)'!$D$16),A40-12,IF(AND(A40&gt;'Onderwerpen (2)'!$D$16,A40&lt;'Onderwerpen (2)'!$D$17),A40-13,IF(AND(A40&gt;'Onderwerpen (2)'!$D$17,A40&lt;'Onderwerpen (2)'!$D$18),A40-14,IF(AND(A40&gt;'Onderwerpen (2)'!$D$18,A40&lt;'Onderwerpen (2)'!$D$19),A40-15,IF(AND(A40&gt;'Onderwerpen (2)'!$D$19,A40&lt;'Onderwerpen (2)'!$D$20),A40-16,IF(AND(A40&gt;'Onderwerpen (2)'!$D$20,A40&lt;'Onderwerpen (2)'!$D$21),A40-17,IF(AND(A40&gt;'Onderwerpen (2)'!$D$21,A40&lt;'Onderwerpen (2)'!$D$22),A40-18,IF(A40&gt;'Onderwerpen (2)'!$D$22,A40-19,"X"))))))))))))))))))))),""))))))))))))))))))))</f>
        <v>28</v>
      </c>
      <c r="D40" s="76" t="str">
        <f>IF(B40="",""&amp;C40,LEFT(B40, FIND(" ",B40)-1) &amp; "."&amp;COUNTIF( $B$8:B40,B40))</f>
        <v>25.3</v>
      </c>
      <c r="E40" s="11" t="s">
        <v>122</v>
      </c>
      <c r="F40" s="65"/>
      <c r="G40" s="65"/>
      <c r="H40" s="65"/>
      <c r="I40" s="67"/>
      <c r="J40" s="60" t="str">
        <f t="shared" si="0"/>
        <v/>
      </c>
      <c r="K40" s="58"/>
      <c r="L40" s="65"/>
      <c r="M40" s="65"/>
      <c r="N40" s="65"/>
      <c r="O40" s="67"/>
      <c r="P40" s="60" t="str">
        <f t="shared" si="1"/>
        <v/>
      </c>
      <c r="Q40" s="58"/>
      <c r="R40" s="65"/>
      <c r="S40" s="65"/>
      <c r="T40" s="65"/>
      <c r="U40" s="67"/>
      <c r="V40" s="60" t="str">
        <f t="shared" si="2"/>
        <v/>
      </c>
      <c r="W40" s="58"/>
      <c r="X40" s="65"/>
      <c r="Y40" s="65"/>
      <c r="Z40" s="65"/>
      <c r="AA40" s="67"/>
      <c r="AB40" s="60" t="str">
        <f t="shared" si="3"/>
        <v/>
      </c>
      <c r="AC40" s="58"/>
      <c r="AD40" s="65"/>
      <c r="AE40" s="65"/>
      <c r="AF40" s="65"/>
      <c r="AG40" s="67"/>
      <c r="AH40" s="60" t="str">
        <f t="shared" si="4"/>
        <v/>
      </c>
      <c r="AI40" s="58"/>
    </row>
    <row r="41" spans="1:35" x14ac:dyDescent="0.25">
      <c r="A41" s="48">
        <f>IFERROR(IF(A40='Onderwerpen (2)'!$C$23+19,"",A40+1),"")</f>
        <v>33</v>
      </c>
      <c r="B41" s="48" t="str">
        <f>IF(C41&lt;='Onderwerpen (2)'!$C$4,'Onderwerpen (2)'!$A$4,IF(C41&lt;='Onderwerpen (2)'!$C$5,'Onderwerpen (2)'!$A$5,IF(C41&lt;='Onderwerpen (2)'!$C$6,'Onderwerpen (2)'!$A$6,IF(C41&lt;='Onderwerpen (2)'!$C$7,'Onderwerpen (2)'!$A$7,IF(C41&lt;='Onderwerpen (2)'!$C$8,'Onderwerpen (2)'!$A$8,IF(C41&lt;='Onderwerpen (2)'!$C$9,'Onderwerpen (2)'!$A$9,IF(C41&lt;='Onderwerpen (2)'!C$10,'Onderwerpen (2)'!$A$10,IF(C41&lt;='Onderwerpen (2)'!C$11,'Onderwerpen (2)'!$A$11,IF(C41&lt;='Onderwerpen (2)'!C$12,'Onderwerpen (2)'!$A$12,IF(C41&lt;='Onderwerpen (2)'!C$13,'Onderwerpen (2)'!$A$13,IF(C41&lt;='Onderwerpen (2)'!$C$14,'Onderwerpen (2)'!$A$14,IF(C41&lt;='Onderwerpen (2)'!$C$15,'Onderwerpen (2)'!$A$15,IF(C41&lt;='Onderwerpen (2)'!$C$16,'Onderwerpen (2)'!$A$16,IF(C41&lt;='Onderwerpen (2)'!$C$17,'Onderwerpen (2)'!$A$17,IF(C41&lt;='Onderwerpen (2)'!$C$18,'Onderwerpen (2)'!$A$18,IF(C41&lt;='Onderwerpen (2)'!$C$19,'Onderwerpen (2)'!$A$19,IF(C41&lt;='Onderwerpen (2)'!$C$20,'Onderwerpen (2)'!$A$20,IF(C41&lt;='Onderwerpen (2)'!$C$21,'Onderwerpen (2)'!$A$21,IF(C41&lt;='Onderwerpen (2)'!$C$22,'Onderwerpen (2)'!$A$22,IF(C41&lt;='Onderwerpen (2)'!$C$23,'Onderwerpen (2)'!$A$22,""))))))))))))))))))))</f>
        <v>25 EHBO</v>
      </c>
      <c r="C41" s="55">
        <f>IF('Onderwerpen (2)'!$B$4+1=A41,'Onderwerpen (2)'!$A$5,IF(SUM('Onderwerpen (2)'!$B$4:$B$5)+2=A41,'Onderwerpen (2)'!$A$6,IF(SUM('Onderwerpen (2)'!$B$4:$B$6)+3=A41,'Onderwerpen (2)'!$A$7,IF(SUM('Onderwerpen (2)'!$B$4:$B$7)+4=A41,'Onderwerpen (2)'!$A$8,IF(SUM('Onderwerpen (2)'!$B$4:$B$8)+5=A41,'Onderwerpen (2)'!$A$9,IF(SUM('Onderwerpen (2)'!$B$4:$B$9)+6=A41,'Onderwerpen (2)'!$A$10,IF(SUM('Onderwerpen (2)'!$B$4:$B$10)+7=A41,'Onderwerpen (2)'!$A$11,IF(SUM('Onderwerpen (2)'!$B$4:$B$11)+8=A41,'Onderwerpen (2)'!$A$12,IF(SUM('Onderwerpen (2)'!$B$4:$B$12)+9=A41,'Onderwerpen (2)'!$A$13,IF(SUM('Onderwerpen (2)'!$B$4:$B$13)+10=A41,'Onderwerpen (2)'!$A$14,IF(SUM('Onderwerpen (2)'!$B$4:$B$14)+11=A41,'Onderwerpen (2)'!$A$15,IF(SUM('Onderwerpen (2)'!$B$4:$B$15)+12=A41,'Onderwerpen (2)'!$A$16,IF(SUM('Onderwerpen (2)'!$B$4:$B$16)+13=A41,'Onderwerpen (2)'!$A$17,IF(SUM('Onderwerpen (2)'!$B$4:$B$17)+14=A41,'Onderwerpen (2)'!$A$18,IF(SUM('Onderwerpen (2)'!$B$4:$B$18)+15=A41,'Onderwerpen (2)'!$A$19,IF(SUM('Onderwerpen (2)'!$B$4:$B$19)+16=A41,'Onderwerpen (2)'!$A$20,IF(SUM('Onderwerpen (2)'!$B$4:$B$20)+17=A41,'Onderwerpen (2)'!$A$21,IF(SUM('Onderwerpen (2)'!$B$4:$B$21)+18=A41,'Onderwerpen (2)'!$A$22,IF(SUM('Onderwerpen (2)'!$B$4:$B$22)+19=A41,'Onderwerpen (2)'!$A$23,IFERROR((IF(A41&lt;'Onderwerpen (2)'!$D$4,A41,IF(AND(A41&gt;'Onderwerpen (2)'!$D$4,A41&lt;'Onderwerpen (2)'!$D$5),A41-1,IF(AND(A41&gt;'Onderwerpen (2)'!$D$5,A41&lt;'Onderwerpen (2)'!$D$6),A41-2,IF(AND(A41&gt;'Onderwerpen (2)'!$D$6,A41&lt;'Onderwerpen (2)'!$D$7),A41-3,IF(AND(A41&gt;'Onderwerpen (2)'!$D$7,A41&lt;'Onderwerpen (2)'!$D$8),A41-4,IF(AND(A41&gt;'Onderwerpen (2)'!$D$8,A41&lt;'Onderwerpen (2)'!$D$9),A41-5,IF(AND(A41&gt;'Onderwerpen (2)'!$D$9,A41&lt;'Onderwerpen (2)'!$D$10),A41-6,IF(AND(A41&gt;'Onderwerpen (2)'!$D$10,A41&lt;'Onderwerpen (2)'!$D$11),A41-7,IF(AND(A41&gt;'Onderwerpen (2)'!$D$11,A41&lt;'Onderwerpen (2)'!$D$12),A41-8,IF(AND(A41&gt;'Onderwerpen (2)'!$D$12,A41&lt;'Onderwerpen (2)'!$D$13),A41-9,IF(AND(A41&gt;'Onderwerpen (2)'!$D$13,A41&lt;'Onderwerpen (2)'!$D$14),A41-10,IF(AND(A41&gt;'Onderwerpen (2)'!$D$14,A41&lt;'Onderwerpen (2)'!$D$15),A41-11,IF(AND(A41&gt;'Onderwerpen (2)'!$D$15,A41&lt;'Onderwerpen (2)'!$D$16),A41-12,IF(AND(A41&gt;'Onderwerpen (2)'!$D$16,A41&lt;'Onderwerpen (2)'!$D$17),A41-13,IF(AND(A41&gt;'Onderwerpen (2)'!$D$17,A41&lt;'Onderwerpen (2)'!$D$18),A41-14,IF(AND(A41&gt;'Onderwerpen (2)'!$D$18,A41&lt;'Onderwerpen (2)'!$D$19),A41-15,IF(AND(A41&gt;'Onderwerpen (2)'!$D$19,A41&lt;'Onderwerpen (2)'!$D$20),A41-16,IF(AND(A41&gt;'Onderwerpen (2)'!$D$20,A41&lt;'Onderwerpen (2)'!$D$21),A41-17,IF(AND(A41&gt;'Onderwerpen (2)'!$D$21,A41&lt;'Onderwerpen (2)'!$D$22),A41-18,IF(A41&gt;'Onderwerpen (2)'!$D$22,A41-19,"X"))))))))))))))))))))),""))))))))))))))))))))</f>
        <v>29</v>
      </c>
      <c r="D41" s="76" t="str">
        <f>IF(B41="",""&amp;C41,LEFT(B41, FIND(" ",B41)-1) &amp; "."&amp;COUNTIF( $B$8:B41,B41))</f>
        <v>25.4</v>
      </c>
      <c r="E41" s="11" t="s">
        <v>123</v>
      </c>
      <c r="F41" s="65"/>
      <c r="G41" s="65"/>
      <c r="H41" s="65"/>
      <c r="I41" s="67"/>
      <c r="J41" s="60" t="str">
        <f t="shared" si="0"/>
        <v/>
      </c>
      <c r="K41" s="58"/>
      <c r="L41" s="65"/>
      <c r="M41" s="65"/>
      <c r="N41" s="65"/>
      <c r="O41" s="67"/>
      <c r="P41" s="60" t="str">
        <f t="shared" si="1"/>
        <v/>
      </c>
      <c r="Q41" s="58"/>
      <c r="R41" s="65"/>
      <c r="S41" s="65"/>
      <c r="T41" s="65"/>
      <c r="U41" s="67"/>
      <c r="V41" s="60" t="str">
        <f t="shared" si="2"/>
        <v/>
      </c>
      <c r="W41" s="58"/>
      <c r="X41" s="65"/>
      <c r="Y41" s="65"/>
      <c r="Z41" s="65"/>
      <c r="AA41" s="67"/>
      <c r="AB41" s="60" t="str">
        <f t="shared" si="3"/>
        <v/>
      </c>
      <c r="AC41" s="58"/>
      <c r="AD41" s="65"/>
      <c r="AE41" s="65"/>
      <c r="AF41" s="65"/>
      <c r="AG41" s="67"/>
      <c r="AH41" s="60" t="str">
        <f t="shared" si="4"/>
        <v/>
      </c>
      <c r="AI41" s="58"/>
    </row>
    <row r="42" spans="1:35" x14ac:dyDescent="0.25">
      <c r="A42" s="48">
        <f>IFERROR(IF(A41='Onderwerpen (2)'!$C$23+19,"",A41+1),"")</f>
        <v>34</v>
      </c>
      <c r="B42" s="48" t="str">
        <f>IF(C42&lt;='Onderwerpen (2)'!$C$4,'Onderwerpen (2)'!$A$4,IF(C42&lt;='Onderwerpen (2)'!$C$5,'Onderwerpen (2)'!$A$5,IF(C42&lt;='Onderwerpen (2)'!$C$6,'Onderwerpen (2)'!$A$6,IF(C42&lt;='Onderwerpen (2)'!$C$7,'Onderwerpen (2)'!$A$7,IF(C42&lt;='Onderwerpen (2)'!$C$8,'Onderwerpen (2)'!$A$8,IF(C42&lt;='Onderwerpen (2)'!$C$9,'Onderwerpen (2)'!$A$9,IF(C42&lt;='Onderwerpen (2)'!C$10,'Onderwerpen (2)'!$A$10,IF(C42&lt;='Onderwerpen (2)'!C$11,'Onderwerpen (2)'!$A$11,IF(C42&lt;='Onderwerpen (2)'!C$12,'Onderwerpen (2)'!$A$12,IF(C42&lt;='Onderwerpen (2)'!C$13,'Onderwerpen (2)'!$A$13,IF(C42&lt;='Onderwerpen (2)'!$C$14,'Onderwerpen (2)'!$A$14,IF(C42&lt;='Onderwerpen (2)'!$C$15,'Onderwerpen (2)'!$A$15,IF(C42&lt;='Onderwerpen (2)'!$C$16,'Onderwerpen (2)'!$A$16,IF(C42&lt;='Onderwerpen (2)'!$C$17,'Onderwerpen (2)'!$A$17,IF(C42&lt;='Onderwerpen (2)'!$C$18,'Onderwerpen (2)'!$A$18,IF(C42&lt;='Onderwerpen (2)'!$C$19,'Onderwerpen (2)'!$A$19,IF(C42&lt;='Onderwerpen (2)'!$C$20,'Onderwerpen (2)'!$A$20,IF(C42&lt;='Onderwerpen (2)'!$C$21,'Onderwerpen (2)'!$A$21,IF(C42&lt;='Onderwerpen (2)'!$C$22,'Onderwerpen (2)'!$A$22,IF(C42&lt;='Onderwerpen (2)'!$C$23,'Onderwerpen (2)'!$A$22,""))))))))))))))))))))</f>
        <v>25 EHBO</v>
      </c>
      <c r="C42" s="55">
        <f>IF('Onderwerpen (2)'!$B$4+1=A42,'Onderwerpen (2)'!$A$5,IF(SUM('Onderwerpen (2)'!$B$4:$B$5)+2=A42,'Onderwerpen (2)'!$A$6,IF(SUM('Onderwerpen (2)'!$B$4:$B$6)+3=A42,'Onderwerpen (2)'!$A$7,IF(SUM('Onderwerpen (2)'!$B$4:$B$7)+4=A42,'Onderwerpen (2)'!$A$8,IF(SUM('Onderwerpen (2)'!$B$4:$B$8)+5=A42,'Onderwerpen (2)'!$A$9,IF(SUM('Onderwerpen (2)'!$B$4:$B$9)+6=A42,'Onderwerpen (2)'!$A$10,IF(SUM('Onderwerpen (2)'!$B$4:$B$10)+7=A42,'Onderwerpen (2)'!$A$11,IF(SUM('Onderwerpen (2)'!$B$4:$B$11)+8=A42,'Onderwerpen (2)'!$A$12,IF(SUM('Onderwerpen (2)'!$B$4:$B$12)+9=A42,'Onderwerpen (2)'!$A$13,IF(SUM('Onderwerpen (2)'!$B$4:$B$13)+10=A42,'Onderwerpen (2)'!$A$14,IF(SUM('Onderwerpen (2)'!$B$4:$B$14)+11=A42,'Onderwerpen (2)'!$A$15,IF(SUM('Onderwerpen (2)'!$B$4:$B$15)+12=A42,'Onderwerpen (2)'!$A$16,IF(SUM('Onderwerpen (2)'!$B$4:$B$16)+13=A42,'Onderwerpen (2)'!$A$17,IF(SUM('Onderwerpen (2)'!$B$4:$B$17)+14=A42,'Onderwerpen (2)'!$A$18,IF(SUM('Onderwerpen (2)'!$B$4:$B$18)+15=A42,'Onderwerpen (2)'!$A$19,IF(SUM('Onderwerpen (2)'!$B$4:$B$19)+16=A42,'Onderwerpen (2)'!$A$20,IF(SUM('Onderwerpen (2)'!$B$4:$B$20)+17=A42,'Onderwerpen (2)'!$A$21,IF(SUM('Onderwerpen (2)'!$B$4:$B$21)+18=A42,'Onderwerpen (2)'!$A$22,IF(SUM('Onderwerpen (2)'!$B$4:$B$22)+19=A42,'Onderwerpen (2)'!$A$23,IFERROR((IF(A42&lt;'Onderwerpen (2)'!$D$4,A42,IF(AND(A42&gt;'Onderwerpen (2)'!$D$4,A42&lt;'Onderwerpen (2)'!$D$5),A42-1,IF(AND(A42&gt;'Onderwerpen (2)'!$D$5,A42&lt;'Onderwerpen (2)'!$D$6),A42-2,IF(AND(A42&gt;'Onderwerpen (2)'!$D$6,A42&lt;'Onderwerpen (2)'!$D$7),A42-3,IF(AND(A42&gt;'Onderwerpen (2)'!$D$7,A42&lt;'Onderwerpen (2)'!$D$8),A42-4,IF(AND(A42&gt;'Onderwerpen (2)'!$D$8,A42&lt;'Onderwerpen (2)'!$D$9),A42-5,IF(AND(A42&gt;'Onderwerpen (2)'!$D$9,A42&lt;'Onderwerpen (2)'!$D$10),A42-6,IF(AND(A42&gt;'Onderwerpen (2)'!$D$10,A42&lt;'Onderwerpen (2)'!$D$11),A42-7,IF(AND(A42&gt;'Onderwerpen (2)'!$D$11,A42&lt;'Onderwerpen (2)'!$D$12),A42-8,IF(AND(A42&gt;'Onderwerpen (2)'!$D$12,A42&lt;'Onderwerpen (2)'!$D$13),A42-9,IF(AND(A42&gt;'Onderwerpen (2)'!$D$13,A42&lt;'Onderwerpen (2)'!$D$14),A42-10,IF(AND(A42&gt;'Onderwerpen (2)'!$D$14,A42&lt;'Onderwerpen (2)'!$D$15),A42-11,IF(AND(A42&gt;'Onderwerpen (2)'!$D$15,A42&lt;'Onderwerpen (2)'!$D$16),A42-12,IF(AND(A42&gt;'Onderwerpen (2)'!$D$16,A42&lt;'Onderwerpen (2)'!$D$17),A42-13,IF(AND(A42&gt;'Onderwerpen (2)'!$D$17,A42&lt;'Onderwerpen (2)'!$D$18),A42-14,IF(AND(A42&gt;'Onderwerpen (2)'!$D$18,A42&lt;'Onderwerpen (2)'!$D$19),A42-15,IF(AND(A42&gt;'Onderwerpen (2)'!$D$19,A42&lt;'Onderwerpen (2)'!$D$20),A42-16,IF(AND(A42&gt;'Onderwerpen (2)'!$D$20,A42&lt;'Onderwerpen (2)'!$D$21),A42-17,IF(AND(A42&gt;'Onderwerpen (2)'!$D$21,A42&lt;'Onderwerpen (2)'!$D$22),A42-18,IF(A42&gt;'Onderwerpen (2)'!$D$22,A42-19,"X"))))))))))))))))))))),""))))))))))))))))))))</f>
        <v>30</v>
      </c>
      <c r="D42" s="76" t="str">
        <f>IF(B42="",""&amp;C42,LEFT(B42, FIND(" ",B42)-1) &amp; "."&amp;COUNTIF( $B$8:B42,B42))</f>
        <v>25.5</v>
      </c>
      <c r="E42" s="11" t="s">
        <v>124</v>
      </c>
      <c r="F42" s="65"/>
      <c r="G42" s="65"/>
      <c r="H42" s="65"/>
      <c r="I42" s="67"/>
      <c r="J42" s="60" t="str">
        <f t="shared" si="0"/>
        <v/>
      </c>
      <c r="K42" s="58"/>
      <c r="L42" s="65"/>
      <c r="M42" s="65"/>
      <c r="N42" s="65"/>
      <c r="O42" s="67"/>
      <c r="P42" s="60" t="str">
        <f t="shared" si="1"/>
        <v/>
      </c>
      <c r="Q42" s="58"/>
      <c r="R42" s="65"/>
      <c r="S42" s="65"/>
      <c r="T42" s="65"/>
      <c r="U42" s="67"/>
      <c r="V42" s="60" t="str">
        <f t="shared" si="2"/>
        <v/>
      </c>
      <c r="W42" s="58"/>
      <c r="X42" s="65"/>
      <c r="Y42" s="65"/>
      <c r="Z42" s="65"/>
      <c r="AA42" s="67"/>
      <c r="AB42" s="60" t="str">
        <f t="shared" si="3"/>
        <v/>
      </c>
      <c r="AC42" s="58"/>
      <c r="AD42" s="65"/>
      <c r="AE42" s="65"/>
      <c r="AF42" s="65"/>
      <c r="AG42" s="67"/>
      <c r="AH42" s="60" t="str">
        <f t="shared" si="4"/>
        <v/>
      </c>
      <c r="AI42" s="58"/>
    </row>
    <row r="43" spans="1:35" x14ac:dyDescent="0.25">
      <c r="A43" s="48">
        <f>IFERROR(IF(A42='Onderwerpen (2)'!$C$23+19,"",A42+1),"")</f>
        <v>35</v>
      </c>
      <c r="B43" s="48" t="str">
        <f>IF(C43&lt;='Onderwerpen (2)'!$C$4,'Onderwerpen (2)'!$A$4,IF(C43&lt;='Onderwerpen (2)'!$C$5,'Onderwerpen (2)'!$A$5,IF(C43&lt;='Onderwerpen (2)'!$C$6,'Onderwerpen (2)'!$A$6,IF(C43&lt;='Onderwerpen (2)'!$C$7,'Onderwerpen (2)'!$A$7,IF(C43&lt;='Onderwerpen (2)'!$C$8,'Onderwerpen (2)'!$A$8,IF(C43&lt;='Onderwerpen (2)'!$C$9,'Onderwerpen (2)'!$A$9,IF(C43&lt;='Onderwerpen (2)'!C$10,'Onderwerpen (2)'!$A$10,IF(C43&lt;='Onderwerpen (2)'!C$11,'Onderwerpen (2)'!$A$11,IF(C43&lt;='Onderwerpen (2)'!C$12,'Onderwerpen (2)'!$A$12,IF(C43&lt;='Onderwerpen (2)'!C$13,'Onderwerpen (2)'!$A$13,IF(C43&lt;='Onderwerpen (2)'!$C$14,'Onderwerpen (2)'!$A$14,IF(C43&lt;='Onderwerpen (2)'!$C$15,'Onderwerpen (2)'!$A$15,IF(C43&lt;='Onderwerpen (2)'!$C$16,'Onderwerpen (2)'!$A$16,IF(C43&lt;='Onderwerpen (2)'!$C$17,'Onderwerpen (2)'!$A$17,IF(C43&lt;='Onderwerpen (2)'!$C$18,'Onderwerpen (2)'!$A$18,IF(C43&lt;='Onderwerpen (2)'!$C$19,'Onderwerpen (2)'!$A$19,IF(C43&lt;='Onderwerpen (2)'!$C$20,'Onderwerpen (2)'!$A$20,IF(C43&lt;='Onderwerpen (2)'!$C$21,'Onderwerpen (2)'!$A$21,IF(C43&lt;='Onderwerpen (2)'!$C$22,'Onderwerpen (2)'!$A$22,IF(C43&lt;='Onderwerpen (2)'!$C$23,'Onderwerpen (2)'!$A$22,""))))))))))))))))))))</f>
        <v>25 EHBO</v>
      </c>
      <c r="C43" s="55">
        <f>IF('Onderwerpen (2)'!$B$4+1=A43,'Onderwerpen (2)'!$A$5,IF(SUM('Onderwerpen (2)'!$B$4:$B$5)+2=A43,'Onderwerpen (2)'!$A$6,IF(SUM('Onderwerpen (2)'!$B$4:$B$6)+3=A43,'Onderwerpen (2)'!$A$7,IF(SUM('Onderwerpen (2)'!$B$4:$B$7)+4=A43,'Onderwerpen (2)'!$A$8,IF(SUM('Onderwerpen (2)'!$B$4:$B$8)+5=A43,'Onderwerpen (2)'!$A$9,IF(SUM('Onderwerpen (2)'!$B$4:$B$9)+6=A43,'Onderwerpen (2)'!$A$10,IF(SUM('Onderwerpen (2)'!$B$4:$B$10)+7=A43,'Onderwerpen (2)'!$A$11,IF(SUM('Onderwerpen (2)'!$B$4:$B$11)+8=A43,'Onderwerpen (2)'!$A$12,IF(SUM('Onderwerpen (2)'!$B$4:$B$12)+9=A43,'Onderwerpen (2)'!$A$13,IF(SUM('Onderwerpen (2)'!$B$4:$B$13)+10=A43,'Onderwerpen (2)'!$A$14,IF(SUM('Onderwerpen (2)'!$B$4:$B$14)+11=A43,'Onderwerpen (2)'!$A$15,IF(SUM('Onderwerpen (2)'!$B$4:$B$15)+12=A43,'Onderwerpen (2)'!$A$16,IF(SUM('Onderwerpen (2)'!$B$4:$B$16)+13=A43,'Onderwerpen (2)'!$A$17,IF(SUM('Onderwerpen (2)'!$B$4:$B$17)+14=A43,'Onderwerpen (2)'!$A$18,IF(SUM('Onderwerpen (2)'!$B$4:$B$18)+15=A43,'Onderwerpen (2)'!$A$19,IF(SUM('Onderwerpen (2)'!$B$4:$B$19)+16=A43,'Onderwerpen (2)'!$A$20,IF(SUM('Onderwerpen (2)'!$B$4:$B$20)+17=A43,'Onderwerpen (2)'!$A$21,IF(SUM('Onderwerpen (2)'!$B$4:$B$21)+18=A43,'Onderwerpen (2)'!$A$22,IF(SUM('Onderwerpen (2)'!$B$4:$B$22)+19=A43,'Onderwerpen (2)'!$A$23,IFERROR((IF(A43&lt;'Onderwerpen (2)'!$D$4,A43,IF(AND(A43&gt;'Onderwerpen (2)'!$D$4,A43&lt;'Onderwerpen (2)'!$D$5),A43-1,IF(AND(A43&gt;'Onderwerpen (2)'!$D$5,A43&lt;'Onderwerpen (2)'!$D$6),A43-2,IF(AND(A43&gt;'Onderwerpen (2)'!$D$6,A43&lt;'Onderwerpen (2)'!$D$7),A43-3,IF(AND(A43&gt;'Onderwerpen (2)'!$D$7,A43&lt;'Onderwerpen (2)'!$D$8),A43-4,IF(AND(A43&gt;'Onderwerpen (2)'!$D$8,A43&lt;'Onderwerpen (2)'!$D$9),A43-5,IF(AND(A43&gt;'Onderwerpen (2)'!$D$9,A43&lt;'Onderwerpen (2)'!$D$10),A43-6,IF(AND(A43&gt;'Onderwerpen (2)'!$D$10,A43&lt;'Onderwerpen (2)'!$D$11),A43-7,IF(AND(A43&gt;'Onderwerpen (2)'!$D$11,A43&lt;'Onderwerpen (2)'!$D$12),A43-8,IF(AND(A43&gt;'Onderwerpen (2)'!$D$12,A43&lt;'Onderwerpen (2)'!$D$13),A43-9,IF(AND(A43&gt;'Onderwerpen (2)'!$D$13,A43&lt;'Onderwerpen (2)'!$D$14),A43-10,IF(AND(A43&gt;'Onderwerpen (2)'!$D$14,A43&lt;'Onderwerpen (2)'!$D$15),A43-11,IF(AND(A43&gt;'Onderwerpen (2)'!$D$15,A43&lt;'Onderwerpen (2)'!$D$16),A43-12,IF(AND(A43&gt;'Onderwerpen (2)'!$D$16,A43&lt;'Onderwerpen (2)'!$D$17),A43-13,IF(AND(A43&gt;'Onderwerpen (2)'!$D$17,A43&lt;'Onderwerpen (2)'!$D$18),A43-14,IF(AND(A43&gt;'Onderwerpen (2)'!$D$18,A43&lt;'Onderwerpen (2)'!$D$19),A43-15,IF(AND(A43&gt;'Onderwerpen (2)'!$D$19,A43&lt;'Onderwerpen (2)'!$D$20),A43-16,IF(AND(A43&gt;'Onderwerpen (2)'!$D$20,A43&lt;'Onderwerpen (2)'!$D$21),A43-17,IF(AND(A43&gt;'Onderwerpen (2)'!$D$21,A43&lt;'Onderwerpen (2)'!$D$22),A43-18,IF(A43&gt;'Onderwerpen (2)'!$D$22,A43-19,"X"))))))))))))))))))))),""))))))))))))))))))))</f>
        <v>31</v>
      </c>
      <c r="D43" s="76" t="str">
        <f>IF(B43="",""&amp;C43,LEFT(B43, FIND(" ",B43)-1) &amp; "."&amp;COUNTIF( $B$8:B43,B43))</f>
        <v>25.6</v>
      </c>
      <c r="E43" s="11" t="s">
        <v>125</v>
      </c>
      <c r="F43" s="65"/>
      <c r="G43" s="65"/>
      <c r="H43" s="65"/>
      <c r="I43" s="67"/>
      <c r="J43" s="60" t="str">
        <f t="shared" si="0"/>
        <v/>
      </c>
      <c r="K43" s="58"/>
      <c r="L43" s="65"/>
      <c r="M43" s="65"/>
      <c r="N43" s="65"/>
      <c r="O43" s="67"/>
      <c r="P43" s="60" t="str">
        <f t="shared" si="1"/>
        <v/>
      </c>
      <c r="Q43" s="58"/>
      <c r="R43" s="65"/>
      <c r="S43" s="65"/>
      <c r="T43" s="65"/>
      <c r="U43" s="67"/>
      <c r="V43" s="60" t="str">
        <f t="shared" si="2"/>
        <v/>
      </c>
      <c r="W43" s="58"/>
      <c r="X43" s="65"/>
      <c r="Y43" s="65"/>
      <c r="Z43" s="65"/>
      <c r="AA43" s="67"/>
      <c r="AB43" s="60" t="str">
        <f t="shared" si="3"/>
        <v/>
      </c>
      <c r="AC43" s="58"/>
      <c r="AD43" s="65"/>
      <c r="AE43" s="65"/>
      <c r="AF43" s="65"/>
      <c r="AG43" s="67"/>
      <c r="AH43" s="60" t="str">
        <f t="shared" si="4"/>
        <v/>
      </c>
      <c r="AI43" s="58"/>
    </row>
    <row r="44" spans="1:35" x14ac:dyDescent="0.25">
      <c r="A44" s="48">
        <f>IFERROR(IF(A43='Onderwerpen (2)'!$C$23+19,"",A43+1),"")</f>
        <v>36</v>
      </c>
      <c r="B44" s="48" t="str">
        <f>IF(C44&lt;='Onderwerpen (2)'!$C$4,'Onderwerpen (2)'!$A$4,IF(C44&lt;='Onderwerpen (2)'!$C$5,'Onderwerpen (2)'!$A$5,IF(C44&lt;='Onderwerpen (2)'!$C$6,'Onderwerpen (2)'!$A$6,IF(C44&lt;='Onderwerpen (2)'!$C$7,'Onderwerpen (2)'!$A$7,IF(C44&lt;='Onderwerpen (2)'!$C$8,'Onderwerpen (2)'!$A$8,IF(C44&lt;='Onderwerpen (2)'!$C$9,'Onderwerpen (2)'!$A$9,IF(C44&lt;='Onderwerpen (2)'!C$10,'Onderwerpen (2)'!$A$10,IF(C44&lt;='Onderwerpen (2)'!C$11,'Onderwerpen (2)'!$A$11,IF(C44&lt;='Onderwerpen (2)'!C$12,'Onderwerpen (2)'!$A$12,IF(C44&lt;='Onderwerpen (2)'!C$13,'Onderwerpen (2)'!$A$13,IF(C44&lt;='Onderwerpen (2)'!$C$14,'Onderwerpen (2)'!$A$14,IF(C44&lt;='Onderwerpen (2)'!$C$15,'Onderwerpen (2)'!$A$15,IF(C44&lt;='Onderwerpen (2)'!$C$16,'Onderwerpen (2)'!$A$16,IF(C44&lt;='Onderwerpen (2)'!$C$17,'Onderwerpen (2)'!$A$17,IF(C44&lt;='Onderwerpen (2)'!$C$18,'Onderwerpen (2)'!$A$18,IF(C44&lt;='Onderwerpen (2)'!$C$19,'Onderwerpen (2)'!$A$19,IF(C44&lt;='Onderwerpen (2)'!$C$20,'Onderwerpen (2)'!$A$20,IF(C44&lt;='Onderwerpen (2)'!$C$21,'Onderwerpen (2)'!$A$21,IF(C44&lt;='Onderwerpen (2)'!$C$22,'Onderwerpen (2)'!$A$22,IF(C44&lt;='Onderwerpen (2)'!$C$23,'Onderwerpen (2)'!$A$22,""))))))))))))))))))))</f>
        <v>25 EHBO</v>
      </c>
      <c r="C44" s="55">
        <f>IF('Onderwerpen (2)'!$B$4+1=A44,'Onderwerpen (2)'!$A$5,IF(SUM('Onderwerpen (2)'!$B$4:$B$5)+2=A44,'Onderwerpen (2)'!$A$6,IF(SUM('Onderwerpen (2)'!$B$4:$B$6)+3=A44,'Onderwerpen (2)'!$A$7,IF(SUM('Onderwerpen (2)'!$B$4:$B$7)+4=A44,'Onderwerpen (2)'!$A$8,IF(SUM('Onderwerpen (2)'!$B$4:$B$8)+5=A44,'Onderwerpen (2)'!$A$9,IF(SUM('Onderwerpen (2)'!$B$4:$B$9)+6=A44,'Onderwerpen (2)'!$A$10,IF(SUM('Onderwerpen (2)'!$B$4:$B$10)+7=A44,'Onderwerpen (2)'!$A$11,IF(SUM('Onderwerpen (2)'!$B$4:$B$11)+8=A44,'Onderwerpen (2)'!$A$12,IF(SUM('Onderwerpen (2)'!$B$4:$B$12)+9=A44,'Onderwerpen (2)'!$A$13,IF(SUM('Onderwerpen (2)'!$B$4:$B$13)+10=A44,'Onderwerpen (2)'!$A$14,IF(SUM('Onderwerpen (2)'!$B$4:$B$14)+11=A44,'Onderwerpen (2)'!$A$15,IF(SUM('Onderwerpen (2)'!$B$4:$B$15)+12=A44,'Onderwerpen (2)'!$A$16,IF(SUM('Onderwerpen (2)'!$B$4:$B$16)+13=A44,'Onderwerpen (2)'!$A$17,IF(SUM('Onderwerpen (2)'!$B$4:$B$17)+14=A44,'Onderwerpen (2)'!$A$18,IF(SUM('Onderwerpen (2)'!$B$4:$B$18)+15=A44,'Onderwerpen (2)'!$A$19,IF(SUM('Onderwerpen (2)'!$B$4:$B$19)+16=A44,'Onderwerpen (2)'!$A$20,IF(SUM('Onderwerpen (2)'!$B$4:$B$20)+17=A44,'Onderwerpen (2)'!$A$21,IF(SUM('Onderwerpen (2)'!$B$4:$B$21)+18=A44,'Onderwerpen (2)'!$A$22,IF(SUM('Onderwerpen (2)'!$B$4:$B$22)+19=A44,'Onderwerpen (2)'!$A$23,IFERROR((IF(A44&lt;'Onderwerpen (2)'!$D$4,A44,IF(AND(A44&gt;'Onderwerpen (2)'!$D$4,A44&lt;'Onderwerpen (2)'!$D$5),A44-1,IF(AND(A44&gt;'Onderwerpen (2)'!$D$5,A44&lt;'Onderwerpen (2)'!$D$6),A44-2,IF(AND(A44&gt;'Onderwerpen (2)'!$D$6,A44&lt;'Onderwerpen (2)'!$D$7),A44-3,IF(AND(A44&gt;'Onderwerpen (2)'!$D$7,A44&lt;'Onderwerpen (2)'!$D$8),A44-4,IF(AND(A44&gt;'Onderwerpen (2)'!$D$8,A44&lt;'Onderwerpen (2)'!$D$9),A44-5,IF(AND(A44&gt;'Onderwerpen (2)'!$D$9,A44&lt;'Onderwerpen (2)'!$D$10),A44-6,IF(AND(A44&gt;'Onderwerpen (2)'!$D$10,A44&lt;'Onderwerpen (2)'!$D$11),A44-7,IF(AND(A44&gt;'Onderwerpen (2)'!$D$11,A44&lt;'Onderwerpen (2)'!$D$12),A44-8,IF(AND(A44&gt;'Onderwerpen (2)'!$D$12,A44&lt;'Onderwerpen (2)'!$D$13),A44-9,IF(AND(A44&gt;'Onderwerpen (2)'!$D$13,A44&lt;'Onderwerpen (2)'!$D$14),A44-10,IF(AND(A44&gt;'Onderwerpen (2)'!$D$14,A44&lt;'Onderwerpen (2)'!$D$15),A44-11,IF(AND(A44&gt;'Onderwerpen (2)'!$D$15,A44&lt;'Onderwerpen (2)'!$D$16),A44-12,IF(AND(A44&gt;'Onderwerpen (2)'!$D$16,A44&lt;'Onderwerpen (2)'!$D$17),A44-13,IF(AND(A44&gt;'Onderwerpen (2)'!$D$17,A44&lt;'Onderwerpen (2)'!$D$18),A44-14,IF(AND(A44&gt;'Onderwerpen (2)'!$D$18,A44&lt;'Onderwerpen (2)'!$D$19),A44-15,IF(AND(A44&gt;'Onderwerpen (2)'!$D$19,A44&lt;'Onderwerpen (2)'!$D$20),A44-16,IF(AND(A44&gt;'Onderwerpen (2)'!$D$20,A44&lt;'Onderwerpen (2)'!$D$21),A44-17,IF(AND(A44&gt;'Onderwerpen (2)'!$D$21,A44&lt;'Onderwerpen (2)'!$D$22),A44-18,IF(A44&gt;'Onderwerpen (2)'!$D$22,A44-19,"X"))))))))))))))))))))),""))))))))))))))))))))</f>
        <v>32</v>
      </c>
      <c r="D44" s="76" t="str">
        <f>IF(B44="",""&amp;C44,LEFT(B44, FIND(" ",B44)-1) &amp; "."&amp;COUNTIF( $B$8:B44,B44))</f>
        <v>25.7</v>
      </c>
      <c r="E44" s="11" t="s">
        <v>129</v>
      </c>
      <c r="F44" s="65"/>
      <c r="G44" s="65"/>
      <c r="H44" s="65"/>
      <c r="I44" s="67"/>
      <c r="J44" s="60" t="str">
        <f t="shared" si="0"/>
        <v/>
      </c>
      <c r="K44" s="58"/>
      <c r="L44" s="65"/>
      <c r="M44" s="65"/>
      <c r="N44" s="65"/>
      <c r="O44" s="67"/>
      <c r="P44" s="60" t="str">
        <f t="shared" si="1"/>
        <v/>
      </c>
      <c r="Q44" s="58"/>
      <c r="R44" s="65"/>
      <c r="S44" s="65"/>
      <c r="T44" s="65"/>
      <c r="U44" s="67"/>
      <c r="V44" s="60" t="str">
        <f t="shared" si="2"/>
        <v/>
      </c>
      <c r="W44" s="58"/>
      <c r="X44" s="65"/>
      <c r="Y44" s="65"/>
      <c r="Z44" s="65"/>
      <c r="AA44" s="67"/>
      <c r="AB44" s="60" t="str">
        <f t="shared" si="3"/>
        <v/>
      </c>
      <c r="AC44" s="58"/>
      <c r="AD44" s="65"/>
      <c r="AE44" s="65"/>
      <c r="AF44" s="65"/>
      <c r="AG44" s="67"/>
      <c r="AH44" s="60" t="str">
        <f t="shared" si="4"/>
        <v/>
      </c>
      <c r="AI44" s="58"/>
    </row>
    <row r="45" spans="1:35" ht="30" x14ac:dyDescent="0.25">
      <c r="A45" s="48">
        <f>IFERROR(IF(A44='Onderwerpen (2)'!$C$23+19,"",A44+1),"")</f>
        <v>37</v>
      </c>
      <c r="B45" s="48" t="str">
        <f>IF(C45&lt;='Onderwerpen (2)'!$C$4,'Onderwerpen (2)'!$A$4,IF(C45&lt;='Onderwerpen (2)'!$C$5,'Onderwerpen (2)'!$A$5,IF(C45&lt;='Onderwerpen (2)'!$C$6,'Onderwerpen (2)'!$A$6,IF(C45&lt;='Onderwerpen (2)'!$C$7,'Onderwerpen (2)'!$A$7,IF(C45&lt;='Onderwerpen (2)'!$C$8,'Onderwerpen (2)'!$A$8,IF(C45&lt;='Onderwerpen (2)'!$C$9,'Onderwerpen (2)'!$A$9,IF(C45&lt;='Onderwerpen (2)'!C$10,'Onderwerpen (2)'!$A$10,IF(C45&lt;='Onderwerpen (2)'!C$11,'Onderwerpen (2)'!$A$11,IF(C45&lt;='Onderwerpen (2)'!C$12,'Onderwerpen (2)'!$A$12,IF(C45&lt;='Onderwerpen (2)'!C$13,'Onderwerpen (2)'!$A$13,IF(C45&lt;='Onderwerpen (2)'!$C$14,'Onderwerpen (2)'!$A$14,IF(C45&lt;='Onderwerpen (2)'!$C$15,'Onderwerpen (2)'!$A$15,IF(C45&lt;='Onderwerpen (2)'!$C$16,'Onderwerpen (2)'!$A$16,IF(C45&lt;='Onderwerpen (2)'!$C$17,'Onderwerpen (2)'!$A$17,IF(C45&lt;='Onderwerpen (2)'!$C$18,'Onderwerpen (2)'!$A$18,IF(C45&lt;='Onderwerpen (2)'!$C$19,'Onderwerpen (2)'!$A$19,IF(C45&lt;='Onderwerpen (2)'!$C$20,'Onderwerpen (2)'!$A$20,IF(C45&lt;='Onderwerpen (2)'!$C$21,'Onderwerpen (2)'!$A$21,IF(C45&lt;='Onderwerpen (2)'!$C$22,'Onderwerpen (2)'!$A$22,IF(C45&lt;='Onderwerpen (2)'!$C$23,'Onderwerpen (2)'!$A$22,""))))))))))))))))))))</f>
        <v>25 EHBO</v>
      </c>
      <c r="C45" s="55">
        <f>IF('Onderwerpen (2)'!$B$4+1=A45,'Onderwerpen (2)'!$A$5,IF(SUM('Onderwerpen (2)'!$B$4:$B$5)+2=A45,'Onderwerpen (2)'!$A$6,IF(SUM('Onderwerpen (2)'!$B$4:$B$6)+3=A45,'Onderwerpen (2)'!$A$7,IF(SUM('Onderwerpen (2)'!$B$4:$B$7)+4=A45,'Onderwerpen (2)'!$A$8,IF(SUM('Onderwerpen (2)'!$B$4:$B$8)+5=A45,'Onderwerpen (2)'!$A$9,IF(SUM('Onderwerpen (2)'!$B$4:$B$9)+6=A45,'Onderwerpen (2)'!$A$10,IF(SUM('Onderwerpen (2)'!$B$4:$B$10)+7=A45,'Onderwerpen (2)'!$A$11,IF(SUM('Onderwerpen (2)'!$B$4:$B$11)+8=A45,'Onderwerpen (2)'!$A$12,IF(SUM('Onderwerpen (2)'!$B$4:$B$12)+9=A45,'Onderwerpen (2)'!$A$13,IF(SUM('Onderwerpen (2)'!$B$4:$B$13)+10=A45,'Onderwerpen (2)'!$A$14,IF(SUM('Onderwerpen (2)'!$B$4:$B$14)+11=A45,'Onderwerpen (2)'!$A$15,IF(SUM('Onderwerpen (2)'!$B$4:$B$15)+12=A45,'Onderwerpen (2)'!$A$16,IF(SUM('Onderwerpen (2)'!$B$4:$B$16)+13=A45,'Onderwerpen (2)'!$A$17,IF(SUM('Onderwerpen (2)'!$B$4:$B$17)+14=A45,'Onderwerpen (2)'!$A$18,IF(SUM('Onderwerpen (2)'!$B$4:$B$18)+15=A45,'Onderwerpen (2)'!$A$19,IF(SUM('Onderwerpen (2)'!$B$4:$B$19)+16=A45,'Onderwerpen (2)'!$A$20,IF(SUM('Onderwerpen (2)'!$B$4:$B$20)+17=A45,'Onderwerpen (2)'!$A$21,IF(SUM('Onderwerpen (2)'!$B$4:$B$21)+18=A45,'Onderwerpen (2)'!$A$22,IF(SUM('Onderwerpen (2)'!$B$4:$B$22)+19=A45,'Onderwerpen (2)'!$A$23,IFERROR((IF(A45&lt;'Onderwerpen (2)'!$D$4,A45,IF(AND(A45&gt;'Onderwerpen (2)'!$D$4,A45&lt;'Onderwerpen (2)'!$D$5),A45-1,IF(AND(A45&gt;'Onderwerpen (2)'!$D$5,A45&lt;'Onderwerpen (2)'!$D$6),A45-2,IF(AND(A45&gt;'Onderwerpen (2)'!$D$6,A45&lt;'Onderwerpen (2)'!$D$7),A45-3,IF(AND(A45&gt;'Onderwerpen (2)'!$D$7,A45&lt;'Onderwerpen (2)'!$D$8),A45-4,IF(AND(A45&gt;'Onderwerpen (2)'!$D$8,A45&lt;'Onderwerpen (2)'!$D$9),A45-5,IF(AND(A45&gt;'Onderwerpen (2)'!$D$9,A45&lt;'Onderwerpen (2)'!$D$10),A45-6,IF(AND(A45&gt;'Onderwerpen (2)'!$D$10,A45&lt;'Onderwerpen (2)'!$D$11),A45-7,IF(AND(A45&gt;'Onderwerpen (2)'!$D$11,A45&lt;'Onderwerpen (2)'!$D$12),A45-8,IF(AND(A45&gt;'Onderwerpen (2)'!$D$12,A45&lt;'Onderwerpen (2)'!$D$13),A45-9,IF(AND(A45&gt;'Onderwerpen (2)'!$D$13,A45&lt;'Onderwerpen (2)'!$D$14),A45-10,IF(AND(A45&gt;'Onderwerpen (2)'!$D$14,A45&lt;'Onderwerpen (2)'!$D$15),A45-11,IF(AND(A45&gt;'Onderwerpen (2)'!$D$15,A45&lt;'Onderwerpen (2)'!$D$16),A45-12,IF(AND(A45&gt;'Onderwerpen (2)'!$D$16,A45&lt;'Onderwerpen (2)'!$D$17),A45-13,IF(AND(A45&gt;'Onderwerpen (2)'!$D$17,A45&lt;'Onderwerpen (2)'!$D$18),A45-14,IF(AND(A45&gt;'Onderwerpen (2)'!$D$18,A45&lt;'Onderwerpen (2)'!$D$19),A45-15,IF(AND(A45&gt;'Onderwerpen (2)'!$D$19,A45&lt;'Onderwerpen (2)'!$D$20),A45-16,IF(AND(A45&gt;'Onderwerpen (2)'!$D$20,A45&lt;'Onderwerpen (2)'!$D$21),A45-17,IF(AND(A45&gt;'Onderwerpen (2)'!$D$21,A45&lt;'Onderwerpen (2)'!$D$22),A45-18,IF(A45&gt;'Onderwerpen (2)'!$D$22,A45-19,"X"))))))))))))))))))))),""))))))))))))))))))))</f>
        <v>33</v>
      </c>
      <c r="D45" s="76" t="str">
        <f>IF(B45="",""&amp;C45,LEFT(B45, FIND(" ",B45)-1) &amp; "."&amp;COUNTIF( $B$8:B45,B45))</f>
        <v>25.8</v>
      </c>
      <c r="E45" s="11" t="s">
        <v>126</v>
      </c>
      <c r="F45" s="65"/>
      <c r="G45" s="65"/>
      <c r="H45" s="65"/>
      <c r="I45" s="67"/>
      <c r="J45" s="60" t="str">
        <f t="shared" si="0"/>
        <v/>
      </c>
      <c r="K45" s="58"/>
      <c r="L45" s="65"/>
      <c r="M45" s="65"/>
      <c r="N45" s="65"/>
      <c r="O45" s="67"/>
      <c r="P45" s="60" t="str">
        <f t="shared" si="1"/>
        <v/>
      </c>
      <c r="Q45" s="58"/>
      <c r="R45" s="65"/>
      <c r="S45" s="65"/>
      <c r="T45" s="65"/>
      <c r="U45" s="67"/>
      <c r="V45" s="60" t="str">
        <f t="shared" si="2"/>
        <v/>
      </c>
      <c r="W45" s="58"/>
      <c r="X45" s="65"/>
      <c r="Y45" s="65"/>
      <c r="Z45" s="65"/>
      <c r="AA45" s="67"/>
      <c r="AB45" s="60" t="str">
        <f t="shared" si="3"/>
        <v/>
      </c>
      <c r="AC45" s="58"/>
      <c r="AD45" s="65"/>
      <c r="AE45" s="65"/>
      <c r="AF45" s="65"/>
      <c r="AG45" s="67"/>
      <c r="AH45" s="60" t="str">
        <f t="shared" si="4"/>
        <v/>
      </c>
      <c r="AI45" s="58"/>
    </row>
    <row r="46" spans="1:35" x14ac:dyDescent="0.25">
      <c r="A46" s="48">
        <f>IFERROR(IF(A45='Onderwerpen (2)'!$C$23+19,"",A45+1),"")</f>
        <v>38</v>
      </c>
      <c r="B46" s="48" t="str">
        <f>IF(C46&lt;='Onderwerpen (2)'!$C$4,'Onderwerpen (2)'!$A$4,IF(C46&lt;='Onderwerpen (2)'!$C$5,'Onderwerpen (2)'!$A$5,IF(C46&lt;='Onderwerpen (2)'!$C$6,'Onderwerpen (2)'!$A$6,IF(C46&lt;='Onderwerpen (2)'!$C$7,'Onderwerpen (2)'!$A$7,IF(C46&lt;='Onderwerpen (2)'!$C$8,'Onderwerpen (2)'!$A$8,IF(C46&lt;='Onderwerpen (2)'!$C$9,'Onderwerpen (2)'!$A$9,IF(C46&lt;='Onderwerpen (2)'!C$10,'Onderwerpen (2)'!$A$10,IF(C46&lt;='Onderwerpen (2)'!C$11,'Onderwerpen (2)'!$A$11,IF(C46&lt;='Onderwerpen (2)'!C$12,'Onderwerpen (2)'!$A$12,IF(C46&lt;='Onderwerpen (2)'!C$13,'Onderwerpen (2)'!$A$13,IF(C46&lt;='Onderwerpen (2)'!$C$14,'Onderwerpen (2)'!$A$14,IF(C46&lt;='Onderwerpen (2)'!$C$15,'Onderwerpen (2)'!$A$15,IF(C46&lt;='Onderwerpen (2)'!$C$16,'Onderwerpen (2)'!$A$16,IF(C46&lt;='Onderwerpen (2)'!$C$17,'Onderwerpen (2)'!$A$17,IF(C46&lt;='Onderwerpen (2)'!$C$18,'Onderwerpen (2)'!$A$18,IF(C46&lt;='Onderwerpen (2)'!$C$19,'Onderwerpen (2)'!$A$19,IF(C46&lt;='Onderwerpen (2)'!$C$20,'Onderwerpen (2)'!$A$20,IF(C46&lt;='Onderwerpen (2)'!$C$21,'Onderwerpen (2)'!$A$21,IF(C46&lt;='Onderwerpen (2)'!$C$22,'Onderwerpen (2)'!$A$22,IF(C46&lt;='Onderwerpen (2)'!$C$23,'Onderwerpen (2)'!$A$22,""))))))))))))))))))))</f>
        <v/>
      </c>
      <c r="C46" s="55" t="str">
        <f>IF('Onderwerpen (2)'!$B$4+1=A46,'Onderwerpen (2)'!$A$5,IF(SUM('Onderwerpen (2)'!$B$4:$B$5)+2=A46,'Onderwerpen (2)'!$A$6,IF(SUM('Onderwerpen (2)'!$B$4:$B$6)+3=A46,'Onderwerpen (2)'!$A$7,IF(SUM('Onderwerpen (2)'!$B$4:$B$7)+4=A46,'Onderwerpen (2)'!$A$8,IF(SUM('Onderwerpen (2)'!$B$4:$B$8)+5=A46,'Onderwerpen (2)'!$A$9,IF(SUM('Onderwerpen (2)'!$B$4:$B$9)+6=A46,'Onderwerpen (2)'!$A$10,IF(SUM('Onderwerpen (2)'!$B$4:$B$10)+7=A46,'Onderwerpen (2)'!$A$11,IF(SUM('Onderwerpen (2)'!$B$4:$B$11)+8=A46,'Onderwerpen (2)'!$A$12,IF(SUM('Onderwerpen (2)'!$B$4:$B$12)+9=A46,'Onderwerpen (2)'!$A$13,IF(SUM('Onderwerpen (2)'!$B$4:$B$13)+10=A46,'Onderwerpen (2)'!$A$14,IF(SUM('Onderwerpen (2)'!$B$4:$B$14)+11=A46,'Onderwerpen (2)'!$A$15,IF(SUM('Onderwerpen (2)'!$B$4:$B$15)+12=A46,'Onderwerpen (2)'!$A$16,IF(SUM('Onderwerpen (2)'!$B$4:$B$16)+13=A46,'Onderwerpen (2)'!$A$17,IF(SUM('Onderwerpen (2)'!$B$4:$B$17)+14=A46,'Onderwerpen (2)'!$A$18,IF(SUM('Onderwerpen (2)'!$B$4:$B$18)+15=A46,'Onderwerpen (2)'!$A$19,IF(SUM('Onderwerpen (2)'!$B$4:$B$19)+16=A46,'Onderwerpen (2)'!$A$20,IF(SUM('Onderwerpen (2)'!$B$4:$B$20)+17=A46,'Onderwerpen (2)'!$A$21,IF(SUM('Onderwerpen (2)'!$B$4:$B$21)+18=A46,'Onderwerpen (2)'!$A$22,IF(SUM('Onderwerpen (2)'!$B$4:$B$22)+19=A46,'Onderwerpen (2)'!$A$23,IFERROR((IF(A46&lt;'Onderwerpen (2)'!$D$4,A46,IF(AND(A46&gt;'Onderwerpen (2)'!$D$4,A46&lt;'Onderwerpen (2)'!$D$5),A46-1,IF(AND(A46&gt;'Onderwerpen (2)'!$D$5,A46&lt;'Onderwerpen (2)'!$D$6),A46-2,IF(AND(A46&gt;'Onderwerpen (2)'!$D$6,A46&lt;'Onderwerpen (2)'!$D$7),A46-3,IF(AND(A46&gt;'Onderwerpen (2)'!$D$7,A46&lt;'Onderwerpen (2)'!$D$8),A46-4,IF(AND(A46&gt;'Onderwerpen (2)'!$D$8,A46&lt;'Onderwerpen (2)'!$D$9),A46-5,IF(AND(A46&gt;'Onderwerpen (2)'!$D$9,A46&lt;'Onderwerpen (2)'!$D$10),A46-6,IF(AND(A46&gt;'Onderwerpen (2)'!$D$10,A46&lt;'Onderwerpen (2)'!$D$11),A46-7,IF(AND(A46&gt;'Onderwerpen (2)'!$D$11,A46&lt;'Onderwerpen (2)'!$D$12),A46-8,IF(AND(A46&gt;'Onderwerpen (2)'!$D$12,A46&lt;'Onderwerpen (2)'!$D$13),A46-9,IF(AND(A46&gt;'Onderwerpen (2)'!$D$13,A46&lt;'Onderwerpen (2)'!$D$14),A46-10,IF(AND(A46&gt;'Onderwerpen (2)'!$D$14,A46&lt;'Onderwerpen (2)'!$D$15),A46-11,IF(AND(A46&gt;'Onderwerpen (2)'!$D$15,A46&lt;'Onderwerpen (2)'!$D$16),A46-12,IF(AND(A46&gt;'Onderwerpen (2)'!$D$16,A46&lt;'Onderwerpen (2)'!$D$17),A46-13,IF(AND(A46&gt;'Onderwerpen (2)'!$D$17,A46&lt;'Onderwerpen (2)'!$D$18),A46-14,IF(AND(A46&gt;'Onderwerpen (2)'!$D$18,A46&lt;'Onderwerpen (2)'!$D$19),A46-15,IF(AND(A46&gt;'Onderwerpen (2)'!$D$19,A46&lt;'Onderwerpen (2)'!$D$20),A46-16,IF(AND(A46&gt;'Onderwerpen (2)'!$D$20,A46&lt;'Onderwerpen (2)'!$D$21),A46-17,IF(AND(A46&gt;'Onderwerpen (2)'!$D$21,A46&lt;'Onderwerpen (2)'!$D$22),A46-18,IF(A46&gt;'Onderwerpen (2)'!$D$22,A46-19,"X"))))))))))))))))))))),""))))))))))))))))))))</f>
        <v>x</v>
      </c>
      <c r="D46" s="76" t="str">
        <f>IF(B46="",""&amp;C46,LEFT(B46, FIND(" ",B46)-1) &amp; "."&amp;COUNTIF( $B$8:B46,B46))</f>
        <v>x</v>
      </c>
      <c r="E46" s="11"/>
      <c r="F46" s="65"/>
      <c r="G46" s="65"/>
      <c r="H46" s="65"/>
      <c r="I46" s="67"/>
      <c r="J46" s="60" t="str">
        <f t="shared" si="0"/>
        <v/>
      </c>
      <c r="K46" s="58"/>
      <c r="L46" s="65"/>
      <c r="M46" s="65"/>
      <c r="N46" s="65"/>
      <c r="O46" s="67"/>
      <c r="P46" s="60" t="str">
        <f t="shared" si="1"/>
        <v/>
      </c>
      <c r="Q46" s="58"/>
      <c r="R46" s="65"/>
      <c r="S46" s="65"/>
      <c r="T46" s="65"/>
      <c r="U46" s="67"/>
      <c r="V46" s="60" t="str">
        <f t="shared" si="2"/>
        <v/>
      </c>
      <c r="W46" s="58"/>
      <c r="X46" s="65"/>
      <c r="Y46" s="65"/>
      <c r="Z46" s="65"/>
      <c r="AA46" s="67"/>
      <c r="AB46" s="60" t="str">
        <f t="shared" si="3"/>
        <v/>
      </c>
      <c r="AC46" s="58"/>
      <c r="AD46" s="65"/>
      <c r="AE46" s="65"/>
      <c r="AF46" s="65"/>
      <c r="AG46" s="67"/>
      <c r="AH46" s="60" t="str">
        <f t="shared" si="4"/>
        <v/>
      </c>
      <c r="AI46" s="58"/>
    </row>
    <row r="47" spans="1:35" x14ac:dyDescent="0.25">
      <c r="A47" s="48">
        <f>IFERROR(IF(A46='Onderwerpen (2)'!$C$23+19,"",A46+1),"")</f>
        <v>39</v>
      </c>
      <c r="B47" s="48" t="str">
        <f>IF(C47&lt;='Onderwerpen (2)'!$C$4,'Onderwerpen (2)'!$A$4,IF(C47&lt;='Onderwerpen (2)'!$C$5,'Onderwerpen (2)'!$A$5,IF(C47&lt;='Onderwerpen (2)'!$C$6,'Onderwerpen (2)'!$A$6,IF(C47&lt;='Onderwerpen (2)'!$C$7,'Onderwerpen (2)'!$A$7,IF(C47&lt;='Onderwerpen (2)'!$C$8,'Onderwerpen (2)'!$A$8,IF(C47&lt;='Onderwerpen (2)'!$C$9,'Onderwerpen (2)'!$A$9,IF(C47&lt;='Onderwerpen (2)'!C$10,'Onderwerpen (2)'!$A$10,IF(C47&lt;='Onderwerpen (2)'!C$11,'Onderwerpen (2)'!$A$11,IF(C47&lt;='Onderwerpen (2)'!C$12,'Onderwerpen (2)'!$A$12,IF(C47&lt;='Onderwerpen (2)'!C$13,'Onderwerpen (2)'!$A$13,IF(C47&lt;='Onderwerpen (2)'!$C$14,'Onderwerpen (2)'!$A$14,IF(C47&lt;='Onderwerpen (2)'!$C$15,'Onderwerpen (2)'!$A$15,IF(C47&lt;='Onderwerpen (2)'!$C$16,'Onderwerpen (2)'!$A$16,IF(C47&lt;='Onderwerpen (2)'!$C$17,'Onderwerpen (2)'!$A$17,IF(C47&lt;='Onderwerpen (2)'!$C$18,'Onderwerpen (2)'!$A$18,IF(C47&lt;='Onderwerpen (2)'!$C$19,'Onderwerpen (2)'!$A$19,IF(C47&lt;='Onderwerpen (2)'!$C$20,'Onderwerpen (2)'!$A$20,IF(C47&lt;='Onderwerpen (2)'!$C$21,'Onderwerpen (2)'!$A$21,IF(C47&lt;='Onderwerpen (2)'!$C$22,'Onderwerpen (2)'!$A$22,IF(C47&lt;='Onderwerpen (2)'!$C$23,'Onderwerpen (2)'!$A$22,""))))))))))))))))))))</f>
        <v/>
      </c>
      <c r="C47" s="55" t="str">
        <f>IF('Onderwerpen (2)'!$B$4+1=A47,'Onderwerpen (2)'!$A$5,IF(SUM('Onderwerpen (2)'!$B$4:$B$5)+2=A47,'Onderwerpen (2)'!$A$6,IF(SUM('Onderwerpen (2)'!$B$4:$B$6)+3=A47,'Onderwerpen (2)'!$A$7,IF(SUM('Onderwerpen (2)'!$B$4:$B$7)+4=A47,'Onderwerpen (2)'!$A$8,IF(SUM('Onderwerpen (2)'!$B$4:$B$8)+5=A47,'Onderwerpen (2)'!$A$9,IF(SUM('Onderwerpen (2)'!$B$4:$B$9)+6=A47,'Onderwerpen (2)'!$A$10,IF(SUM('Onderwerpen (2)'!$B$4:$B$10)+7=A47,'Onderwerpen (2)'!$A$11,IF(SUM('Onderwerpen (2)'!$B$4:$B$11)+8=A47,'Onderwerpen (2)'!$A$12,IF(SUM('Onderwerpen (2)'!$B$4:$B$12)+9=A47,'Onderwerpen (2)'!$A$13,IF(SUM('Onderwerpen (2)'!$B$4:$B$13)+10=A47,'Onderwerpen (2)'!$A$14,IF(SUM('Onderwerpen (2)'!$B$4:$B$14)+11=A47,'Onderwerpen (2)'!$A$15,IF(SUM('Onderwerpen (2)'!$B$4:$B$15)+12=A47,'Onderwerpen (2)'!$A$16,IF(SUM('Onderwerpen (2)'!$B$4:$B$16)+13=A47,'Onderwerpen (2)'!$A$17,IF(SUM('Onderwerpen (2)'!$B$4:$B$17)+14=A47,'Onderwerpen (2)'!$A$18,IF(SUM('Onderwerpen (2)'!$B$4:$B$18)+15=A47,'Onderwerpen (2)'!$A$19,IF(SUM('Onderwerpen (2)'!$B$4:$B$19)+16=A47,'Onderwerpen (2)'!$A$20,IF(SUM('Onderwerpen (2)'!$B$4:$B$20)+17=A47,'Onderwerpen (2)'!$A$21,IF(SUM('Onderwerpen (2)'!$B$4:$B$21)+18=A47,'Onderwerpen (2)'!$A$22,IF(SUM('Onderwerpen (2)'!$B$4:$B$22)+19=A47,'Onderwerpen (2)'!$A$23,IFERROR((IF(A47&lt;'Onderwerpen (2)'!$D$4,A47,IF(AND(A47&gt;'Onderwerpen (2)'!$D$4,A47&lt;'Onderwerpen (2)'!$D$5),A47-1,IF(AND(A47&gt;'Onderwerpen (2)'!$D$5,A47&lt;'Onderwerpen (2)'!$D$6),A47-2,IF(AND(A47&gt;'Onderwerpen (2)'!$D$6,A47&lt;'Onderwerpen (2)'!$D$7),A47-3,IF(AND(A47&gt;'Onderwerpen (2)'!$D$7,A47&lt;'Onderwerpen (2)'!$D$8),A47-4,IF(AND(A47&gt;'Onderwerpen (2)'!$D$8,A47&lt;'Onderwerpen (2)'!$D$9),A47-5,IF(AND(A47&gt;'Onderwerpen (2)'!$D$9,A47&lt;'Onderwerpen (2)'!$D$10),A47-6,IF(AND(A47&gt;'Onderwerpen (2)'!$D$10,A47&lt;'Onderwerpen (2)'!$D$11),A47-7,IF(AND(A47&gt;'Onderwerpen (2)'!$D$11,A47&lt;'Onderwerpen (2)'!$D$12),A47-8,IF(AND(A47&gt;'Onderwerpen (2)'!$D$12,A47&lt;'Onderwerpen (2)'!$D$13),A47-9,IF(AND(A47&gt;'Onderwerpen (2)'!$D$13,A47&lt;'Onderwerpen (2)'!$D$14),A47-10,IF(AND(A47&gt;'Onderwerpen (2)'!$D$14,A47&lt;'Onderwerpen (2)'!$D$15),A47-11,IF(AND(A47&gt;'Onderwerpen (2)'!$D$15,A47&lt;'Onderwerpen (2)'!$D$16),A47-12,IF(AND(A47&gt;'Onderwerpen (2)'!$D$16,A47&lt;'Onderwerpen (2)'!$D$17),A47-13,IF(AND(A47&gt;'Onderwerpen (2)'!$D$17,A47&lt;'Onderwerpen (2)'!$D$18),A47-14,IF(AND(A47&gt;'Onderwerpen (2)'!$D$18,A47&lt;'Onderwerpen (2)'!$D$19),A47-15,IF(AND(A47&gt;'Onderwerpen (2)'!$D$19,A47&lt;'Onderwerpen (2)'!$D$20),A47-16,IF(AND(A47&gt;'Onderwerpen (2)'!$D$20,A47&lt;'Onderwerpen (2)'!$D$21),A47-17,IF(AND(A47&gt;'Onderwerpen (2)'!$D$21,A47&lt;'Onderwerpen (2)'!$D$22),A47-18,IF(A47&gt;'Onderwerpen (2)'!$D$22,A47-19,"X"))))))))))))))))))))),""))))))))))))))))))))</f>
        <v>x</v>
      </c>
      <c r="D47" s="76" t="str">
        <f>IF(B47="",""&amp;C47,LEFT(B47, FIND(" ",B47)-1) &amp; "."&amp;COUNTIF( $B$8:B47,B47))</f>
        <v>x</v>
      </c>
      <c r="E47" s="11"/>
      <c r="F47" s="65"/>
      <c r="G47" s="65"/>
      <c r="H47" s="65"/>
      <c r="I47" s="67"/>
      <c r="J47" s="60" t="str">
        <f t="shared" si="0"/>
        <v/>
      </c>
      <c r="K47" s="58"/>
      <c r="L47" s="65"/>
      <c r="M47" s="65"/>
      <c r="N47" s="65"/>
      <c r="O47" s="67"/>
      <c r="P47" s="60" t="str">
        <f t="shared" si="1"/>
        <v/>
      </c>
      <c r="Q47" s="58"/>
      <c r="R47" s="65"/>
      <c r="S47" s="65"/>
      <c r="T47" s="65"/>
      <c r="U47" s="67"/>
      <c r="V47" s="60" t="str">
        <f t="shared" si="2"/>
        <v/>
      </c>
      <c r="W47" s="58"/>
      <c r="X47" s="65"/>
      <c r="Y47" s="65"/>
      <c r="Z47" s="65"/>
      <c r="AA47" s="67"/>
      <c r="AB47" s="60" t="str">
        <f t="shared" si="3"/>
        <v/>
      </c>
      <c r="AC47" s="58"/>
      <c r="AD47" s="65"/>
      <c r="AE47" s="65"/>
      <c r="AF47" s="65"/>
      <c r="AG47" s="67"/>
      <c r="AH47" s="60" t="str">
        <f t="shared" si="4"/>
        <v/>
      </c>
      <c r="AI47" s="58"/>
    </row>
    <row r="48" spans="1:35" x14ac:dyDescent="0.25">
      <c r="A48" s="48">
        <f>IFERROR(IF(A47='Onderwerpen (2)'!$C$23+19,"",A47+1),"")</f>
        <v>40</v>
      </c>
      <c r="B48" s="48" t="str">
        <f>IF(C48&lt;='Onderwerpen (2)'!$C$4,'Onderwerpen (2)'!$A$4,IF(C48&lt;='Onderwerpen (2)'!$C$5,'Onderwerpen (2)'!$A$5,IF(C48&lt;='Onderwerpen (2)'!$C$6,'Onderwerpen (2)'!$A$6,IF(C48&lt;='Onderwerpen (2)'!$C$7,'Onderwerpen (2)'!$A$7,IF(C48&lt;='Onderwerpen (2)'!$C$8,'Onderwerpen (2)'!$A$8,IF(C48&lt;='Onderwerpen (2)'!$C$9,'Onderwerpen (2)'!$A$9,IF(C48&lt;='Onderwerpen (2)'!C$10,'Onderwerpen (2)'!$A$10,IF(C48&lt;='Onderwerpen (2)'!C$11,'Onderwerpen (2)'!$A$11,IF(C48&lt;='Onderwerpen (2)'!C$12,'Onderwerpen (2)'!$A$12,IF(C48&lt;='Onderwerpen (2)'!C$13,'Onderwerpen (2)'!$A$13,IF(C48&lt;='Onderwerpen (2)'!$C$14,'Onderwerpen (2)'!$A$14,IF(C48&lt;='Onderwerpen (2)'!$C$15,'Onderwerpen (2)'!$A$15,IF(C48&lt;='Onderwerpen (2)'!$C$16,'Onderwerpen (2)'!$A$16,IF(C48&lt;='Onderwerpen (2)'!$C$17,'Onderwerpen (2)'!$A$17,IF(C48&lt;='Onderwerpen (2)'!$C$18,'Onderwerpen (2)'!$A$18,IF(C48&lt;='Onderwerpen (2)'!$C$19,'Onderwerpen (2)'!$A$19,IF(C48&lt;='Onderwerpen (2)'!$C$20,'Onderwerpen (2)'!$A$20,IF(C48&lt;='Onderwerpen (2)'!$C$21,'Onderwerpen (2)'!$A$21,IF(C48&lt;='Onderwerpen (2)'!$C$22,'Onderwerpen (2)'!$A$22,IF(C48&lt;='Onderwerpen (2)'!$C$23,'Onderwerpen (2)'!$A$22,""))))))))))))))))))))</f>
        <v/>
      </c>
      <c r="C48" s="55" t="str">
        <f>IF('Onderwerpen (2)'!$B$4+1=A48,'Onderwerpen (2)'!$A$5,IF(SUM('Onderwerpen (2)'!$B$4:$B$5)+2=A48,'Onderwerpen (2)'!$A$6,IF(SUM('Onderwerpen (2)'!$B$4:$B$6)+3=A48,'Onderwerpen (2)'!$A$7,IF(SUM('Onderwerpen (2)'!$B$4:$B$7)+4=A48,'Onderwerpen (2)'!$A$8,IF(SUM('Onderwerpen (2)'!$B$4:$B$8)+5=A48,'Onderwerpen (2)'!$A$9,IF(SUM('Onderwerpen (2)'!$B$4:$B$9)+6=A48,'Onderwerpen (2)'!$A$10,IF(SUM('Onderwerpen (2)'!$B$4:$B$10)+7=A48,'Onderwerpen (2)'!$A$11,IF(SUM('Onderwerpen (2)'!$B$4:$B$11)+8=A48,'Onderwerpen (2)'!$A$12,IF(SUM('Onderwerpen (2)'!$B$4:$B$12)+9=A48,'Onderwerpen (2)'!$A$13,IF(SUM('Onderwerpen (2)'!$B$4:$B$13)+10=A48,'Onderwerpen (2)'!$A$14,IF(SUM('Onderwerpen (2)'!$B$4:$B$14)+11=A48,'Onderwerpen (2)'!$A$15,IF(SUM('Onderwerpen (2)'!$B$4:$B$15)+12=A48,'Onderwerpen (2)'!$A$16,IF(SUM('Onderwerpen (2)'!$B$4:$B$16)+13=A48,'Onderwerpen (2)'!$A$17,IF(SUM('Onderwerpen (2)'!$B$4:$B$17)+14=A48,'Onderwerpen (2)'!$A$18,IF(SUM('Onderwerpen (2)'!$B$4:$B$18)+15=A48,'Onderwerpen (2)'!$A$19,IF(SUM('Onderwerpen (2)'!$B$4:$B$19)+16=A48,'Onderwerpen (2)'!$A$20,IF(SUM('Onderwerpen (2)'!$B$4:$B$20)+17=A48,'Onderwerpen (2)'!$A$21,IF(SUM('Onderwerpen (2)'!$B$4:$B$21)+18=A48,'Onderwerpen (2)'!$A$22,IF(SUM('Onderwerpen (2)'!$B$4:$B$22)+19=A48,'Onderwerpen (2)'!$A$23,IFERROR((IF(A48&lt;'Onderwerpen (2)'!$D$4,A48,IF(AND(A48&gt;'Onderwerpen (2)'!$D$4,A48&lt;'Onderwerpen (2)'!$D$5),A48-1,IF(AND(A48&gt;'Onderwerpen (2)'!$D$5,A48&lt;'Onderwerpen (2)'!$D$6),A48-2,IF(AND(A48&gt;'Onderwerpen (2)'!$D$6,A48&lt;'Onderwerpen (2)'!$D$7),A48-3,IF(AND(A48&gt;'Onderwerpen (2)'!$D$7,A48&lt;'Onderwerpen (2)'!$D$8),A48-4,IF(AND(A48&gt;'Onderwerpen (2)'!$D$8,A48&lt;'Onderwerpen (2)'!$D$9),A48-5,IF(AND(A48&gt;'Onderwerpen (2)'!$D$9,A48&lt;'Onderwerpen (2)'!$D$10),A48-6,IF(AND(A48&gt;'Onderwerpen (2)'!$D$10,A48&lt;'Onderwerpen (2)'!$D$11),A48-7,IF(AND(A48&gt;'Onderwerpen (2)'!$D$11,A48&lt;'Onderwerpen (2)'!$D$12),A48-8,IF(AND(A48&gt;'Onderwerpen (2)'!$D$12,A48&lt;'Onderwerpen (2)'!$D$13),A48-9,IF(AND(A48&gt;'Onderwerpen (2)'!$D$13,A48&lt;'Onderwerpen (2)'!$D$14),A48-10,IF(AND(A48&gt;'Onderwerpen (2)'!$D$14,A48&lt;'Onderwerpen (2)'!$D$15),A48-11,IF(AND(A48&gt;'Onderwerpen (2)'!$D$15,A48&lt;'Onderwerpen (2)'!$D$16),A48-12,IF(AND(A48&gt;'Onderwerpen (2)'!$D$16,A48&lt;'Onderwerpen (2)'!$D$17),A48-13,IF(AND(A48&gt;'Onderwerpen (2)'!$D$17,A48&lt;'Onderwerpen (2)'!$D$18),A48-14,IF(AND(A48&gt;'Onderwerpen (2)'!$D$18,A48&lt;'Onderwerpen (2)'!$D$19),A48-15,IF(AND(A48&gt;'Onderwerpen (2)'!$D$19,A48&lt;'Onderwerpen (2)'!$D$20),A48-16,IF(AND(A48&gt;'Onderwerpen (2)'!$D$20,A48&lt;'Onderwerpen (2)'!$D$21),A48-17,IF(AND(A48&gt;'Onderwerpen (2)'!$D$21,A48&lt;'Onderwerpen (2)'!$D$22),A48-18,IF(A48&gt;'Onderwerpen (2)'!$D$22,A48-19,"X"))))))))))))))))))))),""))))))))))))))))))))</f>
        <v>x</v>
      </c>
      <c r="D48" s="76" t="str">
        <f>IF(B48="",""&amp;C48,LEFT(B48, FIND(" ",B48)-1) &amp; "."&amp;COUNTIF( $B$8:B48,B48))</f>
        <v>x</v>
      </c>
      <c r="E48" s="11"/>
      <c r="F48" s="65"/>
      <c r="G48" s="65"/>
      <c r="H48" s="65"/>
      <c r="I48" s="67"/>
      <c r="J48" s="60" t="str">
        <f t="shared" si="0"/>
        <v/>
      </c>
      <c r="K48" s="58"/>
      <c r="L48" s="65"/>
      <c r="M48" s="65"/>
      <c r="N48" s="65"/>
      <c r="O48" s="67"/>
      <c r="P48" s="60" t="str">
        <f t="shared" si="1"/>
        <v/>
      </c>
      <c r="Q48" s="58"/>
      <c r="R48" s="65"/>
      <c r="S48" s="65"/>
      <c r="T48" s="65"/>
      <c r="U48" s="67"/>
      <c r="V48" s="60" t="str">
        <f t="shared" si="2"/>
        <v/>
      </c>
      <c r="W48" s="58"/>
      <c r="X48" s="65"/>
      <c r="Y48" s="65"/>
      <c r="Z48" s="65"/>
      <c r="AA48" s="67"/>
      <c r="AB48" s="60" t="str">
        <f t="shared" si="3"/>
        <v/>
      </c>
      <c r="AC48" s="58"/>
      <c r="AD48" s="65"/>
      <c r="AE48" s="65"/>
      <c r="AF48" s="65"/>
      <c r="AG48" s="67"/>
      <c r="AH48" s="60" t="str">
        <f t="shared" si="4"/>
        <v/>
      </c>
      <c r="AI48" s="58"/>
    </row>
    <row r="49" spans="1:35" x14ac:dyDescent="0.25">
      <c r="A49" s="48">
        <f>IFERROR(IF(A48='Onderwerpen (2)'!$C$23+19,"",A48+1),"")</f>
        <v>41</v>
      </c>
      <c r="B49" s="48" t="str">
        <f>IF(C49&lt;='Onderwerpen (2)'!$C$4,'Onderwerpen (2)'!$A$4,IF(C49&lt;='Onderwerpen (2)'!$C$5,'Onderwerpen (2)'!$A$5,IF(C49&lt;='Onderwerpen (2)'!$C$6,'Onderwerpen (2)'!$A$6,IF(C49&lt;='Onderwerpen (2)'!$C$7,'Onderwerpen (2)'!$A$7,IF(C49&lt;='Onderwerpen (2)'!$C$8,'Onderwerpen (2)'!$A$8,IF(C49&lt;='Onderwerpen (2)'!$C$9,'Onderwerpen (2)'!$A$9,IF(C49&lt;='Onderwerpen (2)'!C$10,'Onderwerpen (2)'!$A$10,IF(C49&lt;='Onderwerpen (2)'!C$11,'Onderwerpen (2)'!$A$11,IF(C49&lt;='Onderwerpen (2)'!C$12,'Onderwerpen (2)'!$A$12,IF(C49&lt;='Onderwerpen (2)'!C$13,'Onderwerpen (2)'!$A$13,IF(C49&lt;='Onderwerpen (2)'!$C$14,'Onderwerpen (2)'!$A$14,IF(C49&lt;='Onderwerpen (2)'!$C$15,'Onderwerpen (2)'!$A$15,IF(C49&lt;='Onderwerpen (2)'!$C$16,'Onderwerpen (2)'!$A$16,IF(C49&lt;='Onderwerpen (2)'!$C$17,'Onderwerpen (2)'!$A$17,IF(C49&lt;='Onderwerpen (2)'!$C$18,'Onderwerpen (2)'!$A$18,IF(C49&lt;='Onderwerpen (2)'!$C$19,'Onderwerpen (2)'!$A$19,IF(C49&lt;='Onderwerpen (2)'!$C$20,'Onderwerpen (2)'!$A$20,IF(C49&lt;='Onderwerpen (2)'!$C$21,'Onderwerpen (2)'!$A$21,IF(C49&lt;='Onderwerpen (2)'!$C$22,'Onderwerpen (2)'!$A$22,IF(C49&lt;='Onderwerpen (2)'!$C$23,'Onderwerpen (2)'!$A$22,""))))))))))))))))))))</f>
        <v/>
      </c>
      <c r="C49" s="55" t="str">
        <f>IF('Onderwerpen (2)'!$B$4+1=A49,'Onderwerpen (2)'!$A$5,IF(SUM('Onderwerpen (2)'!$B$4:$B$5)+2=A49,'Onderwerpen (2)'!$A$6,IF(SUM('Onderwerpen (2)'!$B$4:$B$6)+3=A49,'Onderwerpen (2)'!$A$7,IF(SUM('Onderwerpen (2)'!$B$4:$B$7)+4=A49,'Onderwerpen (2)'!$A$8,IF(SUM('Onderwerpen (2)'!$B$4:$B$8)+5=A49,'Onderwerpen (2)'!$A$9,IF(SUM('Onderwerpen (2)'!$B$4:$B$9)+6=A49,'Onderwerpen (2)'!$A$10,IF(SUM('Onderwerpen (2)'!$B$4:$B$10)+7=A49,'Onderwerpen (2)'!$A$11,IF(SUM('Onderwerpen (2)'!$B$4:$B$11)+8=A49,'Onderwerpen (2)'!$A$12,IF(SUM('Onderwerpen (2)'!$B$4:$B$12)+9=A49,'Onderwerpen (2)'!$A$13,IF(SUM('Onderwerpen (2)'!$B$4:$B$13)+10=A49,'Onderwerpen (2)'!$A$14,IF(SUM('Onderwerpen (2)'!$B$4:$B$14)+11=A49,'Onderwerpen (2)'!$A$15,IF(SUM('Onderwerpen (2)'!$B$4:$B$15)+12=A49,'Onderwerpen (2)'!$A$16,IF(SUM('Onderwerpen (2)'!$B$4:$B$16)+13=A49,'Onderwerpen (2)'!$A$17,IF(SUM('Onderwerpen (2)'!$B$4:$B$17)+14=A49,'Onderwerpen (2)'!$A$18,IF(SUM('Onderwerpen (2)'!$B$4:$B$18)+15=A49,'Onderwerpen (2)'!$A$19,IF(SUM('Onderwerpen (2)'!$B$4:$B$19)+16=A49,'Onderwerpen (2)'!$A$20,IF(SUM('Onderwerpen (2)'!$B$4:$B$20)+17=A49,'Onderwerpen (2)'!$A$21,IF(SUM('Onderwerpen (2)'!$B$4:$B$21)+18=A49,'Onderwerpen (2)'!$A$22,IF(SUM('Onderwerpen (2)'!$B$4:$B$22)+19=A49,'Onderwerpen (2)'!$A$23,IFERROR((IF(A49&lt;'Onderwerpen (2)'!$D$4,A49,IF(AND(A49&gt;'Onderwerpen (2)'!$D$4,A49&lt;'Onderwerpen (2)'!$D$5),A49-1,IF(AND(A49&gt;'Onderwerpen (2)'!$D$5,A49&lt;'Onderwerpen (2)'!$D$6),A49-2,IF(AND(A49&gt;'Onderwerpen (2)'!$D$6,A49&lt;'Onderwerpen (2)'!$D$7),A49-3,IF(AND(A49&gt;'Onderwerpen (2)'!$D$7,A49&lt;'Onderwerpen (2)'!$D$8),A49-4,IF(AND(A49&gt;'Onderwerpen (2)'!$D$8,A49&lt;'Onderwerpen (2)'!$D$9),A49-5,IF(AND(A49&gt;'Onderwerpen (2)'!$D$9,A49&lt;'Onderwerpen (2)'!$D$10),A49-6,IF(AND(A49&gt;'Onderwerpen (2)'!$D$10,A49&lt;'Onderwerpen (2)'!$D$11),A49-7,IF(AND(A49&gt;'Onderwerpen (2)'!$D$11,A49&lt;'Onderwerpen (2)'!$D$12),A49-8,IF(AND(A49&gt;'Onderwerpen (2)'!$D$12,A49&lt;'Onderwerpen (2)'!$D$13),A49-9,IF(AND(A49&gt;'Onderwerpen (2)'!$D$13,A49&lt;'Onderwerpen (2)'!$D$14),A49-10,IF(AND(A49&gt;'Onderwerpen (2)'!$D$14,A49&lt;'Onderwerpen (2)'!$D$15),A49-11,IF(AND(A49&gt;'Onderwerpen (2)'!$D$15,A49&lt;'Onderwerpen (2)'!$D$16),A49-12,IF(AND(A49&gt;'Onderwerpen (2)'!$D$16,A49&lt;'Onderwerpen (2)'!$D$17),A49-13,IF(AND(A49&gt;'Onderwerpen (2)'!$D$17,A49&lt;'Onderwerpen (2)'!$D$18),A49-14,IF(AND(A49&gt;'Onderwerpen (2)'!$D$18,A49&lt;'Onderwerpen (2)'!$D$19),A49-15,IF(AND(A49&gt;'Onderwerpen (2)'!$D$19,A49&lt;'Onderwerpen (2)'!$D$20),A49-16,IF(AND(A49&gt;'Onderwerpen (2)'!$D$20,A49&lt;'Onderwerpen (2)'!$D$21),A49-17,IF(AND(A49&gt;'Onderwerpen (2)'!$D$21,A49&lt;'Onderwerpen (2)'!$D$22),A49-18,IF(A49&gt;'Onderwerpen (2)'!$D$22,A49-19,"X"))))))))))))))))))))),""))))))))))))))))))))</f>
        <v>x</v>
      </c>
      <c r="D49" s="76" t="str">
        <f>IF(B49="",""&amp;C49,LEFT(B49, FIND(" ",B49)-1) &amp; "."&amp;COUNTIF( $B$8:B49,B49))</f>
        <v>x</v>
      </c>
      <c r="E49" s="11"/>
      <c r="F49" s="65"/>
      <c r="G49" s="65"/>
      <c r="H49" s="65"/>
      <c r="I49" s="67"/>
      <c r="J49" s="60" t="str">
        <f t="shared" si="0"/>
        <v/>
      </c>
      <c r="K49" s="58"/>
      <c r="L49" s="65"/>
      <c r="M49" s="65"/>
      <c r="N49" s="65"/>
      <c r="O49" s="67"/>
      <c r="P49" s="60" t="str">
        <f t="shared" si="1"/>
        <v/>
      </c>
      <c r="Q49" s="58"/>
      <c r="R49" s="65"/>
      <c r="S49" s="65"/>
      <c r="T49" s="65"/>
      <c r="U49" s="67"/>
      <c r="V49" s="60" t="str">
        <f t="shared" si="2"/>
        <v/>
      </c>
      <c r="W49" s="58"/>
      <c r="X49" s="65"/>
      <c r="Y49" s="65"/>
      <c r="Z49" s="65"/>
      <c r="AA49" s="67"/>
      <c r="AB49" s="60" t="str">
        <f t="shared" si="3"/>
        <v/>
      </c>
      <c r="AC49" s="58"/>
      <c r="AD49" s="65"/>
      <c r="AE49" s="65"/>
      <c r="AF49" s="65"/>
      <c r="AG49" s="67"/>
      <c r="AH49" s="60" t="str">
        <f t="shared" si="4"/>
        <v/>
      </c>
      <c r="AI49" s="58"/>
    </row>
    <row r="50" spans="1:35" x14ac:dyDescent="0.25">
      <c r="A50" s="48">
        <f>IFERROR(IF(A49='Onderwerpen (2)'!$C$23+19,"",A49+1),"")</f>
        <v>42</v>
      </c>
      <c r="B50" s="48" t="str">
        <f>IF(C50&lt;='Onderwerpen (2)'!$C$4,'Onderwerpen (2)'!$A$4,IF(C50&lt;='Onderwerpen (2)'!$C$5,'Onderwerpen (2)'!$A$5,IF(C50&lt;='Onderwerpen (2)'!$C$6,'Onderwerpen (2)'!$A$6,IF(C50&lt;='Onderwerpen (2)'!$C$7,'Onderwerpen (2)'!$A$7,IF(C50&lt;='Onderwerpen (2)'!$C$8,'Onderwerpen (2)'!$A$8,IF(C50&lt;='Onderwerpen (2)'!$C$9,'Onderwerpen (2)'!$A$9,IF(C50&lt;='Onderwerpen (2)'!C$10,'Onderwerpen (2)'!$A$10,IF(C50&lt;='Onderwerpen (2)'!C$11,'Onderwerpen (2)'!$A$11,IF(C50&lt;='Onderwerpen (2)'!C$12,'Onderwerpen (2)'!$A$12,IF(C50&lt;='Onderwerpen (2)'!C$13,'Onderwerpen (2)'!$A$13,IF(C50&lt;='Onderwerpen (2)'!$C$14,'Onderwerpen (2)'!$A$14,IF(C50&lt;='Onderwerpen (2)'!$C$15,'Onderwerpen (2)'!$A$15,IF(C50&lt;='Onderwerpen (2)'!$C$16,'Onderwerpen (2)'!$A$16,IF(C50&lt;='Onderwerpen (2)'!$C$17,'Onderwerpen (2)'!$A$17,IF(C50&lt;='Onderwerpen (2)'!$C$18,'Onderwerpen (2)'!$A$18,IF(C50&lt;='Onderwerpen (2)'!$C$19,'Onderwerpen (2)'!$A$19,IF(C50&lt;='Onderwerpen (2)'!$C$20,'Onderwerpen (2)'!$A$20,IF(C50&lt;='Onderwerpen (2)'!$C$21,'Onderwerpen (2)'!$A$21,IF(C50&lt;='Onderwerpen (2)'!$C$22,'Onderwerpen (2)'!$A$22,IF(C50&lt;='Onderwerpen (2)'!$C$23,'Onderwerpen (2)'!$A$22,""))))))))))))))))))))</f>
        <v/>
      </c>
      <c r="C50" s="55" t="str">
        <f>IF('Onderwerpen (2)'!$B$4+1=A50,'Onderwerpen (2)'!$A$5,IF(SUM('Onderwerpen (2)'!$B$4:$B$5)+2=A50,'Onderwerpen (2)'!$A$6,IF(SUM('Onderwerpen (2)'!$B$4:$B$6)+3=A50,'Onderwerpen (2)'!$A$7,IF(SUM('Onderwerpen (2)'!$B$4:$B$7)+4=A50,'Onderwerpen (2)'!$A$8,IF(SUM('Onderwerpen (2)'!$B$4:$B$8)+5=A50,'Onderwerpen (2)'!$A$9,IF(SUM('Onderwerpen (2)'!$B$4:$B$9)+6=A50,'Onderwerpen (2)'!$A$10,IF(SUM('Onderwerpen (2)'!$B$4:$B$10)+7=A50,'Onderwerpen (2)'!$A$11,IF(SUM('Onderwerpen (2)'!$B$4:$B$11)+8=A50,'Onderwerpen (2)'!$A$12,IF(SUM('Onderwerpen (2)'!$B$4:$B$12)+9=A50,'Onderwerpen (2)'!$A$13,IF(SUM('Onderwerpen (2)'!$B$4:$B$13)+10=A50,'Onderwerpen (2)'!$A$14,IF(SUM('Onderwerpen (2)'!$B$4:$B$14)+11=A50,'Onderwerpen (2)'!$A$15,IF(SUM('Onderwerpen (2)'!$B$4:$B$15)+12=A50,'Onderwerpen (2)'!$A$16,IF(SUM('Onderwerpen (2)'!$B$4:$B$16)+13=A50,'Onderwerpen (2)'!$A$17,IF(SUM('Onderwerpen (2)'!$B$4:$B$17)+14=A50,'Onderwerpen (2)'!$A$18,IF(SUM('Onderwerpen (2)'!$B$4:$B$18)+15=A50,'Onderwerpen (2)'!$A$19,IF(SUM('Onderwerpen (2)'!$B$4:$B$19)+16=A50,'Onderwerpen (2)'!$A$20,IF(SUM('Onderwerpen (2)'!$B$4:$B$20)+17=A50,'Onderwerpen (2)'!$A$21,IF(SUM('Onderwerpen (2)'!$B$4:$B$21)+18=A50,'Onderwerpen (2)'!$A$22,IF(SUM('Onderwerpen (2)'!$B$4:$B$22)+19=A50,'Onderwerpen (2)'!$A$23,IFERROR((IF(A50&lt;'Onderwerpen (2)'!$D$4,A50,IF(AND(A50&gt;'Onderwerpen (2)'!$D$4,A50&lt;'Onderwerpen (2)'!$D$5),A50-1,IF(AND(A50&gt;'Onderwerpen (2)'!$D$5,A50&lt;'Onderwerpen (2)'!$D$6),A50-2,IF(AND(A50&gt;'Onderwerpen (2)'!$D$6,A50&lt;'Onderwerpen (2)'!$D$7),A50-3,IF(AND(A50&gt;'Onderwerpen (2)'!$D$7,A50&lt;'Onderwerpen (2)'!$D$8),A50-4,IF(AND(A50&gt;'Onderwerpen (2)'!$D$8,A50&lt;'Onderwerpen (2)'!$D$9),A50-5,IF(AND(A50&gt;'Onderwerpen (2)'!$D$9,A50&lt;'Onderwerpen (2)'!$D$10),A50-6,IF(AND(A50&gt;'Onderwerpen (2)'!$D$10,A50&lt;'Onderwerpen (2)'!$D$11),A50-7,IF(AND(A50&gt;'Onderwerpen (2)'!$D$11,A50&lt;'Onderwerpen (2)'!$D$12),A50-8,IF(AND(A50&gt;'Onderwerpen (2)'!$D$12,A50&lt;'Onderwerpen (2)'!$D$13),A50-9,IF(AND(A50&gt;'Onderwerpen (2)'!$D$13,A50&lt;'Onderwerpen (2)'!$D$14),A50-10,IF(AND(A50&gt;'Onderwerpen (2)'!$D$14,A50&lt;'Onderwerpen (2)'!$D$15),A50-11,IF(AND(A50&gt;'Onderwerpen (2)'!$D$15,A50&lt;'Onderwerpen (2)'!$D$16),A50-12,IF(AND(A50&gt;'Onderwerpen (2)'!$D$16,A50&lt;'Onderwerpen (2)'!$D$17),A50-13,IF(AND(A50&gt;'Onderwerpen (2)'!$D$17,A50&lt;'Onderwerpen (2)'!$D$18),A50-14,IF(AND(A50&gt;'Onderwerpen (2)'!$D$18,A50&lt;'Onderwerpen (2)'!$D$19),A50-15,IF(AND(A50&gt;'Onderwerpen (2)'!$D$19,A50&lt;'Onderwerpen (2)'!$D$20),A50-16,IF(AND(A50&gt;'Onderwerpen (2)'!$D$20,A50&lt;'Onderwerpen (2)'!$D$21),A50-17,IF(AND(A50&gt;'Onderwerpen (2)'!$D$21,A50&lt;'Onderwerpen (2)'!$D$22),A50-18,IF(A50&gt;'Onderwerpen (2)'!$D$22,A50-19,"X"))))))))))))))))))))),""))))))))))))))))))))</f>
        <v>x</v>
      </c>
      <c r="D50" s="76" t="str">
        <f>IF(B50="",""&amp;C50,LEFT(B50, FIND(" ",B50)-1) &amp; "."&amp;COUNTIF( $B$8:B50,B50))</f>
        <v>x</v>
      </c>
      <c r="E50" s="11"/>
      <c r="F50" s="65"/>
      <c r="G50" s="65"/>
      <c r="H50" s="65"/>
      <c r="I50" s="67"/>
      <c r="J50" s="60" t="str">
        <f t="shared" si="0"/>
        <v/>
      </c>
      <c r="K50" s="58"/>
      <c r="L50" s="65"/>
      <c r="M50" s="65"/>
      <c r="N50" s="65"/>
      <c r="O50" s="67"/>
      <c r="P50" s="60" t="str">
        <f t="shared" si="1"/>
        <v/>
      </c>
      <c r="Q50" s="58"/>
      <c r="R50" s="65"/>
      <c r="S50" s="65"/>
      <c r="T50" s="65"/>
      <c r="U50" s="67"/>
      <c r="V50" s="60" t="str">
        <f t="shared" si="2"/>
        <v/>
      </c>
      <c r="W50" s="58"/>
      <c r="X50" s="65"/>
      <c r="Y50" s="65"/>
      <c r="Z50" s="65"/>
      <c r="AA50" s="67"/>
      <c r="AB50" s="60" t="str">
        <f t="shared" si="3"/>
        <v/>
      </c>
      <c r="AC50" s="58"/>
      <c r="AD50" s="65"/>
      <c r="AE50" s="65"/>
      <c r="AF50" s="65"/>
      <c r="AG50" s="67"/>
      <c r="AH50" s="60" t="str">
        <f t="shared" si="4"/>
        <v/>
      </c>
      <c r="AI50" s="58"/>
    </row>
    <row r="51" spans="1:35" x14ac:dyDescent="0.25">
      <c r="A51" s="48">
        <f>IFERROR(IF(A50='Onderwerpen (2)'!$C$23+19,"",A50+1),"")</f>
        <v>43</v>
      </c>
      <c r="B51" s="48" t="str">
        <f>IF(C51&lt;='Onderwerpen (2)'!$C$4,'Onderwerpen (2)'!$A$4,IF(C51&lt;='Onderwerpen (2)'!$C$5,'Onderwerpen (2)'!$A$5,IF(C51&lt;='Onderwerpen (2)'!$C$6,'Onderwerpen (2)'!$A$6,IF(C51&lt;='Onderwerpen (2)'!$C$7,'Onderwerpen (2)'!$A$7,IF(C51&lt;='Onderwerpen (2)'!$C$8,'Onderwerpen (2)'!$A$8,IF(C51&lt;='Onderwerpen (2)'!$C$9,'Onderwerpen (2)'!$A$9,IF(C51&lt;='Onderwerpen (2)'!C$10,'Onderwerpen (2)'!$A$10,IF(C51&lt;='Onderwerpen (2)'!C$11,'Onderwerpen (2)'!$A$11,IF(C51&lt;='Onderwerpen (2)'!C$12,'Onderwerpen (2)'!$A$12,IF(C51&lt;='Onderwerpen (2)'!C$13,'Onderwerpen (2)'!$A$13,IF(C51&lt;='Onderwerpen (2)'!$C$14,'Onderwerpen (2)'!$A$14,IF(C51&lt;='Onderwerpen (2)'!$C$15,'Onderwerpen (2)'!$A$15,IF(C51&lt;='Onderwerpen (2)'!$C$16,'Onderwerpen (2)'!$A$16,IF(C51&lt;='Onderwerpen (2)'!$C$17,'Onderwerpen (2)'!$A$17,IF(C51&lt;='Onderwerpen (2)'!$C$18,'Onderwerpen (2)'!$A$18,IF(C51&lt;='Onderwerpen (2)'!$C$19,'Onderwerpen (2)'!$A$19,IF(C51&lt;='Onderwerpen (2)'!$C$20,'Onderwerpen (2)'!$A$20,IF(C51&lt;='Onderwerpen (2)'!$C$21,'Onderwerpen (2)'!$A$21,IF(C51&lt;='Onderwerpen (2)'!$C$22,'Onderwerpen (2)'!$A$22,IF(C51&lt;='Onderwerpen (2)'!$C$23,'Onderwerpen (2)'!$A$22,""))))))))))))))))))))</f>
        <v/>
      </c>
      <c r="C51" s="55" t="str">
        <f>IF('Onderwerpen (2)'!$B$4+1=A51,'Onderwerpen (2)'!$A$5,IF(SUM('Onderwerpen (2)'!$B$4:$B$5)+2=A51,'Onderwerpen (2)'!$A$6,IF(SUM('Onderwerpen (2)'!$B$4:$B$6)+3=A51,'Onderwerpen (2)'!$A$7,IF(SUM('Onderwerpen (2)'!$B$4:$B$7)+4=A51,'Onderwerpen (2)'!$A$8,IF(SUM('Onderwerpen (2)'!$B$4:$B$8)+5=A51,'Onderwerpen (2)'!$A$9,IF(SUM('Onderwerpen (2)'!$B$4:$B$9)+6=A51,'Onderwerpen (2)'!$A$10,IF(SUM('Onderwerpen (2)'!$B$4:$B$10)+7=A51,'Onderwerpen (2)'!$A$11,IF(SUM('Onderwerpen (2)'!$B$4:$B$11)+8=A51,'Onderwerpen (2)'!$A$12,IF(SUM('Onderwerpen (2)'!$B$4:$B$12)+9=A51,'Onderwerpen (2)'!$A$13,IF(SUM('Onderwerpen (2)'!$B$4:$B$13)+10=A51,'Onderwerpen (2)'!$A$14,IF(SUM('Onderwerpen (2)'!$B$4:$B$14)+11=A51,'Onderwerpen (2)'!$A$15,IF(SUM('Onderwerpen (2)'!$B$4:$B$15)+12=A51,'Onderwerpen (2)'!$A$16,IF(SUM('Onderwerpen (2)'!$B$4:$B$16)+13=A51,'Onderwerpen (2)'!$A$17,IF(SUM('Onderwerpen (2)'!$B$4:$B$17)+14=A51,'Onderwerpen (2)'!$A$18,IF(SUM('Onderwerpen (2)'!$B$4:$B$18)+15=A51,'Onderwerpen (2)'!$A$19,IF(SUM('Onderwerpen (2)'!$B$4:$B$19)+16=A51,'Onderwerpen (2)'!$A$20,IF(SUM('Onderwerpen (2)'!$B$4:$B$20)+17=A51,'Onderwerpen (2)'!$A$21,IF(SUM('Onderwerpen (2)'!$B$4:$B$21)+18=A51,'Onderwerpen (2)'!$A$22,IF(SUM('Onderwerpen (2)'!$B$4:$B$22)+19=A51,'Onderwerpen (2)'!$A$23,IFERROR((IF(A51&lt;'Onderwerpen (2)'!$D$4,A51,IF(AND(A51&gt;'Onderwerpen (2)'!$D$4,A51&lt;'Onderwerpen (2)'!$D$5),A51-1,IF(AND(A51&gt;'Onderwerpen (2)'!$D$5,A51&lt;'Onderwerpen (2)'!$D$6),A51-2,IF(AND(A51&gt;'Onderwerpen (2)'!$D$6,A51&lt;'Onderwerpen (2)'!$D$7),A51-3,IF(AND(A51&gt;'Onderwerpen (2)'!$D$7,A51&lt;'Onderwerpen (2)'!$D$8),A51-4,IF(AND(A51&gt;'Onderwerpen (2)'!$D$8,A51&lt;'Onderwerpen (2)'!$D$9),A51-5,IF(AND(A51&gt;'Onderwerpen (2)'!$D$9,A51&lt;'Onderwerpen (2)'!$D$10),A51-6,IF(AND(A51&gt;'Onderwerpen (2)'!$D$10,A51&lt;'Onderwerpen (2)'!$D$11),A51-7,IF(AND(A51&gt;'Onderwerpen (2)'!$D$11,A51&lt;'Onderwerpen (2)'!$D$12),A51-8,IF(AND(A51&gt;'Onderwerpen (2)'!$D$12,A51&lt;'Onderwerpen (2)'!$D$13),A51-9,IF(AND(A51&gt;'Onderwerpen (2)'!$D$13,A51&lt;'Onderwerpen (2)'!$D$14),A51-10,IF(AND(A51&gt;'Onderwerpen (2)'!$D$14,A51&lt;'Onderwerpen (2)'!$D$15),A51-11,IF(AND(A51&gt;'Onderwerpen (2)'!$D$15,A51&lt;'Onderwerpen (2)'!$D$16),A51-12,IF(AND(A51&gt;'Onderwerpen (2)'!$D$16,A51&lt;'Onderwerpen (2)'!$D$17),A51-13,IF(AND(A51&gt;'Onderwerpen (2)'!$D$17,A51&lt;'Onderwerpen (2)'!$D$18),A51-14,IF(AND(A51&gt;'Onderwerpen (2)'!$D$18,A51&lt;'Onderwerpen (2)'!$D$19),A51-15,IF(AND(A51&gt;'Onderwerpen (2)'!$D$19,A51&lt;'Onderwerpen (2)'!$D$20),A51-16,IF(AND(A51&gt;'Onderwerpen (2)'!$D$20,A51&lt;'Onderwerpen (2)'!$D$21),A51-17,IF(AND(A51&gt;'Onderwerpen (2)'!$D$21,A51&lt;'Onderwerpen (2)'!$D$22),A51-18,IF(A51&gt;'Onderwerpen (2)'!$D$22,A51-19,"X"))))))))))))))))))))),""))))))))))))))))))))</f>
        <v>x</v>
      </c>
      <c r="D51" s="76" t="str">
        <f>IF(B51="",""&amp;C51,LEFT(B51, FIND(" ",B51)-1) &amp; "."&amp;COUNTIF( $B$8:B51,B51))</f>
        <v>x</v>
      </c>
      <c r="E51" s="11"/>
      <c r="F51" s="65"/>
      <c r="G51" s="65"/>
      <c r="H51" s="65"/>
      <c r="I51" s="67"/>
      <c r="J51" s="60" t="str">
        <f t="shared" si="0"/>
        <v/>
      </c>
      <c r="K51" s="58"/>
      <c r="L51" s="65"/>
      <c r="M51" s="65"/>
      <c r="N51" s="65"/>
      <c r="O51" s="67"/>
      <c r="P51" s="60" t="str">
        <f t="shared" si="1"/>
        <v/>
      </c>
      <c r="Q51" s="58"/>
      <c r="R51" s="65"/>
      <c r="S51" s="65"/>
      <c r="T51" s="65"/>
      <c r="U51" s="67"/>
      <c r="V51" s="60" t="str">
        <f t="shared" si="2"/>
        <v/>
      </c>
      <c r="W51" s="58"/>
      <c r="X51" s="65"/>
      <c r="Y51" s="65"/>
      <c r="Z51" s="65"/>
      <c r="AA51" s="67"/>
      <c r="AB51" s="60" t="str">
        <f t="shared" si="3"/>
        <v/>
      </c>
      <c r="AC51" s="58"/>
      <c r="AD51" s="65"/>
      <c r="AE51" s="65"/>
      <c r="AF51" s="65"/>
      <c r="AG51" s="67"/>
      <c r="AH51" s="60" t="str">
        <f t="shared" si="4"/>
        <v/>
      </c>
      <c r="AI51" s="58"/>
    </row>
    <row r="52" spans="1:35" x14ac:dyDescent="0.25">
      <c r="A52" s="48">
        <f>IFERROR(IF(A51='Onderwerpen (2)'!$C$23+19,"",A51+1),"")</f>
        <v>44</v>
      </c>
      <c r="B52" s="48" t="str">
        <f>IF(C52&lt;='Onderwerpen (2)'!$C$4,'Onderwerpen (2)'!$A$4,IF(C52&lt;='Onderwerpen (2)'!$C$5,'Onderwerpen (2)'!$A$5,IF(C52&lt;='Onderwerpen (2)'!$C$6,'Onderwerpen (2)'!$A$6,IF(C52&lt;='Onderwerpen (2)'!$C$7,'Onderwerpen (2)'!$A$7,IF(C52&lt;='Onderwerpen (2)'!$C$8,'Onderwerpen (2)'!$A$8,IF(C52&lt;='Onderwerpen (2)'!$C$9,'Onderwerpen (2)'!$A$9,IF(C52&lt;='Onderwerpen (2)'!C$10,'Onderwerpen (2)'!$A$10,IF(C52&lt;='Onderwerpen (2)'!C$11,'Onderwerpen (2)'!$A$11,IF(C52&lt;='Onderwerpen (2)'!C$12,'Onderwerpen (2)'!$A$12,IF(C52&lt;='Onderwerpen (2)'!C$13,'Onderwerpen (2)'!$A$13,IF(C52&lt;='Onderwerpen (2)'!$C$14,'Onderwerpen (2)'!$A$14,IF(C52&lt;='Onderwerpen (2)'!$C$15,'Onderwerpen (2)'!$A$15,IF(C52&lt;='Onderwerpen (2)'!$C$16,'Onderwerpen (2)'!$A$16,IF(C52&lt;='Onderwerpen (2)'!$C$17,'Onderwerpen (2)'!$A$17,IF(C52&lt;='Onderwerpen (2)'!$C$18,'Onderwerpen (2)'!$A$18,IF(C52&lt;='Onderwerpen (2)'!$C$19,'Onderwerpen (2)'!$A$19,IF(C52&lt;='Onderwerpen (2)'!$C$20,'Onderwerpen (2)'!$A$20,IF(C52&lt;='Onderwerpen (2)'!$C$21,'Onderwerpen (2)'!$A$21,IF(C52&lt;='Onderwerpen (2)'!$C$22,'Onderwerpen (2)'!$A$22,IF(C52&lt;='Onderwerpen (2)'!$C$23,'Onderwerpen (2)'!$A$22,""))))))))))))))))))))</f>
        <v/>
      </c>
      <c r="C52" s="55" t="str">
        <f>IF('Onderwerpen (2)'!$B$4+1=A52,'Onderwerpen (2)'!$A$5,IF(SUM('Onderwerpen (2)'!$B$4:$B$5)+2=A52,'Onderwerpen (2)'!$A$6,IF(SUM('Onderwerpen (2)'!$B$4:$B$6)+3=A52,'Onderwerpen (2)'!$A$7,IF(SUM('Onderwerpen (2)'!$B$4:$B$7)+4=A52,'Onderwerpen (2)'!$A$8,IF(SUM('Onderwerpen (2)'!$B$4:$B$8)+5=A52,'Onderwerpen (2)'!$A$9,IF(SUM('Onderwerpen (2)'!$B$4:$B$9)+6=A52,'Onderwerpen (2)'!$A$10,IF(SUM('Onderwerpen (2)'!$B$4:$B$10)+7=A52,'Onderwerpen (2)'!$A$11,IF(SUM('Onderwerpen (2)'!$B$4:$B$11)+8=A52,'Onderwerpen (2)'!$A$12,IF(SUM('Onderwerpen (2)'!$B$4:$B$12)+9=A52,'Onderwerpen (2)'!$A$13,IF(SUM('Onderwerpen (2)'!$B$4:$B$13)+10=A52,'Onderwerpen (2)'!$A$14,IF(SUM('Onderwerpen (2)'!$B$4:$B$14)+11=A52,'Onderwerpen (2)'!$A$15,IF(SUM('Onderwerpen (2)'!$B$4:$B$15)+12=A52,'Onderwerpen (2)'!$A$16,IF(SUM('Onderwerpen (2)'!$B$4:$B$16)+13=A52,'Onderwerpen (2)'!$A$17,IF(SUM('Onderwerpen (2)'!$B$4:$B$17)+14=A52,'Onderwerpen (2)'!$A$18,IF(SUM('Onderwerpen (2)'!$B$4:$B$18)+15=A52,'Onderwerpen (2)'!$A$19,IF(SUM('Onderwerpen (2)'!$B$4:$B$19)+16=A52,'Onderwerpen (2)'!$A$20,IF(SUM('Onderwerpen (2)'!$B$4:$B$20)+17=A52,'Onderwerpen (2)'!$A$21,IF(SUM('Onderwerpen (2)'!$B$4:$B$21)+18=A52,'Onderwerpen (2)'!$A$22,IF(SUM('Onderwerpen (2)'!$B$4:$B$22)+19=A52,'Onderwerpen (2)'!$A$23,IFERROR((IF(A52&lt;'Onderwerpen (2)'!$D$4,A52,IF(AND(A52&gt;'Onderwerpen (2)'!$D$4,A52&lt;'Onderwerpen (2)'!$D$5),A52-1,IF(AND(A52&gt;'Onderwerpen (2)'!$D$5,A52&lt;'Onderwerpen (2)'!$D$6),A52-2,IF(AND(A52&gt;'Onderwerpen (2)'!$D$6,A52&lt;'Onderwerpen (2)'!$D$7),A52-3,IF(AND(A52&gt;'Onderwerpen (2)'!$D$7,A52&lt;'Onderwerpen (2)'!$D$8),A52-4,IF(AND(A52&gt;'Onderwerpen (2)'!$D$8,A52&lt;'Onderwerpen (2)'!$D$9),A52-5,IF(AND(A52&gt;'Onderwerpen (2)'!$D$9,A52&lt;'Onderwerpen (2)'!$D$10),A52-6,IF(AND(A52&gt;'Onderwerpen (2)'!$D$10,A52&lt;'Onderwerpen (2)'!$D$11),A52-7,IF(AND(A52&gt;'Onderwerpen (2)'!$D$11,A52&lt;'Onderwerpen (2)'!$D$12),A52-8,IF(AND(A52&gt;'Onderwerpen (2)'!$D$12,A52&lt;'Onderwerpen (2)'!$D$13),A52-9,IF(AND(A52&gt;'Onderwerpen (2)'!$D$13,A52&lt;'Onderwerpen (2)'!$D$14),A52-10,IF(AND(A52&gt;'Onderwerpen (2)'!$D$14,A52&lt;'Onderwerpen (2)'!$D$15),A52-11,IF(AND(A52&gt;'Onderwerpen (2)'!$D$15,A52&lt;'Onderwerpen (2)'!$D$16),A52-12,IF(AND(A52&gt;'Onderwerpen (2)'!$D$16,A52&lt;'Onderwerpen (2)'!$D$17),A52-13,IF(AND(A52&gt;'Onderwerpen (2)'!$D$17,A52&lt;'Onderwerpen (2)'!$D$18),A52-14,IF(AND(A52&gt;'Onderwerpen (2)'!$D$18,A52&lt;'Onderwerpen (2)'!$D$19),A52-15,IF(AND(A52&gt;'Onderwerpen (2)'!$D$19,A52&lt;'Onderwerpen (2)'!$D$20),A52-16,IF(AND(A52&gt;'Onderwerpen (2)'!$D$20,A52&lt;'Onderwerpen (2)'!$D$21),A52-17,IF(AND(A52&gt;'Onderwerpen (2)'!$D$21,A52&lt;'Onderwerpen (2)'!$D$22),A52-18,IF(A52&gt;'Onderwerpen (2)'!$D$22,A52-19,"X"))))))))))))))))))))),""))))))))))))))))))))</f>
        <v>x</v>
      </c>
      <c r="D52" s="76" t="str">
        <f>IF(B52="",""&amp;C52,LEFT(B52, FIND(" ",B52)-1) &amp; "."&amp;COUNTIF( $B$8:B52,B52))</f>
        <v>x</v>
      </c>
      <c r="E52" s="11"/>
      <c r="F52" s="65"/>
      <c r="G52" s="65"/>
      <c r="H52" s="65"/>
      <c r="I52" s="67"/>
      <c r="J52" s="60" t="str">
        <f t="shared" si="0"/>
        <v/>
      </c>
      <c r="K52" s="58"/>
      <c r="L52" s="65"/>
      <c r="M52" s="65"/>
      <c r="N52" s="65"/>
      <c r="O52" s="67"/>
      <c r="P52" s="60" t="str">
        <f t="shared" si="1"/>
        <v/>
      </c>
      <c r="Q52" s="58"/>
      <c r="R52" s="65"/>
      <c r="S52" s="65"/>
      <c r="T52" s="65"/>
      <c r="U52" s="67"/>
      <c r="V52" s="60" t="str">
        <f t="shared" si="2"/>
        <v/>
      </c>
      <c r="W52" s="58"/>
      <c r="X52" s="65"/>
      <c r="Y52" s="65"/>
      <c r="Z52" s="65"/>
      <c r="AA52" s="67"/>
      <c r="AB52" s="60" t="str">
        <f t="shared" si="3"/>
        <v/>
      </c>
      <c r="AC52" s="58"/>
      <c r="AD52" s="65"/>
      <c r="AE52" s="65"/>
      <c r="AF52" s="65"/>
      <c r="AG52" s="67"/>
      <c r="AH52" s="60" t="str">
        <f t="shared" si="4"/>
        <v/>
      </c>
      <c r="AI52" s="58"/>
    </row>
    <row r="53" spans="1:35" x14ac:dyDescent="0.25">
      <c r="A53" s="48">
        <f>IFERROR(IF(A52='Onderwerpen (2)'!$C$23+19,"",A52+1),"")</f>
        <v>45</v>
      </c>
      <c r="B53" s="48" t="str">
        <f>IF(C53&lt;='Onderwerpen (2)'!$C$4,'Onderwerpen (2)'!$A$4,IF(C53&lt;='Onderwerpen (2)'!$C$5,'Onderwerpen (2)'!$A$5,IF(C53&lt;='Onderwerpen (2)'!$C$6,'Onderwerpen (2)'!$A$6,IF(C53&lt;='Onderwerpen (2)'!$C$7,'Onderwerpen (2)'!$A$7,IF(C53&lt;='Onderwerpen (2)'!$C$8,'Onderwerpen (2)'!$A$8,IF(C53&lt;='Onderwerpen (2)'!$C$9,'Onderwerpen (2)'!$A$9,IF(C53&lt;='Onderwerpen (2)'!C$10,'Onderwerpen (2)'!$A$10,IF(C53&lt;='Onderwerpen (2)'!C$11,'Onderwerpen (2)'!$A$11,IF(C53&lt;='Onderwerpen (2)'!C$12,'Onderwerpen (2)'!$A$12,IF(C53&lt;='Onderwerpen (2)'!C$13,'Onderwerpen (2)'!$A$13,IF(C53&lt;='Onderwerpen (2)'!$C$14,'Onderwerpen (2)'!$A$14,IF(C53&lt;='Onderwerpen (2)'!$C$15,'Onderwerpen (2)'!$A$15,IF(C53&lt;='Onderwerpen (2)'!$C$16,'Onderwerpen (2)'!$A$16,IF(C53&lt;='Onderwerpen (2)'!$C$17,'Onderwerpen (2)'!$A$17,IF(C53&lt;='Onderwerpen (2)'!$C$18,'Onderwerpen (2)'!$A$18,IF(C53&lt;='Onderwerpen (2)'!$C$19,'Onderwerpen (2)'!$A$19,IF(C53&lt;='Onderwerpen (2)'!$C$20,'Onderwerpen (2)'!$A$20,IF(C53&lt;='Onderwerpen (2)'!$C$21,'Onderwerpen (2)'!$A$21,IF(C53&lt;='Onderwerpen (2)'!$C$22,'Onderwerpen (2)'!$A$22,IF(C53&lt;='Onderwerpen (2)'!$C$23,'Onderwerpen (2)'!$A$22,""))))))))))))))))))))</f>
        <v/>
      </c>
      <c r="C53" s="55" t="str">
        <f>IF('Onderwerpen (2)'!$B$4+1=A53,'Onderwerpen (2)'!$A$5,IF(SUM('Onderwerpen (2)'!$B$4:$B$5)+2=A53,'Onderwerpen (2)'!$A$6,IF(SUM('Onderwerpen (2)'!$B$4:$B$6)+3=A53,'Onderwerpen (2)'!$A$7,IF(SUM('Onderwerpen (2)'!$B$4:$B$7)+4=A53,'Onderwerpen (2)'!$A$8,IF(SUM('Onderwerpen (2)'!$B$4:$B$8)+5=A53,'Onderwerpen (2)'!$A$9,IF(SUM('Onderwerpen (2)'!$B$4:$B$9)+6=A53,'Onderwerpen (2)'!$A$10,IF(SUM('Onderwerpen (2)'!$B$4:$B$10)+7=A53,'Onderwerpen (2)'!$A$11,IF(SUM('Onderwerpen (2)'!$B$4:$B$11)+8=A53,'Onderwerpen (2)'!$A$12,IF(SUM('Onderwerpen (2)'!$B$4:$B$12)+9=A53,'Onderwerpen (2)'!$A$13,IF(SUM('Onderwerpen (2)'!$B$4:$B$13)+10=A53,'Onderwerpen (2)'!$A$14,IF(SUM('Onderwerpen (2)'!$B$4:$B$14)+11=A53,'Onderwerpen (2)'!$A$15,IF(SUM('Onderwerpen (2)'!$B$4:$B$15)+12=A53,'Onderwerpen (2)'!$A$16,IF(SUM('Onderwerpen (2)'!$B$4:$B$16)+13=A53,'Onderwerpen (2)'!$A$17,IF(SUM('Onderwerpen (2)'!$B$4:$B$17)+14=A53,'Onderwerpen (2)'!$A$18,IF(SUM('Onderwerpen (2)'!$B$4:$B$18)+15=A53,'Onderwerpen (2)'!$A$19,IF(SUM('Onderwerpen (2)'!$B$4:$B$19)+16=A53,'Onderwerpen (2)'!$A$20,IF(SUM('Onderwerpen (2)'!$B$4:$B$20)+17=A53,'Onderwerpen (2)'!$A$21,IF(SUM('Onderwerpen (2)'!$B$4:$B$21)+18=A53,'Onderwerpen (2)'!$A$22,IF(SUM('Onderwerpen (2)'!$B$4:$B$22)+19=A53,'Onderwerpen (2)'!$A$23,IFERROR((IF(A53&lt;'Onderwerpen (2)'!$D$4,A53,IF(AND(A53&gt;'Onderwerpen (2)'!$D$4,A53&lt;'Onderwerpen (2)'!$D$5),A53-1,IF(AND(A53&gt;'Onderwerpen (2)'!$D$5,A53&lt;'Onderwerpen (2)'!$D$6),A53-2,IF(AND(A53&gt;'Onderwerpen (2)'!$D$6,A53&lt;'Onderwerpen (2)'!$D$7),A53-3,IF(AND(A53&gt;'Onderwerpen (2)'!$D$7,A53&lt;'Onderwerpen (2)'!$D$8),A53-4,IF(AND(A53&gt;'Onderwerpen (2)'!$D$8,A53&lt;'Onderwerpen (2)'!$D$9),A53-5,IF(AND(A53&gt;'Onderwerpen (2)'!$D$9,A53&lt;'Onderwerpen (2)'!$D$10),A53-6,IF(AND(A53&gt;'Onderwerpen (2)'!$D$10,A53&lt;'Onderwerpen (2)'!$D$11),A53-7,IF(AND(A53&gt;'Onderwerpen (2)'!$D$11,A53&lt;'Onderwerpen (2)'!$D$12),A53-8,IF(AND(A53&gt;'Onderwerpen (2)'!$D$12,A53&lt;'Onderwerpen (2)'!$D$13),A53-9,IF(AND(A53&gt;'Onderwerpen (2)'!$D$13,A53&lt;'Onderwerpen (2)'!$D$14),A53-10,IF(AND(A53&gt;'Onderwerpen (2)'!$D$14,A53&lt;'Onderwerpen (2)'!$D$15),A53-11,IF(AND(A53&gt;'Onderwerpen (2)'!$D$15,A53&lt;'Onderwerpen (2)'!$D$16),A53-12,IF(AND(A53&gt;'Onderwerpen (2)'!$D$16,A53&lt;'Onderwerpen (2)'!$D$17),A53-13,IF(AND(A53&gt;'Onderwerpen (2)'!$D$17,A53&lt;'Onderwerpen (2)'!$D$18),A53-14,IF(AND(A53&gt;'Onderwerpen (2)'!$D$18,A53&lt;'Onderwerpen (2)'!$D$19),A53-15,IF(AND(A53&gt;'Onderwerpen (2)'!$D$19,A53&lt;'Onderwerpen (2)'!$D$20),A53-16,IF(AND(A53&gt;'Onderwerpen (2)'!$D$20,A53&lt;'Onderwerpen (2)'!$D$21),A53-17,IF(AND(A53&gt;'Onderwerpen (2)'!$D$21,A53&lt;'Onderwerpen (2)'!$D$22),A53-18,IF(A53&gt;'Onderwerpen (2)'!$D$22,A53-19,"X"))))))))))))))))))))),""))))))))))))))))))))</f>
        <v>x</v>
      </c>
      <c r="D53" s="76" t="str">
        <f>IF(B53="",""&amp;C53,LEFT(B53, FIND(" ",B53)-1) &amp; "."&amp;COUNTIF( $B$8:B53,B53))</f>
        <v>x</v>
      </c>
      <c r="E53" s="11"/>
      <c r="F53" s="65"/>
      <c r="G53" s="65"/>
      <c r="H53" s="65"/>
      <c r="I53" s="67"/>
      <c r="J53" s="60" t="str">
        <f t="shared" si="0"/>
        <v/>
      </c>
      <c r="K53" s="58"/>
      <c r="L53" s="65"/>
      <c r="M53" s="65"/>
      <c r="N53" s="65"/>
      <c r="O53" s="67"/>
      <c r="P53" s="60" t="str">
        <f t="shared" si="1"/>
        <v/>
      </c>
      <c r="Q53" s="58"/>
      <c r="R53" s="65"/>
      <c r="S53" s="65"/>
      <c r="T53" s="65"/>
      <c r="U53" s="67"/>
      <c r="V53" s="60" t="str">
        <f t="shared" si="2"/>
        <v/>
      </c>
      <c r="W53" s="58"/>
      <c r="X53" s="65"/>
      <c r="Y53" s="65"/>
      <c r="Z53" s="65"/>
      <c r="AA53" s="67"/>
      <c r="AB53" s="60" t="str">
        <f t="shared" si="3"/>
        <v/>
      </c>
      <c r="AC53" s="58"/>
      <c r="AD53" s="65"/>
      <c r="AE53" s="65"/>
      <c r="AF53" s="65"/>
      <c r="AG53" s="67"/>
      <c r="AH53" s="60" t="str">
        <f t="shared" si="4"/>
        <v/>
      </c>
      <c r="AI53" s="58"/>
    </row>
    <row r="54" spans="1:35" x14ac:dyDescent="0.25">
      <c r="A54" s="48">
        <f>IFERROR(IF(A53='Onderwerpen (2)'!$C$23+19,"",A53+1),"")</f>
        <v>46</v>
      </c>
      <c r="B54" s="48" t="str">
        <f>IF(C54&lt;='Onderwerpen (2)'!$C$4,'Onderwerpen (2)'!$A$4,IF(C54&lt;='Onderwerpen (2)'!$C$5,'Onderwerpen (2)'!$A$5,IF(C54&lt;='Onderwerpen (2)'!$C$6,'Onderwerpen (2)'!$A$6,IF(C54&lt;='Onderwerpen (2)'!$C$7,'Onderwerpen (2)'!$A$7,IF(C54&lt;='Onderwerpen (2)'!$C$8,'Onderwerpen (2)'!$A$8,IF(C54&lt;='Onderwerpen (2)'!$C$9,'Onderwerpen (2)'!$A$9,IF(C54&lt;='Onderwerpen (2)'!C$10,'Onderwerpen (2)'!$A$10,IF(C54&lt;='Onderwerpen (2)'!C$11,'Onderwerpen (2)'!$A$11,IF(C54&lt;='Onderwerpen (2)'!C$12,'Onderwerpen (2)'!$A$12,IF(C54&lt;='Onderwerpen (2)'!C$13,'Onderwerpen (2)'!$A$13,IF(C54&lt;='Onderwerpen (2)'!$C$14,'Onderwerpen (2)'!$A$14,IF(C54&lt;='Onderwerpen (2)'!$C$15,'Onderwerpen (2)'!$A$15,IF(C54&lt;='Onderwerpen (2)'!$C$16,'Onderwerpen (2)'!$A$16,IF(C54&lt;='Onderwerpen (2)'!$C$17,'Onderwerpen (2)'!$A$17,IF(C54&lt;='Onderwerpen (2)'!$C$18,'Onderwerpen (2)'!$A$18,IF(C54&lt;='Onderwerpen (2)'!$C$19,'Onderwerpen (2)'!$A$19,IF(C54&lt;='Onderwerpen (2)'!$C$20,'Onderwerpen (2)'!$A$20,IF(C54&lt;='Onderwerpen (2)'!$C$21,'Onderwerpen (2)'!$A$21,IF(C54&lt;='Onderwerpen (2)'!$C$22,'Onderwerpen (2)'!$A$22,IF(C54&lt;='Onderwerpen (2)'!$C$23,'Onderwerpen (2)'!$A$22,""))))))))))))))))))))</f>
        <v/>
      </c>
      <c r="C54" s="55" t="str">
        <f>IF('Onderwerpen (2)'!$B$4+1=A54,'Onderwerpen (2)'!$A$5,IF(SUM('Onderwerpen (2)'!$B$4:$B$5)+2=A54,'Onderwerpen (2)'!$A$6,IF(SUM('Onderwerpen (2)'!$B$4:$B$6)+3=A54,'Onderwerpen (2)'!$A$7,IF(SUM('Onderwerpen (2)'!$B$4:$B$7)+4=A54,'Onderwerpen (2)'!$A$8,IF(SUM('Onderwerpen (2)'!$B$4:$B$8)+5=A54,'Onderwerpen (2)'!$A$9,IF(SUM('Onderwerpen (2)'!$B$4:$B$9)+6=A54,'Onderwerpen (2)'!$A$10,IF(SUM('Onderwerpen (2)'!$B$4:$B$10)+7=A54,'Onderwerpen (2)'!$A$11,IF(SUM('Onderwerpen (2)'!$B$4:$B$11)+8=A54,'Onderwerpen (2)'!$A$12,IF(SUM('Onderwerpen (2)'!$B$4:$B$12)+9=A54,'Onderwerpen (2)'!$A$13,IF(SUM('Onderwerpen (2)'!$B$4:$B$13)+10=A54,'Onderwerpen (2)'!$A$14,IF(SUM('Onderwerpen (2)'!$B$4:$B$14)+11=A54,'Onderwerpen (2)'!$A$15,IF(SUM('Onderwerpen (2)'!$B$4:$B$15)+12=A54,'Onderwerpen (2)'!$A$16,IF(SUM('Onderwerpen (2)'!$B$4:$B$16)+13=A54,'Onderwerpen (2)'!$A$17,IF(SUM('Onderwerpen (2)'!$B$4:$B$17)+14=A54,'Onderwerpen (2)'!$A$18,IF(SUM('Onderwerpen (2)'!$B$4:$B$18)+15=A54,'Onderwerpen (2)'!$A$19,IF(SUM('Onderwerpen (2)'!$B$4:$B$19)+16=A54,'Onderwerpen (2)'!$A$20,IF(SUM('Onderwerpen (2)'!$B$4:$B$20)+17=A54,'Onderwerpen (2)'!$A$21,IF(SUM('Onderwerpen (2)'!$B$4:$B$21)+18=A54,'Onderwerpen (2)'!$A$22,IF(SUM('Onderwerpen (2)'!$B$4:$B$22)+19=A54,'Onderwerpen (2)'!$A$23,IFERROR((IF(A54&lt;'Onderwerpen (2)'!$D$4,A54,IF(AND(A54&gt;'Onderwerpen (2)'!$D$4,A54&lt;'Onderwerpen (2)'!$D$5),A54-1,IF(AND(A54&gt;'Onderwerpen (2)'!$D$5,A54&lt;'Onderwerpen (2)'!$D$6),A54-2,IF(AND(A54&gt;'Onderwerpen (2)'!$D$6,A54&lt;'Onderwerpen (2)'!$D$7),A54-3,IF(AND(A54&gt;'Onderwerpen (2)'!$D$7,A54&lt;'Onderwerpen (2)'!$D$8),A54-4,IF(AND(A54&gt;'Onderwerpen (2)'!$D$8,A54&lt;'Onderwerpen (2)'!$D$9),A54-5,IF(AND(A54&gt;'Onderwerpen (2)'!$D$9,A54&lt;'Onderwerpen (2)'!$D$10),A54-6,IF(AND(A54&gt;'Onderwerpen (2)'!$D$10,A54&lt;'Onderwerpen (2)'!$D$11),A54-7,IF(AND(A54&gt;'Onderwerpen (2)'!$D$11,A54&lt;'Onderwerpen (2)'!$D$12),A54-8,IF(AND(A54&gt;'Onderwerpen (2)'!$D$12,A54&lt;'Onderwerpen (2)'!$D$13),A54-9,IF(AND(A54&gt;'Onderwerpen (2)'!$D$13,A54&lt;'Onderwerpen (2)'!$D$14),A54-10,IF(AND(A54&gt;'Onderwerpen (2)'!$D$14,A54&lt;'Onderwerpen (2)'!$D$15),A54-11,IF(AND(A54&gt;'Onderwerpen (2)'!$D$15,A54&lt;'Onderwerpen (2)'!$D$16),A54-12,IF(AND(A54&gt;'Onderwerpen (2)'!$D$16,A54&lt;'Onderwerpen (2)'!$D$17),A54-13,IF(AND(A54&gt;'Onderwerpen (2)'!$D$17,A54&lt;'Onderwerpen (2)'!$D$18),A54-14,IF(AND(A54&gt;'Onderwerpen (2)'!$D$18,A54&lt;'Onderwerpen (2)'!$D$19),A54-15,IF(AND(A54&gt;'Onderwerpen (2)'!$D$19,A54&lt;'Onderwerpen (2)'!$D$20),A54-16,IF(AND(A54&gt;'Onderwerpen (2)'!$D$20,A54&lt;'Onderwerpen (2)'!$D$21),A54-17,IF(AND(A54&gt;'Onderwerpen (2)'!$D$21,A54&lt;'Onderwerpen (2)'!$D$22),A54-18,IF(A54&gt;'Onderwerpen (2)'!$D$22,A54-19,"X"))))))))))))))))))))),""))))))))))))))))))))</f>
        <v>x</v>
      </c>
      <c r="D54" s="76" t="str">
        <f>IF(B54="",""&amp;C54,LEFT(B54, FIND(" ",B54)-1) &amp; "."&amp;COUNTIF( $B$8:B54,B54))</f>
        <v>x</v>
      </c>
      <c r="E54" s="11"/>
      <c r="F54" s="65"/>
      <c r="G54" s="65"/>
      <c r="H54" s="65"/>
      <c r="I54" s="67"/>
      <c r="J54" s="60" t="str">
        <f t="shared" si="0"/>
        <v/>
      </c>
      <c r="K54" s="58"/>
      <c r="L54" s="65"/>
      <c r="M54" s="65"/>
      <c r="N54" s="65"/>
      <c r="O54" s="67"/>
      <c r="P54" s="60" t="str">
        <f t="shared" si="1"/>
        <v/>
      </c>
      <c r="Q54" s="58"/>
      <c r="R54" s="65"/>
      <c r="S54" s="65"/>
      <c r="T54" s="65"/>
      <c r="U54" s="67"/>
      <c r="V54" s="60" t="str">
        <f t="shared" si="2"/>
        <v/>
      </c>
      <c r="W54" s="58"/>
      <c r="X54" s="65"/>
      <c r="Y54" s="65"/>
      <c r="Z54" s="65"/>
      <c r="AA54" s="67"/>
      <c r="AB54" s="60" t="str">
        <f t="shared" si="3"/>
        <v/>
      </c>
      <c r="AC54" s="58"/>
      <c r="AD54" s="65"/>
      <c r="AE54" s="65"/>
      <c r="AF54" s="65"/>
      <c r="AG54" s="67"/>
      <c r="AH54" s="60" t="str">
        <f t="shared" si="4"/>
        <v/>
      </c>
      <c r="AI54" s="58"/>
    </row>
    <row r="55" spans="1:35" x14ac:dyDescent="0.25">
      <c r="A55" s="48">
        <f>IFERROR(IF(A54='Onderwerpen (2)'!$C$23+19,"",A54+1),"")</f>
        <v>47</v>
      </c>
      <c r="B55" s="48" t="str">
        <f>IF(C55&lt;='Onderwerpen (2)'!$C$4,'Onderwerpen (2)'!$A$4,IF(C55&lt;='Onderwerpen (2)'!$C$5,'Onderwerpen (2)'!$A$5,IF(C55&lt;='Onderwerpen (2)'!$C$6,'Onderwerpen (2)'!$A$6,IF(C55&lt;='Onderwerpen (2)'!$C$7,'Onderwerpen (2)'!$A$7,IF(C55&lt;='Onderwerpen (2)'!$C$8,'Onderwerpen (2)'!$A$8,IF(C55&lt;='Onderwerpen (2)'!$C$9,'Onderwerpen (2)'!$A$9,IF(C55&lt;='Onderwerpen (2)'!C$10,'Onderwerpen (2)'!$A$10,IF(C55&lt;='Onderwerpen (2)'!C$11,'Onderwerpen (2)'!$A$11,IF(C55&lt;='Onderwerpen (2)'!C$12,'Onderwerpen (2)'!$A$12,IF(C55&lt;='Onderwerpen (2)'!C$13,'Onderwerpen (2)'!$A$13,IF(C55&lt;='Onderwerpen (2)'!$C$14,'Onderwerpen (2)'!$A$14,IF(C55&lt;='Onderwerpen (2)'!$C$15,'Onderwerpen (2)'!$A$15,IF(C55&lt;='Onderwerpen (2)'!$C$16,'Onderwerpen (2)'!$A$16,IF(C55&lt;='Onderwerpen (2)'!$C$17,'Onderwerpen (2)'!$A$17,IF(C55&lt;='Onderwerpen (2)'!$C$18,'Onderwerpen (2)'!$A$18,IF(C55&lt;='Onderwerpen (2)'!$C$19,'Onderwerpen (2)'!$A$19,IF(C55&lt;='Onderwerpen (2)'!$C$20,'Onderwerpen (2)'!$A$20,IF(C55&lt;='Onderwerpen (2)'!$C$21,'Onderwerpen (2)'!$A$21,IF(C55&lt;='Onderwerpen (2)'!$C$22,'Onderwerpen (2)'!$A$22,IF(C55&lt;='Onderwerpen (2)'!$C$23,'Onderwerpen (2)'!$A$22,""))))))))))))))))))))</f>
        <v/>
      </c>
      <c r="C55" s="55" t="str">
        <f>IF('Onderwerpen (2)'!$B$4+1=A55,'Onderwerpen (2)'!$A$5,IF(SUM('Onderwerpen (2)'!$B$4:$B$5)+2=A55,'Onderwerpen (2)'!$A$6,IF(SUM('Onderwerpen (2)'!$B$4:$B$6)+3=A55,'Onderwerpen (2)'!$A$7,IF(SUM('Onderwerpen (2)'!$B$4:$B$7)+4=A55,'Onderwerpen (2)'!$A$8,IF(SUM('Onderwerpen (2)'!$B$4:$B$8)+5=A55,'Onderwerpen (2)'!$A$9,IF(SUM('Onderwerpen (2)'!$B$4:$B$9)+6=A55,'Onderwerpen (2)'!$A$10,IF(SUM('Onderwerpen (2)'!$B$4:$B$10)+7=A55,'Onderwerpen (2)'!$A$11,IF(SUM('Onderwerpen (2)'!$B$4:$B$11)+8=A55,'Onderwerpen (2)'!$A$12,IF(SUM('Onderwerpen (2)'!$B$4:$B$12)+9=A55,'Onderwerpen (2)'!$A$13,IF(SUM('Onderwerpen (2)'!$B$4:$B$13)+10=A55,'Onderwerpen (2)'!$A$14,IF(SUM('Onderwerpen (2)'!$B$4:$B$14)+11=A55,'Onderwerpen (2)'!$A$15,IF(SUM('Onderwerpen (2)'!$B$4:$B$15)+12=A55,'Onderwerpen (2)'!$A$16,IF(SUM('Onderwerpen (2)'!$B$4:$B$16)+13=A55,'Onderwerpen (2)'!$A$17,IF(SUM('Onderwerpen (2)'!$B$4:$B$17)+14=A55,'Onderwerpen (2)'!$A$18,IF(SUM('Onderwerpen (2)'!$B$4:$B$18)+15=A55,'Onderwerpen (2)'!$A$19,IF(SUM('Onderwerpen (2)'!$B$4:$B$19)+16=A55,'Onderwerpen (2)'!$A$20,IF(SUM('Onderwerpen (2)'!$B$4:$B$20)+17=A55,'Onderwerpen (2)'!$A$21,IF(SUM('Onderwerpen (2)'!$B$4:$B$21)+18=A55,'Onderwerpen (2)'!$A$22,IF(SUM('Onderwerpen (2)'!$B$4:$B$22)+19=A55,'Onderwerpen (2)'!$A$23,IFERROR((IF(A55&lt;'Onderwerpen (2)'!$D$4,A55,IF(AND(A55&gt;'Onderwerpen (2)'!$D$4,A55&lt;'Onderwerpen (2)'!$D$5),A55-1,IF(AND(A55&gt;'Onderwerpen (2)'!$D$5,A55&lt;'Onderwerpen (2)'!$D$6),A55-2,IF(AND(A55&gt;'Onderwerpen (2)'!$D$6,A55&lt;'Onderwerpen (2)'!$D$7),A55-3,IF(AND(A55&gt;'Onderwerpen (2)'!$D$7,A55&lt;'Onderwerpen (2)'!$D$8),A55-4,IF(AND(A55&gt;'Onderwerpen (2)'!$D$8,A55&lt;'Onderwerpen (2)'!$D$9),A55-5,IF(AND(A55&gt;'Onderwerpen (2)'!$D$9,A55&lt;'Onderwerpen (2)'!$D$10),A55-6,IF(AND(A55&gt;'Onderwerpen (2)'!$D$10,A55&lt;'Onderwerpen (2)'!$D$11),A55-7,IF(AND(A55&gt;'Onderwerpen (2)'!$D$11,A55&lt;'Onderwerpen (2)'!$D$12),A55-8,IF(AND(A55&gt;'Onderwerpen (2)'!$D$12,A55&lt;'Onderwerpen (2)'!$D$13),A55-9,IF(AND(A55&gt;'Onderwerpen (2)'!$D$13,A55&lt;'Onderwerpen (2)'!$D$14),A55-10,IF(AND(A55&gt;'Onderwerpen (2)'!$D$14,A55&lt;'Onderwerpen (2)'!$D$15),A55-11,IF(AND(A55&gt;'Onderwerpen (2)'!$D$15,A55&lt;'Onderwerpen (2)'!$D$16),A55-12,IF(AND(A55&gt;'Onderwerpen (2)'!$D$16,A55&lt;'Onderwerpen (2)'!$D$17),A55-13,IF(AND(A55&gt;'Onderwerpen (2)'!$D$17,A55&lt;'Onderwerpen (2)'!$D$18),A55-14,IF(AND(A55&gt;'Onderwerpen (2)'!$D$18,A55&lt;'Onderwerpen (2)'!$D$19),A55-15,IF(AND(A55&gt;'Onderwerpen (2)'!$D$19,A55&lt;'Onderwerpen (2)'!$D$20),A55-16,IF(AND(A55&gt;'Onderwerpen (2)'!$D$20,A55&lt;'Onderwerpen (2)'!$D$21),A55-17,IF(AND(A55&gt;'Onderwerpen (2)'!$D$21,A55&lt;'Onderwerpen (2)'!$D$22),A55-18,IF(A55&gt;'Onderwerpen (2)'!$D$22,A55-19,"X"))))))))))))))))))))),""))))))))))))))))))))</f>
        <v>x</v>
      </c>
      <c r="D55" s="76" t="str">
        <f>IF(B55="",""&amp;C55,LEFT(B55, FIND(" ",B55)-1) &amp; "."&amp;COUNTIF( $B$8:B55,B55))</f>
        <v>x</v>
      </c>
      <c r="E55" s="11"/>
      <c r="F55" s="65"/>
      <c r="G55" s="65"/>
      <c r="H55" s="65"/>
      <c r="I55" s="67"/>
      <c r="J55" s="60" t="str">
        <f t="shared" si="0"/>
        <v/>
      </c>
      <c r="K55" s="58"/>
      <c r="L55" s="65"/>
      <c r="M55" s="65"/>
      <c r="N55" s="65"/>
      <c r="O55" s="67"/>
      <c r="P55" s="60" t="str">
        <f t="shared" si="1"/>
        <v/>
      </c>
      <c r="Q55" s="58"/>
      <c r="R55" s="65"/>
      <c r="S55" s="65"/>
      <c r="T55" s="65"/>
      <c r="U55" s="67"/>
      <c r="V55" s="60" t="str">
        <f t="shared" si="2"/>
        <v/>
      </c>
      <c r="W55" s="58"/>
      <c r="X55" s="65"/>
      <c r="Y55" s="65"/>
      <c r="Z55" s="65"/>
      <c r="AA55" s="67"/>
      <c r="AB55" s="60" t="str">
        <f t="shared" si="3"/>
        <v/>
      </c>
      <c r="AC55" s="58"/>
      <c r="AD55" s="65"/>
      <c r="AE55" s="65"/>
      <c r="AF55" s="65"/>
      <c r="AG55" s="67"/>
      <c r="AH55" s="60" t="str">
        <f t="shared" si="4"/>
        <v/>
      </c>
      <c r="AI55" s="58"/>
    </row>
    <row r="56" spans="1:35" x14ac:dyDescent="0.25">
      <c r="A56" s="48">
        <f>IFERROR(IF(A55='Onderwerpen (2)'!$C$23+19,"",A55+1),"")</f>
        <v>48</v>
      </c>
      <c r="B56" s="48" t="str">
        <f>IF(C56&lt;='Onderwerpen (2)'!$C$4,'Onderwerpen (2)'!$A$4,IF(C56&lt;='Onderwerpen (2)'!$C$5,'Onderwerpen (2)'!$A$5,IF(C56&lt;='Onderwerpen (2)'!$C$6,'Onderwerpen (2)'!$A$6,IF(C56&lt;='Onderwerpen (2)'!$C$7,'Onderwerpen (2)'!$A$7,IF(C56&lt;='Onderwerpen (2)'!$C$8,'Onderwerpen (2)'!$A$8,IF(C56&lt;='Onderwerpen (2)'!$C$9,'Onderwerpen (2)'!$A$9,IF(C56&lt;='Onderwerpen (2)'!C$10,'Onderwerpen (2)'!$A$10,IF(C56&lt;='Onderwerpen (2)'!C$11,'Onderwerpen (2)'!$A$11,IF(C56&lt;='Onderwerpen (2)'!C$12,'Onderwerpen (2)'!$A$12,IF(C56&lt;='Onderwerpen (2)'!C$13,'Onderwerpen (2)'!$A$13,IF(C56&lt;='Onderwerpen (2)'!$C$14,'Onderwerpen (2)'!$A$14,IF(C56&lt;='Onderwerpen (2)'!$C$15,'Onderwerpen (2)'!$A$15,IF(C56&lt;='Onderwerpen (2)'!$C$16,'Onderwerpen (2)'!$A$16,IF(C56&lt;='Onderwerpen (2)'!$C$17,'Onderwerpen (2)'!$A$17,IF(C56&lt;='Onderwerpen (2)'!$C$18,'Onderwerpen (2)'!$A$18,IF(C56&lt;='Onderwerpen (2)'!$C$19,'Onderwerpen (2)'!$A$19,IF(C56&lt;='Onderwerpen (2)'!$C$20,'Onderwerpen (2)'!$A$20,IF(C56&lt;='Onderwerpen (2)'!$C$21,'Onderwerpen (2)'!$A$21,IF(C56&lt;='Onderwerpen (2)'!$C$22,'Onderwerpen (2)'!$A$22,IF(C56&lt;='Onderwerpen (2)'!$C$23,'Onderwerpen (2)'!$A$22,""))))))))))))))))))))</f>
        <v/>
      </c>
      <c r="C56" s="55" t="str">
        <f>IF('Onderwerpen (2)'!$B$4+1=A56,'Onderwerpen (2)'!$A$5,IF(SUM('Onderwerpen (2)'!$B$4:$B$5)+2=A56,'Onderwerpen (2)'!$A$6,IF(SUM('Onderwerpen (2)'!$B$4:$B$6)+3=A56,'Onderwerpen (2)'!$A$7,IF(SUM('Onderwerpen (2)'!$B$4:$B$7)+4=A56,'Onderwerpen (2)'!$A$8,IF(SUM('Onderwerpen (2)'!$B$4:$B$8)+5=A56,'Onderwerpen (2)'!$A$9,IF(SUM('Onderwerpen (2)'!$B$4:$B$9)+6=A56,'Onderwerpen (2)'!$A$10,IF(SUM('Onderwerpen (2)'!$B$4:$B$10)+7=A56,'Onderwerpen (2)'!$A$11,IF(SUM('Onderwerpen (2)'!$B$4:$B$11)+8=A56,'Onderwerpen (2)'!$A$12,IF(SUM('Onderwerpen (2)'!$B$4:$B$12)+9=A56,'Onderwerpen (2)'!$A$13,IF(SUM('Onderwerpen (2)'!$B$4:$B$13)+10=A56,'Onderwerpen (2)'!$A$14,IF(SUM('Onderwerpen (2)'!$B$4:$B$14)+11=A56,'Onderwerpen (2)'!$A$15,IF(SUM('Onderwerpen (2)'!$B$4:$B$15)+12=A56,'Onderwerpen (2)'!$A$16,IF(SUM('Onderwerpen (2)'!$B$4:$B$16)+13=A56,'Onderwerpen (2)'!$A$17,IF(SUM('Onderwerpen (2)'!$B$4:$B$17)+14=A56,'Onderwerpen (2)'!$A$18,IF(SUM('Onderwerpen (2)'!$B$4:$B$18)+15=A56,'Onderwerpen (2)'!$A$19,IF(SUM('Onderwerpen (2)'!$B$4:$B$19)+16=A56,'Onderwerpen (2)'!$A$20,IF(SUM('Onderwerpen (2)'!$B$4:$B$20)+17=A56,'Onderwerpen (2)'!$A$21,IF(SUM('Onderwerpen (2)'!$B$4:$B$21)+18=A56,'Onderwerpen (2)'!$A$22,IF(SUM('Onderwerpen (2)'!$B$4:$B$22)+19=A56,'Onderwerpen (2)'!$A$23,IFERROR((IF(A56&lt;'Onderwerpen (2)'!$D$4,A56,IF(AND(A56&gt;'Onderwerpen (2)'!$D$4,A56&lt;'Onderwerpen (2)'!$D$5),A56-1,IF(AND(A56&gt;'Onderwerpen (2)'!$D$5,A56&lt;'Onderwerpen (2)'!$D$6),A56-2,IF(AND(A56&gt;'Onderwerpen (2)'!$D$6,A56&lt;'Onderwerpen (2)'!$D$7),A56-3,IF(AND(A56&gt;'Onderwerpen (2)'!$D$7,A56&lt;'Onderwerpen (2)'!$D$8),A56-4,IF(AND(A56&gt;'Onderwerpen (2)'!$D$8,A56&lt;'Onderwerpen (2)'!$D$9),A56-5,IF(AND(A56&gt;'Onderwerpen (2)'!$D$9,A56&lt;'Onderwerpen (2)'!$D$10),A56-6,IF(AND(A56&gt;'Onderwerpen (2)'!$D$10,A56&lt;'Onderwerpen (2)'!$D$11),A56-7,IF(AND(A56&gt;'Onderwerpen (2)'!$D$11,A56&lt;'Onderwerpen (2)'!$D$12),A56-8,IF(AND(A56&gt;'Onderwerpen (2)'!$D$12,A56&lt;'Onderwerpen (2)'!$D$13),A56-9,IF(AND(A56&gt;'Onderwerpen (2)'!$D$13,A56&lt;'Onderwerpen (2)'!$D$14),A56-10,IF(AND(A56&gt;'Onderwerpen (2)'!$D$14,A56&lt;'Onderwerpen (2)'!$D$15),A56-11,IF(AND(A56&gt;'Onderwerpen (2)'!$D$15,A56&lt;'Onderwerpen (2)'!$D$16),A56-12,IF(AND(A56&gt;'Onderwerpen (2)'!$D$16,A56&lt;'Onderwerpen (2)'!$D$17),A56-13,IF(AND(A56&gt;'Onderwerpen (2)'!$D$17,A56&lt;'Onderwerpen (2)'!$D$18),A56-14,IF(AND(A56&gt;'Onderwerpen (2)'!$D$18,A56&lt;'Onderwerpen (2)'!$D$19),A56-15,IF(AND(A56&gt;'Onderwerpen (2)'!$D$19,A56&lt;'Onderwerpen (2)'!$D$20),A56-16,IF(AND(A56&gt;'Onderwerpen (2)'!$D$20,A56&lt;'Onderwerpen (2)'!$D$21),A56-17,IF(AND(A56&gt;'Onderwerpen (2)'!$D$21,A56&lt;'Onderwerpen (2)'!$D$22),A56-18,IF(A56&gt;'Onderwerpen (2)'!$D$22,A56-19,"X"))))))))))))))))))))),""))))))))))))))))))))</f>
        <v>x</v>
      </c>
      <c r="D56" s="76" t="str">
        <f>IF(B56="",""&amp;C56,LEFT(B56, FIND(" ",B56)-1) &amp; "."&amp;COUNTIF( $B$8:B56,B56))</f>
        <v>x</v>
      </c>
      <c r="E56" s="11"/>
      <c r="F56" s="65"/>
      <c r="G56" s="65"/>
      <c r="H56" s="65"/>
      <c r="I56" s="67"/>
      <c r="J56" s="60" t="str">
        <f t="shared" si="0"/>
        <v/>
      </c>
      <c r="K56" s="58"/>
      <c r="L56" s="65"/>
      <c r="M56" s="65"/>
      <c r="N56" s="65"/>
      <c r="O56" s="67"/>
      <c r="P56" s="60" t="str">
        <f t="shared" si="1"/>
        <v/>
      </c>
      <c r="Q56" s="58"/>
      <c r="R56" s="65"/>
      <c r="S56" s="65"/>
      <c r="T56" s="65"/>
      <c r="U56" s="67"/>
      <c r="V56" s="60" t="str">
        <f t="shared" si="2"/>
        <v/>
      </c>
      <c r="W56" s="58"/>
      <c r="X56" s="65"/>
      <c r="Y56" s="65"/>
      <c r="Z56" s="65"/>
      <c r="AA56" s="67"/>
      <c r="AB56" s="60" t="str">
        <f t="shared" si="3"/>
        <v/>
      </c>
      <c r="AC56" s="58"/>
      <c r="AD56" s="65"/>
      <c r="AE56" s="65"/>
      <c r="AF56" s="65"/>
      <c r="AG56" s="67"/>
      <c r="AH56" s="60" t="str">
        <f t="shared" si="4"/>
        <v/>
      </c>
      <c r="AI56" s="58"/>
    </row>
    <row r="57" spans="1:35" x14ac:dyDescent="0.25">
      <c r="A57" s="48">
        <f>IFERROR(IF(A56='Onderwerpen (2)'!$C$23+19,"",A56+1),"")</f>
        <v>49</v>
      </c>
      <c r="B57" s="48" t="str">
        <f>IF(C57&lt;='Onderwerpen (2)'!$C$4,'Onderwerpen (2)'!$A$4,IF(C57&lt;='Onderwerpen (2)'!$C$5,'Onderwerpen (2)'!$A$5,IF(C57&lt;='Onderwerpen (2)'!$C$6,'Onderwerpen (2)'!$A$6,IF(C57&lt;='Onderwerpen (2)'!$C$7,'Onderwerpen (2)'!$A$7,IF(C57&lt;='Onderwerpen (2)'!$C$8,'Onderwerpen (2)'!$A$8,IF(C57&lt;='Onderwerpen (2)'!$C$9,'Onderwerpen (2)'!$A$9,IF(C57&lt;='Onderwerpen (2)'!C$10,'Onderwerpen (2)'!$A$10,IF(C57&lt;='Onderwerpen (2)'!C$11,'Onderwerpen (2)'!$A$11,IF(C57&lt;='Onderwerpen (2)'!C$12,'Onderwerpen (2)'!$A$12,IF(C57&lt;='Onderwerpen (2)'!C$13,'Onderwerpen (2)'!$A$13,IF(C57&lt;='Onderwerpen (2)'!$C$14,'Onderwerpen (2)'!$A$14,IF(C57&lt;='Onderwerpen (2)'!$C$15,'Onderwerpen (2)'!$A$15,IF(C57&lt;='Onderwerpen (2)'!$C$16,'Onderwerpen (2)'!$A$16,IF(C57&lt;='Onderwerpen (2)'!$C$17,'Onderwerpen (2)'!$A$17,IF(C57&lt;='Onderwerpen (2)'!$C$18,'Onderwerpen (2)'!$A$18,IF(C57&lt;='Onderwerpen (2)'!$C$19,'Onderwerpen (2)'!$A$19,IF(C57&lt;='Onderwerpen (2)'!$C$20,'Onderwerpen (2)'!$A$20,IF(C57&lt;='Onderwerpen (2)'!$C$21,'Onderwerpen (2)'!$A$21,IF(C57&lt;='Onderwerpen (2)'!$C$22,'Onderwerpen (2)'!$A$22,IF(C57&lt;='Onderwerpen (2)'!$C$23,'Onderwerpen (2)'!$A$22,""))))))))))))))))))))</f>
        <v/>
      </c>
      <c r="C57" s="55" t="str">
        <f>IF('Onderwerpen (2)'!$B$4+1=A57,'Onderwerpen (2)'!$A$5,IF(SUM('Onderwerpen (2)'!$B$4:$B$5)+2=A57,'Onderwerpen (2)'!$A$6,IF(SUM('Onderwerpen (2)'!$B$4:$B$6)+3=A57,'Onderwerpen (2)'!$A$7,IF(SUM('Onderwerpen (2)'!$B$4:$B$7)+4=A57,'Onderwerpen (2)'!$A$8,IF(SUM('Onderwerpen (2)'!$B$4:$B$8)+5=A57,'Onderwerpen (2)'!$A$9,IF(SUM('Onderwerpen (2)'!$B$4:$B$9)+6=A57,'Onderwerpen (2)'!$A$10,IF(SUM('Onderwerpen (2)'!$B$4:$B$10)+7=A57,'Onderwerpen (2)'!$A$11,IF(SUM('Onderwerpen (2)'!$B$4:$B$11)+8=A57,'Onderwerpen (2)'!$A$12,IF(SUM('Onderwerpen (2)'!$B$4:$B$12)+9=A57,'Onderwerpen (2)'!$A$13,IF(SUM('Onderwerpen (2)'!$B$4:$B$13)+10=A57,'Onderwerpen (2)'!$A$14,IF(SUM('Onderwerpen (2)'!$B$4:$B$14)+11=A57,'Onderwerpen (2)'!$A$15,IF(SUM('Onderwerpen (2)'!$B$4:$B$15)+12=A57,'Onderwerpen (2)'!$A$16,IF(SUM('Onderwerpen (2)'!$B$4:$B$16)+13=A57,'Onderwerpen (2)'!$A$17,IF(SUM('Onderwerpen (2)'!$B$4:$B$17)+14=A57,'Onderwerpen (2)'!$A$18,IF(SUM('Onderwerpen (2)'!$B$4:$B$18)+15=A57,'Onderwerpen (2)'!$A$19,IF(SUM('Onderwerpen (2)'!$B$4:$B$19)+16=A57,'Onderwerpen (2)'!$A$20,IF(SUM('Onderwerpen (2)'!$B$4:$B$20)+17=A57,'Onderwerpen (2)'!$A$21,IF(SUM('Onderwerpen (2)'!$B$4:$B$21)+18=A57,'Onderwerpen (2)'!$A$22,IF(SUM('Onderwerpen (2)'!$B$4:$B$22)+19=A57,'Onderwerpen (2)'!$A$23,IFERROR((IF(A57&lt;'Onderwerpen (2)'!$D$4,A57,IF(AND(A57&gt;'Onderwerpen (2)'!$D$4,A57&lt;'Onderwerpen (2)'!$D$5),A57-1,IF(AND(A57&gt;'Onderwerpen (2)'!$D$5,A57&lt;'Onderwerpen (2)'!$D$6),A57-2,IF(AND(A57&gt;'Onderwerpen (2)'!$D$6,A57&lt;'Onderwerpen (2)'!$D$7),A57-3,IF(AND(A57&gt;'Onderwerpen (2)'!$D$7,A57&lt;'Onderwerpen (2)'!$D$8),A57-4,IF(AND(A57&gt;'Onderwerpen (2)'!$D$8,A57&lt;'Onderwerpen (2)'!$D$9),A57-5,IF(AND(A57&gt;'Onderwerpen (2)'!$D$9,A57&lt;'Onderwerpen (2)'!$D$10),A57-6,IF(AND(A57&gt;'Onderwerpen (2)'!$D$10,A57&lt;'Onderwerpen (2)'!$D$11),A57-7,IF(AND(A57&gt;'Onderwerpen (2)'!$D$11,A57&lt;'Onderwerpen (2)'!$D$12),A57-8,IF(AND(A57&gt;'Onderwerpen (2)'!$D$12,A57&lt;'Onderwerpen (2)'!$D$13),A57-9,IF(AND(A57&gt;'Onderwerpen (2)'!$D$13,A57&lt;'Onderwerpen (2)'!$D$14),A57-10,IF(AND(A57&gt;'Onderwerpen (2)'!$D$14,A57&lt;'Onderwerpen (2)'!$D$15),A57-11,IF(AND(A57&gt;'Onderwerpen (2)'!$D$15,A57&lt;'Onderwerpen (2)'!$D$16),A57-12,IF(AND(A57&gt;'Onderwerpen (2)'!$D$16,A57&lt;'Onderwerpen (2)'!$D$17),A57-13,IF(AND(A57&gt;'Onderwerpen (2)'!$D$17,A57&lt;'Onderwerpen (2)'!$D$18),A57-14,IF(AND(A57&gt;'Onderwerpen (2)'!$D$18,A57&lt;'Onderwerpen (2)'!$D$19),A57-15,IF(AND(A57&gt;'Onderwerpen (2)'!$D$19,A57&lt;'Onderwerpen (2)'!$D$20),A57-16,IF(AND(A57&gt;'Onderwerpen (2)'!$D$20,A57&lt;'Onderwerpen (2)'!$D$21),A57-17,IF(AND(A57&gt;'Onderwerpen (2)'!$D$21,A57&lt;'Onderwerpen (2)'!$D$22),A57-18,IF(A57&gt;'Onderwerpen (2)'!$D$22,A57-19,"X"))))))))))))))))))))),""))))))))))))))))))))</f>
        <v>x</v>
      </c>
      <c r="D57" s="76" t="str">
        <f>IF(B57="",""&amp;C57,LEFT(B57, FIND(" ",B57)-1) &amp; "."&amp;COUNTIF( $B$8:B57,B57))</f>
        <v>x</v>
      </c>
      <c r="E57" s="11"/>
      <c r="F57" s="65"/>
      <c r="G57" s="65"/>
      <c r="H57" s="65"/>
      <c r="I57" s="67"/>
      <c r="J57" s="60" t="str">
        <f t="shared" si="0"/>
        <v/>
      </c>
      <c r="K57" s="58"/>
      <c r="L57" s="65"/>
      <c r="M57" s="65"/>
      <c r="N57" s="65"/>
      <c r="O57" s="67"/>
      <c r="P57" s="60" t="str">
        <f t="shared" si="1"/>
        <v/>
      </c>
      <c r="Q57" s="58"/>
      <c r="R57" s="65"/>
      <c r="S57" s="65"/>
      <c r="T57" s="65"/>
      <c r="U57" s="67"/>
      <c r="V57" s="60" t="str">
        <f t="shared" si="2"/>
        <v/>
      </c>
      <c r="W57" s="58"/>
      <c r="X57" s="65"/>
      <c r="Y57" s="65"/>
      <c r="Z57" s="65"/>
      <c r="AA57" s="67"/>
      <c r="AB57" s="60" t="str">
        <f t="shared" si="3"/>
        <v/>
      </c>
      <c r="AC57" s="58"/>
      <c r="AD57" s="65"/>
      <c r="AE57" s="65"/>
      <c r="AF57" s="65"/>
      <c r="AG57" s="67"/>
      <c r="AH57" s="60" t="str">
        <f t="shared" si="4"/>
        <v/>
      </c>
      <c r="AI57" s="58"/>
    </row>
    <row r="58" spans="1:35" x14ac:dyDescent="0.25">
      <c r="A58" s="48">
        <f>IFERROR(IF(A57='Onderwerpen (2)'!$C$23+19,"",A57+1),"")</f>
        <v>50</v>
      </c>
      <c r="B58" s="48" t="str">
        <f>IF(C58&lt;='Onderwerpen (2)'!$C$4,'Onderwerpen (2)'!$A$4,IF(C58&lt;='Onderwerpen (2)'!$C$5,'Onderwerpen (2)'!$A$5,IF(C58&lt;='Onderwerpen (2)'!$C$6,'Onderwerpen (2)'!$A$6,IF(C58&lt;='Onderwerpen (2)'!$C$7,'Onderwerpen (2)'!$A$7,IF(C58&lt;='Onderwerpen (2)'!$C$8,'Onderwerpen (2)'!$A$8,IF(C58&lt;='Onderwerpen (2)'!$C$9,'Onderwerpen (2)'!$A$9,IF(C58&lt;='Onderwerpen (2)'!C$10,'Onderwerpen (2)'!$A$10,IF(C58&lt;='Onderwerpen (2)'!C$11,'Onderwerpen (2)'!$A$11,IF(C58&lt;='Onderwerpen (2)'!C$12,'Onderwerpen (2)'!$A$12,IF(C58&lt;='Onderwerpen (2)'!C$13,'Onderwerpen (2)'!$A$13,IF(C58&lt;='Onderwerpen (2)'!$C$14,'Onderwerpen (2)'!$A$14,IF(C58&lt;='Onderwerpen (2)'!$C$15,'Onderwerpen (2)'!$A$15,IF(C58&lt;='Onderwerpen (2)'!$C$16,'Onderwerpen (2)'!$A$16,IF(C58&lt;='Onderwerpen (2)'!$C$17,'Onderwerpen (2)'!$A$17,IF(C58&lt;='Onderwerpen (2)'!$C$18,'Onderwerpen (2)'!$A$18,IF(C58&lt;='Onderwerpen (2)'!$C$19,'Onderwerpen (2)'!$A$19,IF(C58&lt;='Onderwerpen (2)'!$C$20,'Onderwerpen (2)'!$A$20,IF(C58&lt;='Onderwerpen (2)'!$C$21,'Onderwerpen (2)'!$A$21,IF(C58&lt;='Onderwerpen (2)'!$C$22,'Onderwerpen (2)'!$A$22,IF(C58&lt;='Onderwerpen (2)'!$C$23,'Onderwerpen (2)'!$A$22,""))))))))))))))))))))</f>
        <v/>
      </c>
      <c r="C58" s="55" t="str">
        <f>IF('Onderwerpen (2)'!$B$4+1=A58,'Onderwerpen (2)'!$A$5,IF(SUM('Onderwerpen (2)'!$B$4:$B$5)+2=A58,'Onderwerpen (2)'!$A$6,IF(SUM('Onderwerpen (2)'!$B$4:$B$6)+3=A58,'Onderwerpen (2)'!$A$7,IF(SUM('Onderwerpen (2)'!$B$4:$B$7)+4=A58,'Onderwerpen (2)'!$A$8,IF(SUM('Onderwerpen (2)'!$B$4:$B$8)+5=A58,'Onderwerpen (2)'!$A$9,IF(SUM('Onderwerpen (2)'!$B$4:$B$9)+6=A58,'Onderwerpen (2)'!$A$10,IF(SUM('Onderwerpen (2)'!$B$4:$B$10)+7=A58,'Onderwerpen (2)'!$A$11,IF(SUM('Onderwerpen (2)'!$B$4:$B$11)+8=A58,'Onderwerpen (2)'!$A$12,IF(SUM('Onderwerpen (2)'!$B$4:$B$12)+9=A58,'Onderwerpen (2)'!$A$13,IF(SUM('Onderwerpen (2)'!$B$4:$B$13)+10=A58,'Onderwerpen (2)'!$A$14,IF(SUM('Onderwerpen (2)'!$B$4:$B$14)+11=A58,'Onderwerpen (2)'!$A$15,IF(SUM('Onderwerpen (2)'!$B$4:$B$15)+12=A58,'Onderwerpen (2)'!$A$16,IF(SUM('Onderwerpen (2)'!$B$4:$B$16)+13=A58,'Onderwerpen (2)'!$A$17,IF(SUM('Onderwerpen (2)'!$B$4:$B$17)+14=A58,'Onderwerpen (2)'!$A$18,IF(SUM('Onderwerpen (2)'!$B$4:$B$18)+15=A58,'Onderwerpen (2)'!$A$19,IF(SUM('Onderwerpen (2)'!$B$4:$B$19)+16=A58,'Onderwerpen (2)'!$A$20,IF(SUM('Onderwerpen (2)'!$B$4:$B$20)+17=A58,'Onderwerpen (2)'!$A$21,IF(SUM('Onderwerpen (2)'!$B$4:$B$21)+18=A58,'Onderwerpen (2)'!$A$22,IF(SUM('Onderwerpen (2)'!$B$4:$B$22)+19=A58,'Onderwerpen (2)'!$A$23,IFERROR((IF(A58&lt;'Onderwerpen (2)'!$D$4,A58,IF(AND(A58&gt;'Onderwerpen (2)'!$D$4,A58&lt;'Onderwerpen (2)'!$D$5),A58-1,IF(AND(A58&gt;'Onderwerpen (2)'!$D$5,A58&lt;'Onderwerpen (2)'!$D$6),A58-2,IF(AND(A58&gt;'Onderwerpen (2)'!$D$6,A58&lt;'Onderwerpen (2)'!$D$7),A58-3,IF(AND(A58&gt;'Onderwerpen (2)'!$D$7,A58&lt;'Onderwerpen (2)'!$D$8),A58-4,IF(AND(A58&gt;'Onderwerpen (2)'!$D$8,A58&lt;'Onderwerpen (2)'!$D$9),A58-5,IF(AND(A58&gt;'Onderwerpen (2)'!$D$9,A58&lt;'Onderwerpen (2)'!$D$10),A58-6,IF(AND(A58&gt;'Onderwerpen (2)'!$D$10,A58&lt;'Onderwerpen (2)'!$D$11),A58-7,IF(AND(A58&gt;'Onderwerpen (2)'!$D$11,A58&lt;'Onderwerpen (2)'!$D$12),A58-8,IF(AND(A58&gt;'Onderwerpen (2)'!$D$12,A58&lt;'Onderwerpen (2)'!$D$13),A58-9,IF(AND(A58&gt;'Onderwerpen (2)'!$D$13,A58&lt;'Onderwerpen (2)'!$D$14),A58-10,IF(AND(A58&gt;'Onderwerpen (2)'!$D$14,A58&lt;'Onderwerpen (2)'!$D$15),A58-11,IF(AND(A58&gt;'Onderwerpen (2)'!$D$15,A58&lt;'Onderwerpen (2)'!$D$16),A58-12,IF(AND(A58&gt;'Onderwerpen (2)'!$D$16,A58&lt;'Onderwerpen (2)'!$D$17),A58-13,IF(AND(A58&gt;'Onderwerpen (2)'!$D$17,A58&lt;'Onderwerpen (2)'!$D$18),A58-14,IF(AND(A58&gt;'Onderwerpen (2)'!$D$18,A58&lt;'Onderwerpen (2)'!$D$19),A58-15,IF(AND(A58&gt;'Onderwerpen (2)'!$D$19,A58&lt;'Onderwerpen (2)'!$D$20),A58-16,IF(AND(A58&gt;'Onderwerpen (2)'!$D$20,A58&lt;'Onderwerpen (2)'!$D$21),A58-17,IF(AND(A58&gt;'Onderwerpen (2)'!$D$21,A58&lt;'Onderwerpen (2)'!$D$22),A58-18,IF(A58&gt;'Onderwerpen (2)'!$D$22,A58-19,"X"))))))))))))))))))))),""))))))))))))))))))))</f>
        <v>x</v>
      </c>
      <c r="D58" s="76" t="str">
        <f>IF(B58="",""&amp;C58,LEFT(B58, FIND(" ",B58)-1) &amp; "."&amp;COUNTIF( $B$8:B58,B58))</f>
        <v>x</v>
      </c>
      <c r="E58" s="11"/>
      <c r="F58" s="65"/>
      <c r="G58" s="65"/>
      <c r="H58" s="65"/>
      <c r="I58" s="67"/>
      <c r="J58" s="60" t="str">
        <f t="shared" si="0"/>
        <v/>
      </c>
      <c r="K58" s="58"/>
      <c r="L58" s="65"/>
      <c r="M58" s="65"/>
      <c r="N58" s="65"/>
      <c r="O58" s="67"/>
      <c r="P58" s="60" t="str">
        <f t="shared" si="1"/>
        <v/>
      </c>
      <c r="Q58" s="58"/>
      <c r="R58" s="65"/>
      <c r="S58" s="65"/>
      <c r="T58" s="65"/>
      <c r="U58" s="67"/>
      <c r="V58" s="60" t="str">
        <f t="shared" si="2"/>
        <v/>
      </c>
      <c r="W58" s="58"/>
      <c r="X58" s="65"/>
      <c r="Y58" s="65"/>
      <c r="Z58" s="65"/>
      <c r="AA58" s="67"/>
      <c r="AB58" s="60" t="str">
        <f t="shared" si="3"/>
        <v/>
      </c>
      <c r="AC58" s="58"/>
      <c r="AD58" s="65"/>
      <c r="AE58" s="65"/>
      <c r="AF58" s="65"/>
      <c r="AG58" s="67"/>
      <c r="AH58" s="60" t="str">
        <f t="shared" si="4"/>
        <v/>
      </c>
      <c r="AI58" s="58"/>
    </row>
    <row r="59" spans="1:35" x14ac:dyDescent="0.25">
      <c r="A59" s="48">
        <f>IFERROR(IF(A58='Onderwerpen (2)'!$C$23+19,"",A58+1),"")</f>
        <v>51</v>
      </c>
      <c r="B59" s="48" t="str">
        <f>IF(C59&lt;='Onderwerpen (2)'!$C$4,'Onderwerpen (2)'!$A$4,IF(C59&lt;='Onderwerpen (2)'!$C$5,'Onderwerpen (2)'!$A$5,IF(C59&lt;='Onderwerpen (2)'!$C$6,'Onderwerpen (2)'!$A$6,IF(C59&lt;='Onderwerpen (2)'!$C$7,'Onderwerpen (2)'!$A$7,IF(C59&lt;='Onderwerpen (2)'!$C$8,'Onderwerpen (2)'!$A$8,IF(C59&lt;='Onderwerpen (2)'!$C$9,'Onderwerpen (2)'!$A$9,IF(C59&lt;='Onderwerpen (2)'!C$10,'Onderwerpen (2)'!$A$10,IF(C59&lt;='Onderwerpen (2)'!C$11,'Onderwerpen (2)'!$A$11,IF(C59&lt;='Onderwerpen (2)'!C$12,'Onderwerpen (2)'!$A$12,IF(C59&lt;='Onderwerpen (2)'!C$13,'Onderwerpen (2)'!$A$13,IF(C59&lt;='Onderwerpen (2)'!$C$14,'Onderwerpen (2)'!$A$14,IF(C59&lt;='Onderwerpen (2)'!$C$15,'Onderwerpen (2)'!$A$15,IF(C59&lt;='Onderwerpen (2)'!$C$16,'Onderwerpen (2)'!$A$16,IF(C59&lt;='Onderwerpen (2)'!$C$17,'Onderwerpen (2)'!$A$17,IF(C59&lt;='Onderwerpen (2)'!$C$18,'Onderwerpen (2)'!$A$18,IF(C59&lt;='Onderwerpen (2)'!$C$19,'Onderwerpen (2)'!$A$19,IF(C59&lt;='Onderwerpen (2)'!$C$20,'Onderwerpen (2)'!$A$20,IF(C59&lt;='Onderwerpen (2)'!$C$21,'Onderwerpen (2)'!$A$21,IF(C59&lt;='Onderwerpen (2)'!$C$22,'Onderwerpen (2)'!$A$22,IF(C59&lt;='Onderwerpen (2)'!$C$23,'Onderwerpen (2)'!$A$22,""))))))))))))))))))))</f>
        <v/>
      </c>
      <c r="C59" s="55" t="str">
        <f>IF('Onderwerpen (2)'!$B$4+1=A59,'Onderwerpen (2)'!$A$5,IF(SUM('Onderwerpen (2)'!$B$4:$B$5)+2=A59,'Onderwerpen (2)'!$A$6,IF(SUM('Onderwerpen (2)'!$B$4:$B$6)+3=A59,'Onderwerpen (2)'!$A$7,IF(SUM('Onderwerpen (2)'!$B$4:$B$7)+4=A59,'Onderwerpen (2)'!$A$8,IF(SUM('Onderwerpen (2)'!$B$4:$B$8)+5=A59,'Onderwerpen (2)'!$A$9,IF(SUM('Onderwerpen (2)'!$B$4:$B$9)+6=A59,'Onderwerpen (2)'!$A$10,IF(SUM('Onderwerpen (2)'!$B$4:$B$10)+7=A59,'Onderwerpen (2)'!$A$11,IF(SUM('Onderwerpen (2)'!$B$4:$B$11)+8=A59,'Onderwerpen (2)'!$A$12,IF(SUM('Onderwerpen (2)'!$B$4:$B$12)+9=A59,'Onderwerpen (2)'!$A$13,IF(SUM('Onderwerpen (2)'!$B$4:$B$13)+10=A59,'Onderwerpen (2)'!$A$14,IF(SUM('Onderwerpen (2)'!$B$4:$B$14)+11=A59,'Onderwerpen (2)'!$A$15,IF(SUM('Onderwerpen (2)'!$B$4:$B$15)+12=A59,'Onderwerpen (2)'!$A$16,IF(SUM('Onderwerpen (2)'!$B$4:$B$16)+13=A59,'Onderwerpen (2)'!$A$17,IF(SUM('Onderwerpen (2)'!$B$4:$B$17)+14=A59,'Onderwerpen (2)'!$A$18,IF(SUM('Onderwerpen (2)'!$B$4:$B$18)+15=A59,'Onderwerpen (2)'!$A$19,IF(SUM('Onderwerpen (2)'!$B$4:$B$19)+16=A59,'Onderwerpen (2)'!$A$20,IF(SUM('Onderwerpen (2)'!$B$4:$B$20)+17=A59,'Onderwerpen (2)'!$A$21,IF(SUM('Onderwerpen (2)'!$B$4:$B$21)+18=A59,'Onderwerpen (2)'!$A$22,IF(SUM('Onderwerpen (2)'!$B$4:$B$22)+19=A59,'Onderwerpen (2)'!$A$23,IFERROR((IF(A59&lt;'Onderwerpen (2)'!$D$4,A59,IF(AND(A59&gt;'Onderwerpen (2)'!$D$4,A59&lt;'Onderwerpen (2)'!$D$5),A59-1,IF(AND(A59&gt;'Onderwerpen (2)'!$D$5,A59&lt;'Onderwerpen (2)'!$D$6),A59-2,IF(AND(A59&gt;'Onderwerpen (2)'!$D$6,A59&lt;'Onderwerpen (2)'!$D$7),A59-3,IF(AND(A59&gt;'Onderwerpen (2)'!$D$7,A59&lt;'Onderwerpen (2)'!$D$8),A59-4,IF(AND(A59&gt;'Onderwerpen (2)'!$D$8,A59&lt;'Onderwerpen (2)'!$D$9),A59-5,IF(AND(A59&gt;'Onderwerpen (2)'!$D$9,A59&lt;'Onderwerpen (2)'!$D$10),A59-6,IF(AND(A59&gt;'Onderwerpen (2)'!$D$10,A59&lt;'Onderwerpen (2)'!$D$11),A59-7,IF(AND(A59&gt;'Onderwerpen (2)'!$D$11,A59&lt;'Onderwerpen (2)'!$D$12),A59-8,IF(AND(A59&gt;'Onderwerpen (2)'!$D$12,A59&lt;'Onderwerpen (2)'!$D$13),A59-9,IF(AND(A59&gt;'Onderwerpen (2)'!$D$13,A59&lt;'Onderwerpen (2)'!$D$14),A59-10,IF(AND(A59&gt;'Onderwerpen (2)'!$D$14,A59&lt;'Onderwerpen (2)'!$D$15),A59-11,IF(AND(A59&gt;'Onderwerpen (2)'!$D$15,A59&lt;'Onderwerpen (2)'!$D$16),A59-12,IF(AND(A59&gt;'Onderwerpen (2)'!$D$16,A59&lt;'Onderwerpen (2)'!$D$17),A59-13,IF(AND(A59&gt;'Onderwerpen (2)'!$D$17,A59&lt;'Onderwerpen (2)'!$D$18),A59-14,IF(AND(A59&gt;'Onderwerpen (2)'!$D$18,A59&lt;'Onderwerpen (2)'!$D$19),A59-15,IF(AND(A59&gt;'Onderwerpen (2)'!$D$19,A59&lt;'Onderwerpen (2)'!$D$20),A59-16,IF(AND(A59&gt;'Onderwerpen (2)'!$D$20,A59&lt;'Onderwerpen (2)'!$D$21),A59-17,IF(AND(A59&gt;'Onderwerpen (2)'!$D$21,A59&lt;'Onderwerpen (2)'!$D$22),A59-18,IF(A59&gt;'Onderwerpen (2)'!$D$22,A59-19,"X"))))))))))))))))))))),""))))))))))))))))))))</f>
        <v>x</v>
      </c>
      <c r="D59" s="76" t="str">
        <f>IF(B59="",""&amp;C59,LEFT(B59, FIND(" ",B59)-1) &amp; "."&amp;COUNTIF( $B$8:B59,B59))</f>
        <v>x</v>
      </c>
      <c r="E59" s="11"/>
      <c r="F59" s="65"/>
      <c r="G59" s="65"/>
      <c r="H59" s="65"/>
      <c r="I59" s="67"/>
      <c r="J59" s="60" t="str">
        <f t="shared" si="0"/>
        <v/>
      </c>
      <c r="K59" s="58"/>
      <c r="L59" s="65"/>
      <c r="M59" s="65"/>
      <c r="N59" s="65"/>
      <c r="O59" s="67"/>
      <c r="P59" s="60" t="str">
        <f t="shared" si="1"/>
        <v/>
      </c>
      <c r="Q59" s="58"/>
      <c r="R59" s="65"/>
      <c r="S59" s="65"/>
      <c r="T59" s="65"/>
      <c r="U59" s="67"/>
      <c r="V59" s="60" t="str">
        <f t="shared" si="2"/>
        <v/>
      </c>
      <c r="W59" s="58"/>
      <c r="X59" s="65"/>
      <c r="Y59" s="65"/>
      <c r="Z59" s="65"/>
      <c r="AA59" s="67"/>
      <c r="AB59" s="60" t="str">
        <f t="shared" si="3"/>
        <v/>
      </c>
      <c r="AC59" s="58"/>
      <c r="AD59" s="65"/>
      <c r="AE59" s="65"/>
      <c r="AF59" s="65"/>
      <c r="AG59" s="67"/>
      <c r="AH59" s="60" t="str">
        <f t="shared" si="4"/>
        <v/>
      </c>
      <c r="AI59" s="58"/>
    </row>
    <row r="60" spans="1:35" x14ac:dyDescent="0.25">
      <c r="A60" s="48">
        <f>IFERROR(IF(A59='Onderwerpen (2)'!$C$23+19,"",A59+1),"")</f>
        <v>52</v>
      </c>
      <c r="B60" s="48" t="str">
        <f>IF(C60&lt;='Onderwerpen (2)'!$C$4,'Onderwerpen (2)'!$A$4,IF(C60&lt;='Onderwerpen (2)'!$C$5,'Onderwerpen (2)'!$A$5,IF(C60&lt;='Onderwerpen (2)'!$C$6,'Onderwerpen (2)'!$A$6,IF(C60&lt;='Onderwerpen (2)'!$C$7,'Onderwerpen (2)'!$A$7,IF(C60&lt;='Onderwerpen (2)'!$C$8,'Onderwerpen (2)'!$A$8,IF(C60&lt;='Onderwerpen (2)'!$C$9,'Onderwerpen (2)'!$A$9,IF(C60&lt;='Onderwerpen (2)'!C$10,'Onderwerpen (2)'!$A$10,IF(C60&lt;='Onderwerpen (2)'!C$11,'Onderwerpen (2)'!$A$11,IF(C60&lt;='Onderwerpen (2)'!C$12,'Onderwerpen (2)'!$A$12,IF(C60&lt;='Onderwerpen (2)'!C$13,'Onderwerpen (2)'!$A$13,IF(C60&lt;='Onderwerpen (2)'!$C$14,'Onderwerpen (2)'!$A$14,IF(C60&lt;='Onderwerpen (2)'!$C$15,'Onderwerpen (2)'!$A$15,IF(C60&lt;='Onderwerpen (2)'!$C$16,'Onderwerpen (2)'!$A$16,IF(C60&lt;='Onderwerpen (2)'!$C$17,'Onderwerpen (2)'!$A$17,IF(C60&lt;='Onderwerpen (2)'!$C$18,'Onderwerpen (2)'!$A$18,IF(C60&lt;='Onderwerpen (2)'!$C$19,'Onderwerpen (2)'!$A$19,IF(C60&lt;='Onderwerpen (2)'!$C$20,'Onderwerpen (2)'!$A$20,IF(C60&lt;='Onderwerpen (2)'!$C$21,'Onderwerpen (2)'!$A$21,IF(C60&lt;='Onderwerpen (2)'!$C$22,'Onderwerpen (2)'!$A$22,IF(C60&lt;='Onderwerpen (2)'!$C$23,'Onderwerpen (2)'!$A$22,""))))))))))))))))))))</f>
        <v/>
      </c>
      <c r="C60" s="55" t="str">
        <f>IF('Onderwerpen (2)'!$B$4+1=A60,'Onderwerpen (2)'!$A$5,IF(SUM('Onderwerpen (2)'!$B$4:$B$5)+2=A60,'Onderwerpen (2)'!$A$6,IF(SUM('Onderwerpen (2)'!$B$4:$B$6)+3=A60,'Onderwerpen (2)'!$A$7,IF(SUM('Onderwerpen (2)'!$B$4:$B$7)+4=A60,'Onderwerpen (2)'!$A$8,IF(SUM('Onderwerpen (2)'!$B$4:$B$8)+5=A60,'Onderwerpen (2)'!$A$9,IF(SUM('Onderwerpen (2)'!$B$4:$B$9)+6=A60,'Onderwerpen (2)'!$A$10,IF(SUM('Onderwerpen (2)'!$B$4:$B$10)+7=A60,'Onderwerpen (2)'!$A$11,IF(SUM('Onderwerpen (2)'!$B$4:$B$11)+8=A60,'Onderwerpen (2)'!$A$12,IF(SUM('Onderwerpen (2)'!$B$4:$B$12)+9=A60,'Onderwerpen (2)'!$A$13,IF(SUM('Onderwerpen (2)'!$B$4:$B$13)+10=A60,'Onderwerpen (2)'!$A$14,IF(SUM('Onderwerpen (2)'!$B$4:$B$14)+11=A60,'Onderwerpen (2)'!$A$15,IF(SUM('Onderwerpen (2)'!$B$4:$B$15)+12=A60,'Onderwerpen (2)'!$A$16,IF(SUM('Onderwerpen (2)'!$B$4:$B$16)+13=A60,'Onderwerpen (2)'!$A$17,IF(SUM('Onderwerpen (2)'!$B$4:$B$17)+14=A60,'Onderwerpen (2)'!$A$18,IF(SUM('Onderwerpen (2)'!$B$4:$B$18)+15=A60,'Onderwerpen (2)'!$A$19,IF(SUM('Onderwerpen (2)'!$B$4:$B$19)+16=A60,'Onderwerpen (2)'!$A$20,IF(SUM('Onderwerpen (2)'!$B$4:$B$20)+17=A60,'Onderwerpen (2)'!$A$21,IF(SUM('Onderwerpen (2)'!$B$4:$B$21)+18=A60,'Onderwerpen (2)'!$A$22,IF(SUM('Onderwerpen (2)'!$B$4:$B$22)+19=A60,'Onderwerpen (2)'!$A$23,IFERROR((IF(A60&lt;'Onderwerpen (2)'!$D$4,A60,IF(AND(A60&gt;'Onderwerpen (2)'!$D$4,A60&lt;'Onderwerpen (2)'!$D$5),A60-1,IF(AND(A60&gt;'Onderwerpen (2)'!$D$5,A60&lt;'Onderwerpen (2)'!$D$6),A60-2,IF(AND(A60&gt;'Onderwerpen (2)'!$D$6,A60&lt;'Onderwerpen (2)'!$D$7),A60-3,IF(AND(A60&gt;'Onderwerpen (2)'!$D$7,A60&lt;'Onderwerpen (2)'!$D$8),A60-4,IF(AND(A60&gt;'Onderwerpen (2)'!$D$8,A60&lt;'Onderwerpen (2)'!$D$9),A60-5,IF(AND(A60&gt;'Onderwerpen (2)'!$D$9,A60&lt;'Onderwerpen (2)'!$D$10),A60-6,IF(AND(A60&gt;'Onderwerpen (2)'!$D$10,A60&lt;'Onderwerpen (2)'!$D$11),A60-7,IF(AND(A60&gt;'Onderwerpen (2)'!$D$11,A60&lt;'Onderwerpen (2)'!$D$12),A60-8,IF(AND(A60&gt;'Onderwerpen (2)'!$D$12,A60&lt;'Onderwerpen (2)'!$D$13),A60-9,IF(AND(A60&gt;'Onderwerpen (2)'!$D$13,A60&lt;'Onderwerpen (2)'!$D$14),A60-10,IF(AND(A60&gt;'Onderwerpen (2)'!$D$14,A60&lt;'Onderwerpen (2)'!$D$15),A60-11,IF(AND(A60&gt;'Onderwerpen (2)'!$D$15,A60&lt;'Onderwerpen (2)'!$D$16),A60-12,IF(AND(A60&gt;'Onderwerpen (2)'!$D$16,A60&lt;'Onderwerpen (2)'!$D$17),A60-13,IF(AND(A60&gt;'Onderwerpen (2)'!$D$17,A60&lt;'Onderwerpen (2)'!$D$18),A60-14,IF(AND(A60&gt;'Onderwerpen (2)'!$D$18,A60&lt;'Onderwerpen (2)'!$D$19),A60-15,IF(AND(A60&gt;'Onderwerpen (2)'!$D$19,A60&lt;'Onderwerpen (2)'!$D$20),A60-16,IF(AND(A60&gt;'Onderwerpen (2)'!$D$20,A60&lt;'Onderwerpen (2)'!$D$21),A60-17,IF(AND(A60&gt;'Onderwerpen (2)'!$D$21,A60&lt;'Onderwerpen (2)'!$D$22),A60-18,IF(A60&gt;'Onderwerpen (2)'!$D$22,A60-19,"X"))))))))))))))))))))),""))))))))))))))))))))</f>
        <v>x</v>
      </c>
      <c r="D60" s="76" t="str">
        <f>IF(B60="",""&amp;C60,LEFT(B60, FIND(" ",B60)-1) &amp; "."&amp;COUNTIF( $B$8:B60,B60))</f>
        <v>x</v>
      </c>
      <c r="E60" s="11"/>
      <c r="F60" s="65"/>
      <c r="G60" s="65"/>
      <c r="H60" s="65"/>
      <c r="I60" s="67"/>
      <c r="J60" s="60" t="str">
        <f t="shared" si="0"/>
        <v/>
      </c>
      <c r="K60" s="58"/>
      <c r="L60" s="65"/>
      <c r="M60" s="65"/>
      <c r="N60" s="65"/>
      <c r="O60" s="67"/>
      <c r="P60" s="60" t="str">
        <f t="shared" si="1"/>
        <v/>
      </c>
      <c r="Q60" s="58"/>
      <c r="R60" s="65"/>
      <c r="S60" s="65"/>
      <c r="T60" s="65"/>
      <c r="U60" s="67"/>
      <c r="V60" s="60" t="str">
        <f t="shared" si="2"/>
        <v/>
      </c>
      <c r="W60" s="58"/>
      <c r="X60" s="65"/>
      <c r="Y60" s="65"/>
      <c r="Z60" s="65"/>
      <c r="AA60" s="67"/>
      <c r="AB60" s="60" t="str">
        <f t="shared" si="3"/>
        <v/>
      </c>
      <c r="AC60" s="58"/>
      <c r="AD60" s="65"/>
      <c r="AE60" s="65"/>
      <c r="AF60" s="65"/>
      <c r="AG60" s="67"/>
      <c r="AH60" s="60" t="str">
        <f t="shared" si="4"/>
        <v/>
      </c>
      <c r="AI60" s="58"/>
    </row>
    <row r="61" spans="1:35" x14ac:dyDescent="0.25">
      <c r="A61" s="48" t="str">
        <f>IFERROR(IF(A60='Onderwerpen (2)'!$C$23+19,"",A60+1),"")</f>
        <v/>
      </c>
      <c r="B61" s="48" t="str">
        <f>IF(C61&lt;='Onderwerpen (2)'!$C$4,'Onderwerpen (2)'!$A$4,IF(C61&lt;='Onderwerpen (2)'!$C$5,'Onderwerpen (2)'!$A$5,IF(C61&lt;='Onderwerpen (2)'!$C$6,'Onderwerpen (2)'!$A$6,IF(C61&lt;='Onderwerpen (2)'!$C$7,'Onderwerpen (2)'!$A$7,IF(C61&lt;='Onderwerpen (2)'!$C$8,'Onderwerpen (2)'!$A$8,IF(C61&lt;='Onderwerpen (2)'!$C$9,'Onderwerpen (2)'!$A$9,IF(C61&lt;='Onderwerpen (2)'!C$10,'Onderwerpen (2)'!$A$10,IF(C61&lt;='Onderwerpen (2)'!C$11,'Onderwerpen (2)'!$A$11,IF(C61&lt;='Onderwerpen (2)'!C$12,'Onderwerpen (2)'!$A$12,IF(C61&lt;='Onderwerpen (2)'!C$13,'Onderwerpen (2)'!$A$13,IF(C61&lt;='Onderwerpen (2)'!$C$14,'Onderwerpen (2)'!$A$14,IF(C61&lt;='Onderwerpen (2)'!$C$15,'Onderwerpen (2)'!$A$15,IF(C61&lt;='Onderwerpen (2)'!$C$16,'Onderwerpen (2)'!$A$16,IF(C61&lt;='Onderwerpen (2)'!$C$17,'Onderwerpen (2)'!$A$17,IF(C61&lt;='Onderwerpen (2)'!$C$18,'Onderwerpen (2)'!$A$18,IF(C61&lt;='Onderwerpen (2)'!$C$19,'Onderwerpen (2)'!$A$19,IF(C61&lt;='Onderwerpen (2)'!$C$20,'Onderwerpen (2)'!$A$20,IF(C61&lt;='Onderwerpen (2)'!$C$21,'Onderwerpen (2)'!$A$21,IF(C61&lt;='Onderwerpen (2)'!$C$22,'Onderwerpen (2)'!$A$22,IF(C61&lt;='Onderwerpen (2)'!$C$23,'Onderwerpen (2)'!$A$22,""))))))))))))))))))))</f>
        <v/>
      </c>
      <c r="C61" s="55" t="str">
        <f>IF('Onderwerpen (2)'!$B$4+1=A61,'Onderwerpen (2)'!$A$5,IF(SUM('Onderwerpen (2)'!$B$4:$B$5)+2=A61,'Onderwerpen (2)'!$A$6,IF(SUM('Onderwerpen (2)'!$B$4:$B$6)+3=A61,'Onderwerpen (2)'!$A$7,IF(SUM('Onderwerpen (2)'!$B$4:$B$7)+4=A61,'Onderwerpen (2)'!$A$8,IF(SUM('Onderwerpen (2)'!$B$4:$B$8)+5=A61,'Onderwerpen (2)'!$A$9,IF(SUM('Onderwerpen (2)'!$B$4:$B$9)+6=A61,'Onderwerpen (2)'!$A$10,IF(SUM('Onderwerpen (2)'!$B$4:$B$10)+7=A61,'Onderwerpen (2)'!$A$11,IF(SUM('Onderwerpen (2)'!$B$4:$B$11)+8=A61,'Onderwerpen (2)'!$A$12,IF(SUM('Onderwerpen (2)'!$B$4:$B$12)+9=A61,'Onderwerpen (2)'!$A$13,IF(SUM('Onderwerpen (2)'!$B$4:$B$13)+10=A61,'Onderwerpen (2)'!$A$14,IF(SUM('Onderwerpen (2)'!$B$4:$B$14)+11=A61,'Onderwerpen (2)'!$A$15,IF(SUM('Onderwerpen (2)'!$B$4:$B$15)+12=A61,'Onderwerpen (2)'!$A$16,IF(SUM('Onderwerpen (2)'!$B$4:$B$16)+13=A61,'Onderwerpen (2)'!$A$17,IF(SUM('Onderwerpen (2)'!$B$4:$B$17)+14=A61,'Onderwerpen (2)'!$A$18,IF(SUM('Onderwerpen (2)'!$B$4:$B$18)+15=A61,'Onderwerpen (2)'!$A$19,IF(SUM('Onderwerpen (2)'!$B$4:$B$19)+16=A61,'Onderwerpen (2)'!$A$20,IF(SUM('Onderwerpen (2)'!$B$4:$B$20)+17=A61,'Onderwerpen (2)'!$A$21,IF(SUM('Onderwerpen (2)'!$B$4:$B$21)+18=A61,'Onderwerpen (2)'!$A$22,IF(SUM('Onderwerpen (2)'!$B$4:$B$22)+19=A61,'Onderwerpen (2)'!$A$23,IFERROR((IF(A61&lt;'Onderwerpen (2)'!$D$4,A61,IF(AND(A61&gt;'Onderwerpen (2)'!$D$4,A61&lt;'Onderwerpen (2)'!$D$5),A61-1,IF(AND(A61&gt;'Onderwerpen (2)'!$D$5,A61&lt;'Onderwerpen (2)'!$D$6),A61-2,IF(AND(A61&gt;'Onderwerpen (2)'!$D$6,A61&lt;'Onderwerpen (2)'!$D$7),A61-3,IF(AND(A61&gt;'Onderwerpen (2)'!$D$7,A61&lt;'Onderwerpen (2)'!$D$8),A61-4,IF(AND(A61&gt;'Onderwerpen (2)'!$D$8,A61&lt;'Onderwerpen (2)'!$D$9),A61-5,IF(AND(A61&gt;'Onderwerpen (2)'!$D$9,A61&lt;'Onderwerpen (2)'!$D$10),A61-6,IF(AND(A61&gt;'Onderwerpen (2)'!$D$10,A61&lt;'Onderwerpen (2)'!$D$11),A61-7,IF(AND(A61&gt;'Onderwerpen (2)'!$D$11,A61&lt;'Onderwerpen (2)'!$D$12),A61-8,IF(AND(A61&gt;'Onderwerpen (2)'!$D$12,A61&lt;'Onderwerpen (2)'!$D$13),A61-9,IF(AND(A61&gt;'Onderwerpen (2)'!$D$13,A61&lt;'Onderwerpen (2)'!$D$14),A61-10,IF(AND(A61&gt;'Onderwerpen (2)'!$D$14,A61&lt;'Onderwerpen (2)'!$D$15),A61-11,IF(AND(A61&gt;'Onderwerpen (2)'!$D$15,A61&lt;'Onderwerpen (2)'!$D$16),A61-12,IF(AND(A61&gt;'Onderwerpen (2)'!$D$16,A61&lt;'Onderwerpen (2)'!$D$17),A61-13,IF(AND(A61&gt;'Onderwerpen (2)'!$D$17,A61&lt;'Onderwerpen (2)'!$D$18),A61-14,IF(AND(A61&gt;'Onderwerpen (2)'!$D$18,A61&lt;'Onderwerpen (2)'!$D$19),A61-15,IF(AND(A61&gt;'Onderwerpen (2)'!$D$19,A61&lt;'Onderwerpen (2)'!$D$20),A61-16,IF(AND(A61&gt;'Onderwerpen (2)'!$D$20,A61&lt;'Onderwerpen (2)'!$D$21),A61-17,IF(AND(A61&gt;'Onderwerpen (2)'!$D$21,A61&lt;'Onderwerpen (2)'!$D$22),A61-18,IF(A61&gt;'Onderwerpen (2)'!$D$22,A61-19,"X"))))))))))))))))))))),""))))))))))))))))))))</f>
        <v/>
      </c>
      <c r="D61" s="76" t="str">
        <f>IF(B61="",""&amp;C61,LEFT(B61, FIND(" ",B61)-1) &amp; "."&amp;COUNTIF( $B$8:B61,B61))</f>
        <v/>
      </c>
      <c r="E61" s="11"/>
      <c r="F61" s="65"/>
      <c r="G61" s="65"/>
      <c r="H61" s="65"/>
      <c r="I61" s="67"/>
      <c r="J61" s="60" t="str">
        <f t="shared" si="0"/>
        <v/>
      </c>
      <c r="K61" s="58"/>
      <c r="L61" s="65"/>
      <c r="M61" s="65"/>
      <c r="N61" s="65"/>
      <c r="O61" s="67"/>
      <c r="P61" s="60" t="str">
        <f t="shared" si="1"/>
        <v/>
      </c>
      <c r="Q61" s="58"/>
      <c r="R61" s="65"/>
      <c r="S61" s="65"/>
      <c r="T61" s="65"/>
      <c r="U61" s="67"/>
      <c r="V61" s="60" t="str">
        <f t="shared" si="2"/>
        <v/>
      </c>
      <c r="W61" s="58"/>
      <c r="X61" s="65"/>
      <c r="Y61" s="65"/>
      <c r="Z61" s="65"/>
      <c r="AA61" s="67"/>
      <c r="AB61" s="60" t="str">
        <f t="shared" si="3"/>
        <v/>
      </c>
      <c r="AC61" s="58"/>
      <c r="AD61" s="65"/>
      <c r="AE61" s="65"/>
      <c r="AF61" s="65"/>
      <c r="AG61" s="67"/>
      <c r="AH61" s="60" t="str">
        <f t="shared" si="4"/>
        <v/>
      </c>
      <c r="AI61" s="58"/>
    </row>
    <row r="62" spans="1:35" x14ac:dyDescent="0.25">
      <c r="A62" s="48" t="str">
        <f>IFERROR(IF(A61='Onderwerpen (2)'!$C$23+19,"",A61+1),"")</f>
        <v/>
      </c>
      <c r="B62" s="48" t="str">
        <f>IF(C62&lt;='Onderwerpen (2)'!$C$4,'Onderwerpen (2)'!$A$4,IF(C62&lt;='Onderwerpen (2)'!$C$5,'Onderwerpen (2)'!$A$5,IF(C62&lt;='Onderwerpen (2)'!$C$6,'Onderwerpen (2)'!$A$6,IF(C62&lt;='Onderwerpen (2)'!$C$7,'Onderwerpen (2)'!$A$7,IF(C62&lt;='Onderwerpen (2)'!$C$8,'Onderwerpen (2)'!$A$8,IF(C62&lt;='Onderwerpen (2)'!$C$9,'Onderwerpen (2)'!$A$9,IF(C62&lt;='Onderwerpen (2)'!C$10,'Onderwerpen (2)'!$A$10,IF(C62&lt;='Onderwerpen (2)'!C$11,'Onderwerpen (2)'!$A$11,IF(C62&lt;='Onderwerpen (2)'!C$12,'Onderwerpen (2)'!$A$12,IF(C62&lt;='Onderwerpen (2)'!C$13,'Onderwerpen (2)'!$A$13,IF(C62&lt;='Onderwerpen (2)'!$C$14,'Onderwerpen (2)'!$A$14,IF(C62&lt;='Onderwerpen (2)'!$C$15,'Onderwerpen (2)'!$A$15,IF(C62&lt;='Onderwerpen (2)'!$C$16,'Onderwerpen (2)'!$A$16,IF(C62&lt;='Onderwerpen (2)'!$C$17,'Onderwerpen (2)'!$A$17,IF(C62&lt;='Onderwerpen (2)'!$C$18,'Onderwerpen (2)'!$A$18,IF(C62&lt;='Onderwerpen (2)'!$C$19,'Onderwerpen (2)'!$A$19,IF(C62&lt;='Onderwerpen (2)'!$C$20,'Onderwerpen (2)'!$A$20,IF(C62&lt;='Onderwerpen (2)'!$C$21,'Onderwerpen (2)'!$A$21,IF(C62&lt;='Onderwerpen (2)'!$C$22,'Onderwerpen (2)'!$A$22,IF(C62&lt;='Onderwerpen (2)'!$C$23,'Onderwerpen (2)'!$A$22,""))))))))))))))))))))</f>
        <v/>
      </c>
      <c r="C62" s="55" t="str">
        <f>IF('Onderwerpen (2)'!$B$4+1=A62,'Onderwerpen (2)'!$A$5,IF(SUM('Onderwerpen (2)'!$B$4:$B$5)+2=A62,'Onderwerpen (2)'!$A$6,IF(SUM('Onderwerpen (2)'!$B$4:$B$6)+3=A62,'Onderwerpen (2)'!$A$7,IF(SUM('Onderwerpen (2)'!$B$4:$B$7)+4=A62,'Onderwerpen (2)'!$A$8,IF(SUM('Onderwerpen (2)'!$B$4:$B$8)+5=A62,'Onderwerpen (2)'!$A$9,IF(SUM('Onderwerpen (2)'!$B$4:$B$9)+6=A62,'Onderwerpen (2)'!$A$10,IF(SUM('Onderwerpen (2)'!$B$4:$B$10)+7=A62,'Onderwerpen (2)'!$A$11,IF(SUM('Onderwerpen (2)'!$B$4:$B$11)+8=A62,'Onderwerpen (2)'!$A$12,IF(SUM('Onderwerpen (2)'!$B$4:$B$12)+9=A62,'Onderwerpen (2)'!$A$13,IF(SUM('Onderwerpen (2)'!$B$4:$B$13)+10=A62,'Onderwerpen (2)'!$A$14,IF(SUM('Onderwerpen (2)'!$B$4:$B$14)+11=A62,'Onderwerpen (2)'!$A$15,IF(SUM('Onderwerpen (2)'!$B$4:$B$15)+12=A62,'Onderwerpen (2)'!$A$16,IF(SUM('Onderwerpen (2)'!$B$4:$B$16)+13=A62,'Onderwerpen (2)'!$A$17,IF(SUM('Onderwerpen (2)'!$B$4:$B$17)+14=A62,'Onderwerpen (2)'!$A$18,IF(SUM('Onderwerpen (2)'!$B$4:$B$18)+15=A62,'Onderwerpen (2)'!$A$19,IF(SUM('Onderwerpen (2)'!$B$4:$B$19)+16=A62,'Onderwerpen (2)'!$A$20,IF(SUM('Onderwerpen (2)'!$B$4:$B$20)+17=A62,'Onderwerpen (2)'!$A$21,IF(SUM('Onderwerpen (2)'!$B$4:$B$21)+18=A62,'Onderwerpen (2)'!$A$22,IF(SUM('Onderwerpen (2)'!$B$4:$B$22)+19=A62,'Onderwerpen (2)'!$A$23,IFERROR((IF(A62&lt;'Onderwerpen (2)'!$D$4,A62,IF(AND(A62&gt;'Onderwerpen (2)'!$D$4,A62&lt;'Onderwerpen (2)'!$D$5),A62-1,IF(AND(A62&gt;'Onderwerpen (2)'!$D$5,A62&lt;'Onderwerpen (2)'!$D$6),A62-2,IF(AND(A62&gt;'Onderwerpen (2)'!$D$6,A62&lt;'Onderwerpen (2)'!$D$7),A62-3,IF(AND(A62&gt;'Onderwerpen (2)'!$D$7,A62&lt;'Onderwerpen (2)'!$D$8),A62-4,IF(AND(A62&gt;'Onderwerpen (2)'!$D$8,A62&lt;'Onderwerpen (2)'!$D$9),A62-5,IF(AND(A62&gt;'Onderwerpen (2)'!$D$9,A62&lt;'Onderwerpen (2)'!$D$10),A62-6,IF(AND(A62&gt;'Onderwerpen (2)'!$D$10,A62&lt;'Onderwerpen (2)'!$D$11),A62-7,IF(AND(A62&gt;'Onderwerpen (2)'!$D$11,A62&lt;'Onderwerpen (2)'!$D$12),A62-8,IF(AND(A62&gt;'Onderwerpen (2)'!$D$12,A62&lt;'Onderwerpen (2)'!$D$13),A62-9,IF(AND(A62&gt;'Onderwerpen (2)'!$D$13,A62&lt;'Onderwerpen (2)'!$D$14),A62-10,IF(AND(A62&gt;'Onderwerpen (2)'!$D$14,A62&lt;'Onderwerpen (2)'!$D$15),A62-11,IF(AND(A62&gt;'Onderwerpen (2)'!$D$15,A62&lt;'Onderwerpen (2)'!$D$16),A62-12,IF(AND(A62&gt;'Onderwerpen (2)'!$D$16,A62&lt;'Onderwerpen (2)'!$D$17),A62-13,IF(AND(A62&gt;'Onderwerpen (2)'!$D$17,A62&lt;'Onderwerpen (2)'!$D$18),A62-14,IF(AND(A62&gt;'Onderwerpen (2)'!$D$18,A62&lt;'Onderwerpen (2)'!$D$19),A62-15,IF(AND(A62&gt;'Onderwerpen (2)'!$D$19,A62&lt;'Onderwerpen (2)'!$D$20),A62-16,IF(AND(A62&gt;'Onderwerpen (2)'!$D$20,A62&lt;'Onderwerpen (2)'!$D$21),A62-17,IF(AND(A62&gt;'Onderwerpen (2)'!$D$21,A62&lt;'Onderwerpen (2)'!$D$22),A62-18,IF(A62&gt;'Onderwerpen (2)'!$D$22,A62-19,"X"))))))))))))))))))))),""))))))))))))))))))))</f>
        <v/>
      </c>
      <c r="D62" s="76" t="str">
        <f>IF(B62="",""&amp;C62,LEFT(B62, FIND(" ",B62)-1) &amp; "."&amp;COUNTIF( $B$8:B62,B62))</f>
        <v/>
      </c>
      <c r="E62" s="11"/>
      <c r="F62" s="65"/>
      <c r="G62" s="65"/>
      <c r="H62" s="65"/>
      <c r="I62" s="67"/>
      <c r="J62" s="60" t="str">
        <f t="shared" si="0"/>
        <v/>
      </c>
      <c r="K62" s="58"/>
      <c r="L62" s="65"/>
      <c r="M62" s="65"/>
      <c r="N62" s="65"/>
      <c r="O62" s="67"/>
      <c r="P62" s="60" t="str">
        <f t="shared" si="1"/>
        <v/>
      </c>
      <c r="Q62" s="58"/>
      <c r="R62" s="65"/>
      <c r="S62" s="65"/>
      <c r="T62" s="65"/>
      <c r="U62" s="67"/>
      <c r="V62" s="60" t="str">
        <f t="shared" si="2"/>
        <v/>
      </c>
      <c r="W62" s="58"/>
      <c r="X62" s="65"/>
      <c r="Y62" s="65"/>
      <c r="Z62" s="65"/>
      <c r="AA62" s="67"/>
      <c r="AB62" s="60" t="str">
        <f t="shared" si="3"/>
        <v/>
      </c>
      <c r="AC62" s="58"/>
      <c r="AD62" s="65"/>
      <c r="AE62" s="65"/>
      <c r="AF62" s="65"/>
      <c r="AG62" s="67"/>
      <c r="AH62" s="60" t="str">
        <f t="shared" si="4"/>
        <v/>
      </c>
      <c r="AI62" s="58"/>
    </row>
    <row r="63" spans="1:35" x14ac:dyDescent="0.25">
      <c r="A63" s="48" t="str">
        <f>IFERROR(IF(A62='Onderwerpen (2)'!$C$23+19,"",A62+1),"")</f>
        <v/>
      </c>
      <c r="B63" s="48" t="str">
        <f>IF(C63&lt;='Onderwerpen (2)'!$C$4,'Onderwerpen (2)'!$A$4,IF(C63&lt;='Onderwerpen (2)'!$C$5,'Onderwerpen (2)'!$A$5,IF(C63&lt;='Onderwerpen (2)'!$C$6,'Onderwerpen (2)'!$A$6,IF(C63&lt;='Onderwerpen (2)'!$C$7,'Onderwerpen (2)'!$A$7,IF(C63&lt;='Onderwerpen (2)'!$C$8,'Onderwerpen (2)'!$A$8,IF(C63&lt;='Onderwerpen (2)'!$C$9,'Onderwerpen (2)'!$A$9,IF(C63&lt;='Onderwerpen (2)'!C$10,'Onderwerpen (2)'!$A$10,IF(C63&lt;='Onderwerpen (2)'!C$11,'Onderwerpen (2)'!$A$11,IF(C63&lt;='Onderwerpen (2)'!C$12,'Onderwerpen (2)'!$A$12,IF(C63&lt;='Onderwerpen (2)'!C$13,'Onderwerpen (2)'!$A$13,IF(C63&lt;='Onderwerpen (2)'!$C$14,'Onderwerpen (2)'!$A$14,IF(C63&lt;='Onderwerpen (2)'!$C$15,'Onderwerpen (2)'!$A$15,IF(C63&lt;='Onderwerpen (2)'!$C$16,'Onderwerpen (2)'!$A$16,IF(C63&lt;='Onderwerpen (2)'!$C$17,'Onderwerpen (2)'!$A$17,IF(C63&lt;='Onderwerpen (2)'!$C$18,'Onderwerpen (2)'!$A$18,IF(C63&lt;='Onderwerpen (2)'!$C$19,'Onderwerpen (2)'!$A$19,IF(C63&lt;='Onderwerpen (2)'!$C$20,'Onderwerpen (2)'!$A$20,IF(C63&lt;='Onderwerpen (2)'!$C$21,'Onderwerpen (2)'!$A$21,IF(C63&lt;='Onderwerpen (2)'!$C$22,'Onderwerpen (2)'!$A$22,IF(C63&lt;='Onderwerpen (2)'!$C$23,'Onderwerpen (2)'!$A$22,""))))))))))))))))))))</f>
        <v/>
      </c>
      <c r="C63" s="55" t="str">
        <f>IF('Onderwerpen (2)'!$B$4+1=A63,'Onderwerpen (2)'!$A$5,IF(SUM('Onderwerpen (2)'!$B$4:$B$5)+2=A63,'Onderwerpen (2)'!$A$6,IF(SUM('Onderwerpen (2)'!$B$4:$B$6)+3=A63,'Onderwerpen (2)'!$A$7,IF(SUM('Onderwerpen (2)'!$B$4:$B$7)+4=A63,'Onderwerpen (2)'!$A$8,IF(SUM('Onderwerpen (2)'!$B$4:$B$8)+5=A63,'Onderwerpen (2)'!$A$9,IF(SUM('Onderwerpen (2)'!$B$4:$B$9)+6=A63,'Onderwerpen (2)'!$A$10,IF(SUM('Onderwerpen (2)'!$B$4:$B$10)+7=A63,'Onderwerpen (2)'!$A$11,IF(SUM('Onderwerpen (2)'!$B$4:$B$11)+8=A63,'Onderwerpen (2)'!$A$12,IF(SUM('Onderwerpen (2)'!$B$4:$B$12)+9=A63,'Onderwerpen (2)'!$A$13,IF(SUM('Onderwerpen (2)'!$B$4:$B$13)+10=A63,'Onderwerpen (2)'!$A$14,IF(SUM('Onderwerpen (2)'!$B$4:$B$14)+11=A63,'Onderwerpen (2)'!$A$15,IF(SUM('Onderwerpen (2)'!$B$4:$B$15)+12=A63,'Onderwerpen (2)'!$A$16,IF(SUM('Onderwerpen (2)'!$B$4:$B$16)+13=A63,'Onderwerpen (2)'!$A$17,IF(SUM('Onderwerpen (2)'!$B$4:$B$17)+14=A63,'Onderwerpen (2)'!$A$18,IF(SUM('Onderwerpen (2)'!$B$4:$B$18)+15=A63,'Onderwerpen (2)'!$A$19,IF(SUM('Onderwerpen (2)'!$B$4:$B$19)+16=A63,'Onderwerpen (2)'!$A$20,IF(SUM('Onderwerpen (2)'!$B$4:$B$20)+17=A63,'Onderwerpen (2)'!$A$21,IF(SUM('Onderwerpen (2)'!$B$4:$B$21)+18=A63,'Onderwerpen (2)'!$A$22,IF(SUM('Onderwerpen (2)'!$B$4:$B$22)+19=A63,'Onderwerpen (2)'!$A$23,IFERROR((IF(A63&lt;'Onderwerpen (2)'!$D$4,A63,IF(AND(A63&gt;'Onderwerpen (2)'!$D$4,A63&lt;'Onderwerpen (2)'!$D$5),A63-1,IF(AND(A63&gt;'Onderwerpen (2)'!$D$5,A63&lt;'Onderwerpen (2)'!$D$6),A63-2,IF(AND(A63&gt;'Onderwerpen (2)'!$D$6,A63&lt;'Onderwerpen (2)'!$D$7),A63-3,IF(AND(A63&gt;'Onderwerpen (2)'!$D$7,A63&lt;'Onderwerpen (2)'!$D$8),A63-4,IF(AND(A63&gt;'Onderwerpen (2)'!$D$8,A63&lt;'Onderwerpen (2)'!$D$9),A63-5,IF(AND(A63&gt;'Onderwerpen (2)'!$D$9,A63&lt;'Onderwerpen (2)'!$D$10),A63-6,IF(AND(A63&gt;'Onderwerpen (2)'!$D$10,A63&lt;'Onderwerpen (2)'!$D$11),A63-7,IF(AND(A63&gt;'Onderwerpen (2)'!$D$11,A63&lt;'Onderwerpen (2)'!$D$12),A63-8,IF(AND(A63&gt;'Onderwerpen (2)'!$D$12,A63&lt;'Onderwerpen (2)'!$D$13),A63-9,IF(AND(A63&gt;'Onderwerpen (2)'!$D$13,A63&lt;'Onderwerpen (2)'!$D$14),A63-10,IF(AND(A63&gt;'Onderwerpen (2)'!$D$14,A63&lt;'Onderwerpen (2)'!$D$15),A63-11,IF(AND(A63&gt;'Onderwerpen (2)'!$D$15,A63&lt;'Onderwerpen (2)'!$D$16),A63-12,IF(AND(A63&gt;'Onderwerpen (2)'!$D$16,A63&lt;'Onderwerpen (2)'!$D$17),A63-13,IF(AND(A63&gt;'Onderwerpen (2)'!$D$17,A63&lt;'Onderwerpen (2)'!$D$18),A63-14,IF(AND(A63&gt;'Onderwerpen (2)'!$D$18,A63&lt;'Onderwerpen (2)'!$D$19),A63-15,IF(AND(A63&gt;'Onderwerpen (2)'!$D$19,A63&lt;'Onderwerpen (2)'!$D$20),A63-16,IF(AND(A63&gt;'Onderwerpen (2)'!$D$20,A63&lt;'Onderwerpen (2)'!$D$21),A63-17,IF(AND(A63&gt;'Onderwerpen (2)'!$D$21,A63&lt;'Onderwerpen (2)'!$D$22),A63-18,IF(A63&gt;'Onderwerpen (2)'!$D$22,A63-19,"X"))))))))))))))))))))),""))))))))))))))))))))</f>
        <v/>
      </c>
      <c r="D63" s="76" t="str">
        <f>IF(B63="",""&amp;C63,LEFT(B63, FIND(" ",B63)-1) &amp; "."&amp;COUNTIF( $B$8:B63,B63))</f>
        <v/>
      </c>
      <c r="E63" s="11"/>
      <c r="F63" s="65"/>
      <c r="G63" s="65"/>
      <c r="H63" s="65"/>
      <c r="I63" s="67"/>
      <c r="J63" s="60" t="str">
        <f t="shared" si="0"/>
        <v/>
      </c>
      <c r="K63" s="58"/>
      <c r="L63" s="65"/>
      <c r="M63" s="65"/>
      <c r="N63" s="65"/>
      <c r="O63" s="67"/>
      <c r="P63" s="60" t="str">
        <f t="shared" si="1"/>
        <v/>
      </c>
      <c r="Q63" s="58"/>
      <c r="R63" s="65"/>
      <c r="S63" s="65"/>
      <c r="T63" s="65"/>
      <c r="U63" s="67"/>
      <c r="V63" s="60" t="str">
        <f t="shared" si="2"/>
        <v/>
      </c>
      <c r="W63" s="58"/>
      <c r="X63" s="65"/>
      <c r="Y63" s="65"/>
      <c r="Z63" s="65"/>
      <c r="AA63" s="67"/>
      <c r="AB63" s="60" t="str">
        <f t="shared" si="3"/>
        <v/>
      </c>
      <c r="AC63" s="58"/>
      <c r="AD63" s="65"/>
      <c r="AE63" s="65"/>
      <c r="AF63" s="65"/>
      <c r="AG63" s="67"/>
      <c r="AH63" s="60" t="str">
        <f t="shared" si="4"/>
        <v/>
      </c>
      <c r="AI63" s="58"/>
    </row>
    <row r="64" spans="1:35" x14ac:dyDescent="0.25">
      <c r="A64" s="48" t="str">
        <f>IFERROR(IF(A63='Onderwerpen (2)'!$C$23+19,"",A63+1),"")</f>
        <v/>
      </c>
      <c r="B64" s="48" t="str">
        <f>IF(C64&lt;='Onderwerpen (2)'!$C$4,'Onderwerpen (2)'!$A$4,IF(C64&lt;='Onderwerpen (2)'!$C$5,'Onderwerpen (2)'!$A$5,IF(C64&lt;='Onderwerpen (2)'!$C$6,'Onderwerpen (2)'!$A$6,IF(C64&lt;='Onderwerpen (2)'!$C$7,'Onderwerpen (2)'!$A$7,IF(C64&lt;='Onderwerpen (2)'!$C$8,'Onderwerpen (2)'!$A$8,IF(C64&lt;='Onderwerpen (2)'!$C$9,'Onderwerpen (2)'!$A$9,IF(C64&lt;='Onderwerpen (2)'!C$10,'Onderwerpen (2)'!$A$10,IF(C64&lt;='Onderwerpen (2)'!C$11,'Onderwerpen (2)'!$A$11,IF(C64&lt;='Onderwerpen (2)'!C$12,'Onderwerpen (2)'!$A$12,IF(C64&lt;='Onderwerpen (2)'!C$13,'Onderwerpen (2)'!$A$13,IF(C64&lt;='Onderwerpen (2)'!$C$14,'Onderwerpen (2)'!$A$14,IF(C64&lt;='Onderwerpen (2)'!$C$15,'Onderwerpen (2)'!$A$15,IF(C64&lt;='Onderwerpen (2)'!$C$16,'Onderwerpen (2)'!$A$16,IF(C64&lt;='Onderwerpen (2)'!$C$17,'Onderwerpen (2)'!$A$17,IF(C64&lt;='Onderwerpen (2)'!$C$18,'Onderwerpen (2)'!$A$18,IF(C64&lt;='Onderwerpen (2)'!$C$19,'Onderwerpen (2)'!$A$19,IF(C64&lt;='Onderwerpen (2)'!$C$20,'Onderwerpen (2)'!$A$20,IF(C64&lt;='Onderwerpen (2)'!$C$21,'Onderwerpen (2)'!$A$21,IF(C64&lt;='Onderwerpen (2)'!$C$22,'Onderwerpen (2)'!$A$22,IF(C64&lt;='Onderwerpen (2)'!$C$23,'Onderwerpen (2)'!$A$22,""))))))))))))))))))))</f>
        <v/>
      </c>
      <c r="C64" s="55" t="str">
        <f>IF('Onderwerpen (2)'!$B$4+1=A64,'Onderwerpen (2)'!$A$5,IF(SUM('Onderwerpen (2)'!$B$4:$B$5)+2=A64,'Onderwerpen (2)'!$A$6,IF(SUM('Onderwerpen (2)'!$B$4:$B$6)+3=A64,'Onderwerpen (2)'!$A$7,IF(SUM('Onderwerpen (2)'!$B$4:$B$7)+4=A64,'Onderwerpen (2)'!$A$8,IF(SUM('Onderwerpen (2)'!$B$4:$B$8)+5=A64,'Onderwerpen (2)'!$A$9,IF(SUM('Onderwerpen (2)'!$B$4:$B$9)+6=A64,'Onderwerpen (2)'!$A$10,IF(SUM('Onderwerpen (2)'!$B$4:$B$10)+7=A64,'Onderwerpen (2)'!$A$11,IF(SUM('Onderwerpen (2)'!$B$4:$B$11)+8=A64,'Onderwerpen (2)'!$A$12,IF(SUM('Onderwerpen (2)'!$B$4:$B$12)+9=A64,'Onderwerpen (2)'!$A$13,IF(SUM('Onderwerpen (2)'!$B$4:$B$13)+10=A64,'Onderwerpen (2)'!$A$14,IF(SUM('Onderwerpen (2)'!$B$4:$B$14)+11=A64,'Onderwerpen (2)'!$A$15,IF(SUM('Onderwerpen (2)'!$B$4:$B$15)+12=A64,'Onderwerpen (2)'!$A$16,IF(SUM('Onderwerpen (2)'!$B$4:$B$16)+13=A64,'Onderwerpen (2)'!$A$17,IF(SUM('Onderwerpen (2)'!$B$4:$B$17)+14=A64,'Onderwerpen (2)'!$A$18,IF(SUM('Onderwerpen (2)'!$B$4:$B$18)+15=A64,'Onderwerpen (2)'!$A$19,IF(SUM('Onderwerpen (2)'!$B$4:$B$19)+16=A64,'Onderwerpen (2)'!$A$20,IF(SUM('Onderwerpen (2)'!$B$4:$B$20)+17=A64,'Onderwerpen (2)'!$A$21,IF(SUM('Onderwerpen (2)'!$B$4:$B$21)+18=A64,'Onderwerpen (2)'!$A$22,IF(SUM('Onderwerpen (2)'!$B$4:$B$22)+19=A64,'Onderwerpen (2)'!$A$23,IFERROR((IF(A64&lt;'Onderwerpen (2)'!$D$4,A64,IF(AND(A64&gt;'Onderwerpen (2)'!$D$4,A64&lt;'Onderwerpen (2)'!$D$5),A64-1,IF(AND(A64&gt;'Onderwerpen (2)'!$D$5,A64&lt;'Onderwerpen (2)'!$D$6),A64-2,IF(AND(A64&gt;'Onderwerpen (2)'!$D$6,A64&lt;'Onderwerpen (2)'!$D$7),A64-3,IF(AND(A64&gt;'Onderwerpen (2)'!$D$7,A64&lt;'Onderwerpen (2)'!$D$8),A64-4,IF(AND(A64&gt;'Onderwerpen (2)'!$D$8,A64&lt;'Onderwerpen (2)'!$D$9),A64-5,IF(AND(A64&gt;'Onderwerpen (2)'!$D$9,A64&lt;'Onderwerpen (2)'!$D$10),A64-6,IF(AND(A64&gt;'Onderwerpen (2)'!$D$10,A64&lt;'Onderwerpen (2)'!$D$11),A64-7,IF(AND(A64&gt;'Onderwerpen (2)'!$D$11,A64&lt;'Onderwerpen (2)'!$D$12),A64-8,IF(AND(A64&gt;'Onderwerpen (2)'!$D$12,A64&lt;'Onderwerpen (2)'!$D$13),A64-9,IF(AND(A64&gt;'Onderwerpen (2)'!$D$13,A64&lt;'Onderwerpen (2)'!$D$14),A64-10,IF(AND(A64&gt;'Onderwerpen (2)'!$D$14,A64&lt;'Onderwerpen (2)'!$D$15),A64-11,IF(AND(A64&gt;'Onderwerpen (2)'!$D$15,A64&lt;'Onderwerpen (2)'!$D$16),A64-12,IF(AND(A64&gt;'Onderwerpen (2)'!$D$16,A64&lt;'Onderwerpen (2)'!$D$17),A64-13,IF(AND(A64&gt;'Onderwerpen (2)'!$D$17,A64&lt;'Onderwerpen (2)'!$D$18),A64-14,IF(AND(A64&gt;'Onderwerpen (2)'!$D$18,A64&lt;'Onderwerpen (2)'!$D$19),A64-15,IF(AND(A64&gt;'Onderwerpen (2)'!$D$19,A64&lt;'Onderwerpen (2)'!$D$20),A64-16,IF(AND(A64&gt;'Onderwerpen (2)'!$D$20,A64&lt;'Onderwerpen (2)'!$D$21),A64-17,IF(AND(A64&gt;'Onderwerpen (2)'!$D$21,A64&lt;'Onderwerpen (2)'!$D$22),A64-18,IF(A64&gt;'Onderwerpen (2)'!$D$22,A64-19,"X"))))))))))))))))))))),""))))))))))))))))))))</f>
        <v/>
      </c>
      <c r="D64" s="76" t="str">
        <f>IF(B64="",""&amp;C64,LEFT(B64, FIND(" ",B64)-1) &amp; "."&amp;COUNTIF( $B$8:B64,B64))</f>
        <v/>
      </c>
      <c r="E64" s="11"/>
      <c r="F64" s="65"/>
      <c r="G64" s="65"/>
      <c r="H64" s="65"/>
      <c r="I64" s="67"/>
      <c r="J64" s="60" t="str">
        <f t="shared" si="0"/>
        <v/>
      </c>
      <c r="K64" s="58"/>
      <c r="L64" s="65"/>
      <c r="M64" s="65"/>
      <c r="N64" s="65"/>
      <c r="O64" s="67"/>
      <c r="P64" s="60" t="str">
        <f t="shared" si="1"/>
        <v/>
      </c>
      <c r="Q64" s="58"/>
      <c r="R64" s="65"/>
      <c r="S64" s="65"/>
      <c r="T64" s="65"/>
      <c r="U64" s="67"/>
      <c r="V64" s="60" t="str">
        <f t="shared" si="2"/>
        <v/>
      </c>
      <c r="W64" s="58"/>
      <c r="X64" s="65"/>
      <c r="Y64" s="65"/>
      <c r="Z64" s="65"/>
      <c r="AA64" s="67"/>
      <c r="AB64" s="60" t="str">
        <f t="shared" si="3"/>
        <v/>
      </c>
      <c r="AC64" s="58"/>
      <c r="AD64" s="65"/>
      <c r="AE64" s="65"/>
      <c r="AF64" s="65"/>
      <c r="AG64" s="67"/>
      <c r="AH64" s="60" t="str">
        <f t="shared" si="4"/>
        <v/>
      </c>
      <c r="AI64" s="58"/>
    </row>
    <row r="65" spans="1:35" x14ac:dyDescent="0.25">
      <c r="A65" s="48" t="str">
        <f>IFERROR(IF(A64='Onderwerpen (2)'!$C$23+19,"",A64+1),"")</f>
        <v/>
      </c>
      <c r="B65" s="48" t="str">
        <f>IF(C65&lt;='Onderwerpen (2)'!$C$4,'Onderwerpen (2)'!$A$4,IF(C65&lt;='Onderwerpen (2)'!$C$5,'Onderwerpen (2)'!$A$5,IF(C65&lt;='Onderwerpen (2)'!$C$6,'Onderwerpen (2)'!$A$6,IF(C65&lt;='Onderwerpen (2)'!$C$7,'Onderwerpen (2)'!$A$7,IF(C65&lt;='Onderwerpen (2)'!$C$8,'Onderwerpen (2)'!$A$8,IF(C65&lt;='Onderwerpen (2)'!$C$9,'Onderwerpen (2)'!$A$9,IF(C65&lt;='Onderwerpen (2)'!C$10,'Onderwerpen (2)'!$A$10,IF(C65&lt;='Onderwerpen (2)'!C$11,'Onderwerpen (2)'!$A$11,IF(C65&lt;='Onderwerpen (2)'!C$12,'Onderwerpen (2)'!$A$12,IF(C65&lt;='Onderwerpen (2)'!C$13,'Onderwerpen (2)'!$A$13,IF(C65&lt;='Onderwerpen (2)'!$C$14,'Onderwerpen (2)'!$A$14,IF(C65&lt;='Onderwerpen (2)'!$C$15,'Onderwerpen (2)'!$A$15,IF(C65&lt;='Onderwerpen (2)'!$C$16,'Onderwerpen (2)'!$A$16,IF(C65&lt;='Onderwerpen (2)'!$C$17,'Onderwerpen (2)'!$A$17,IF(C65&lt;='Onderwerpen (2)'!$C$18,'Onderwerpen (2)'!$A$18,IF(C65&lt;='Onderwerpen (2)'!$C$19,'Onderwerpen (2)'!$A$19,IF(C65&lt;='Onderwerpen (2)'!$C$20,'Onderwerpen (2)'!$A$20,IF(C65&lt;='Onderwerpen (2)'!$C$21,'Onderwerpen (2)'!$A$21,IF(C65&lt;='Onderwerpen (2)'!$C$22,'Onderwerpen (2)'!$A$22,IF(C65&lt;='Onderwerpen (2)'!$C$23,'Onderwerpen (2)'!$A$22,""))))))))))))))))))))</f>
        <v/>
      </c>
      <c r="C65" s="55" t="str">
        <f>IF('Onderwerpen (2)'!$B$4+1=A65,'Onderwerpen (2)'!$A$5,IF(SUM('Onderwerpen (2)'!$B$4:$B$5)+2=A65,'Onderwerpen (2)'!$A$6,IF(SUM('Onderwerpen (2)'!$B$4:$B$6)+3=A65,'Onderwerpen (2)'!$A$7,IF(SUM('Onderwerpen (2)'!$B$4:$B$7)+4=A65,'Onderwerpen (2)'!$A$8,IF(SUM('Onderwerpen (2)'!$B$4:$B$8)+5=A65,'Onderwerpen (2)'!$A$9,IF(SUM('Onderwerpen (2)'!$B$4:$B$9)+6=A65,'Onderwerpen (2)'!$A$10,IF(SUM('Onderwerpen (2)'!$B$4:$B$10)+7=A65,'Onderwerpen (2)'!$A$11,IF(SUM('Onderwerpen (2)'!$B$4:$B$11)+8=A65,'Onderwerpen (2)'!$A$12,IF(SUM('Onderwerpen (2)'!$B$4:$B$12)+9=A65,'Onderwerpen (2)'!$A$13,IF(SUM('Onderwerpen (2)'!$B$4:$B$13)+10=A65,'Onderwerpen (2)'!$A$14,IF(SUM('Onderwerpen (2)'!$B$4:$B$14)+11=A65,'Onderwerpen (2)'!$A$15,IF(SUM('Onderwerpen (2)'!$B$4:$B$15)+12=A65,'Onderwerpen (2)'!$A$16,IF(SUM('Onderwerpen (2)'!$B$4:$B$16)+13=A65,'Onderwerpen (2)'!$A$17,IF(SUM('Onderwerpen (2)'!$B$4:$B$17)+14=A65,'Onderwerpen (2)'!$A$18,IF(SUM('Onderwerpen (2)'!$B$4:$B$18)+15=A65,'Onderwerpen (2)'!$A$19,IF(SUM('Onderwerpen (2)'!$B$4:$B$19)+16=A65,'Onderwerpen (2)'!$A$20,IF(SUM('Onderwerpen (2)'!$B$4:$B$20)+17=A65,'Onderwerpen (2)'!$A$21,IF(SUM('Onderwerpen (2)'!$B$4:$B$21)+18=A65,'Onderwerpen (2)'!$A$22,IF(SUM('Onderwerpen (2)'!$B$4:$B$22)+19=A65,'Onderwerpen (2)'!$A$23,IFERROR((IF(A65&lt;'Onderwerpen (2)'!$D$4,A65,IF(AND(A65&gt;'Onderwerpen (2)'!$D$4,A65&lt;'Onderwerpen (2)'!$D$5),A65-1,IF(AND(A65&gt;'Onderwerpen (2)'!$D$5,A65&lt;'Onderwerpen (2)'!$D$6),A65-2,IF(AND(A65&gt;'Onderwerpen (2)'!$D$6,A65&lt;'Onderwerpen (2)'!$D$7),A65-3,IF(AND(A65&gt;'Onderwerpen (2)'!$D$7,A65&lt;'Onderwerpen (2)'!$D$8),A65-4,IF(AND(A65&gt;'Onderwerpen (2)'!$D$8,A65&lt;'Onderwerpen (2)'!$D$9),A65-5,IF(AND(A65&gt;'Onderwerpen (2)'!$D$9,A65&lt;'Onderwerpen (2)'!$D$10),A65-6,IF(AND(A65&gt;'Onderwerpen (2)'!$D$10,A65&lt;'Onderwerpen (2)'!$D$11),A65-7,IF(AND(A65&gt;'Onderwerpen (2)'!$D$11,A65&lt;'Onderwerpen (2)'!$D$12),A65-8,IF(AND(A65&gt;'Onderwerpen (2)'!$D$12,A65&lt;'Onderwerpen (2)'!$D$13),A65-9,IF(AND(A65&gt;'Onderwerpen (2)'!$D$13,A65&lt;'Onderwerpen (2)'!$D$14),A65-10,IF(AND(A65&gt;'Onderwerpen (2)'!$D$14,A65&lt;'Onderwerpen (2)'!$D$15),A65-11,IF(AND(A65&gt;'Onderwerpen (2)'!$D$15,A65&lt;'Onderwerpen (2)'!$D$16),A65-12,IF(AND(A65&gt;'Onderwerpen (2)'!$D$16,A65&lt;'Onderwerpen (2)'!$D$17),A65-13,IF(AND(A65&gt;'Onderwerpen (2)'!$D$17,A65&lt;'Onderwerpen (2)'!$D$18),A65-14,IF(AND(A65&gt;'Onderwerpen (2)'!$D$18,A65&lt;'Onderwerpen (2)'!$D$19),A65-15,IF(AND(A65&gt;'Onderwerpen (2)'!$D$19,A65&lt;'Onderwerpen (2)'!$D$20),A65-16,IF(AND(A65&gt;'Onderwerpen (2)'!$D$20,A65&lt;'Onderwerpen (2)'!$D$21),A65-17,IF(AND(A65&gt;'Onderwerpen (2)'!$D$21,A65&lt;'Onderwerpen (2)'!$D$22),A65-18,IF(A65&gt;'Onderwerpen (2)'!$D$22,A65-19,"X"))))))))))))))))))))),""))))))))))))))))))))</f>
        <v/>
      </c>
      <c r="D65" s="76" t="str">
        <f>IF(B65="",""&amp;C65,LEFT(B65, FIND(" ",B65)-1) &amp; "."&amp;COUNTIF( $B$8:B65,B65))</f>
        <v/>
      </c>
      <c r="E65" s="11"/>
      <c r="F65" s="65"/>
      <c r="G65" s="65"/>
      <c r="H65" s="65"/>
      <c r="I65" s="67"/>
      <c r="J65" s="60" t="str">
        <f t="shared" si="0"/>
        <v/>
      </c>
      <c r="K65" s="58"/>
      <c r="L65" s="65"/>
      <c r="M65" s="65"/>
      <c r="N65" s="65"/>
      <c r="O65" s="67"/>
      <c r="P65" s="60" t="str">
        <f t="shared" si="1"/>
        <v/>
      </c>
      <c r="Q65" s="58"/>
      <c r="R65" s="65"/>
      <c r="S65" s="65"/>
      <c r="T65" s="65"/>
      <c r="U65" s="67"/>
      <c r="V65" s="60" t="str">
        <f t="shared" si="2"/>
        <v/>
      </c>
      <c r="W65" s="58"/>
      <c r="X65" s="65"/>
      <c r="Y65" s="65"/>
      <c r="Z65" s="65"/>
      <c r="AA65" s="67"/>
      <c r="AB65" s="60" t="str">
        <f t="shared" si="3"/>
        <v/>
      </c>
      <c r="AC65" s="58"/>
      <c r="AD65" s="65"/>
      <c r="AE65" s="65"/>
      <c r="AF65" s="65"/>
      <c r="AG65" s="67"/>
      <c r="AH65" s="60" t="str">
        <f t="shared" si="4"/>
        <v/>
      </c>
      <c r="AI65" s="58"/>
    </row>
    <row r="66" spans="1:35" x14ac:dyDescent="0.25">
      <c r="A66" s="48" t="str">
        <f>IFERROR(IF(A65='Onderwerpen (2)'!$C$23+19,"",A65+1),"")</f>
        <v/>
      </c>
      <c r="B66" s="48" t="str">
        <f>IF(C66&lt;='Onderwerpen (2)'!$C$4,'Onderwerpen (2)'!$A$4,IF(C66&lt;='Onderwerpen (2)'!$C$5,'Onderwerpen (2)'!$A$5,IF(C66&lt;='Onderwerpen (2)'!$C$6,'Onderwerpen (2)'!$A$6,IF(C66&lt;='Onderwerpen (2)'!$C$7,'Onderwerpen (2)'!$A$7,IF(C66&lt;='Onderwerpen (2)'!$C$8,'Onderwerpen (2)'!$A$8,IF(C66&lt;='Onderwerpen (2)'!$C$9,'Onderwerpen (2)'!$A$9,IF(C66&lt;='Onderwerpen (2)'!C$10,'Onderwerpen (2)'!$A$10,IF(C66&lt;='Onderwerpen (2)'!C$11,'Onderwerpen (2)'!$A$11,IF(C66&lt;='Onderwerpen (2)'!C$12,'Onderwerpen (2)'!$A$12,IF(C66&lt;='Onderwerpen (2)'!C$13,'Onderwerpen (2)'!$A$13,IF(C66&lt;='Onderwerpen (2)'!$C$14,'Onderwerpen (2)'!$A$14,IF(C66&lt;='Onderwerpen (2)'!$C$15,'Onderwerpen (2)'!$A$15,IF(C66&lt;='Onderwerpen (2)'!$C$16,'Onderwerpen (2)'!$A$16,IF(C66&lt;='Onderwerpen (2)'!$C$17,'Onderwerpen (2)'!$A$17,IF(C66&lt;='Onderwerpen (2)'!$C$18,'Onderwerpen (2)'!$A$18,IF(C66&lt;='Onderwerpen (2)'!$C$19,'Onderwerpen (2)'!$A$19,IF(C66&lt;='Onderwerpen (2)'!$C$20,'Onderwerpen (2)'!$A$20,IF(C66&lt;='Onderwerpen (2)'!$C$21,'Onderwerpen (2)'!$A$21,IF(C66&lt;='Onderwerpen (2)'!$C$22,'Onderwerpen (2)'!$A$22,IF(C66&lt;='Onderwerpen (2)'!$C$23,'Onderwerpen (2)'!$A$22,""))))))))))))))))))))</f>
        <v/>
      </c>
      <c r="C66" s="55" t="str">
        <f>IF('Onderwerpen (2)'!$B$4+1=A66,'Onderwerpen (2)'!$A$5,IF(SUM('Onderwerpen (2)'!$B$4:$B$5)+2=A66,'Onderwerpen (2)'!$A$6,IF(SUM('Onderwerpen (2)'!$B$4:$B$6)+3=A66,'Onderwerpen (2)'!$A$7,IF(SUM('Onderwerpen (2)'!$B$4:$B$7)+4=A66,'Onderwerpen (2)'!$A$8,IF(SUM('Onderwerpen (2)'!$B$4:$B$8)+5=A66,'Onderwerpen (2)'!$A$9,IF(SUM('Onderwerpen (2)'!$B$4:$B$9)+6=A66,'Onderwerpen (2)'!$A$10,IF(SUM('Onderwerpen (2)'!$B$4:$B$10)+7=A66,'Onderwerpen (2)'!$A$11,IF(SUM('Onderwerpen (2)'!$B$4:$B$11)+8=A66,'Onderwerpen (2)'!$A$12,IF(SUM('Onderwerpen (2)'!$B$4:$B$12)+9=A66,'Onderwerpen (2)'!$A$13,IF(SUM('Onderwerpen (2)'!$B$4:$B$13)+10=A66,'Onderwerpen (2)'!$A$14,IF(SUM('Onderwerpen (2)'!$B$4:$B$14)+11=A66,'Onderwerpen (2)'!$A$15,IF(SUM('Onderwerpen (2)'!$B$4:$B$15)+12=A66,'Onderwerpen (2)'!$A$16,IF(SUM('Onderwerpen (2)'!$B$4:$B$16)+13=A66,'Onderwerpen (2)'!$A$17,IF(SUM('Onderwerpen (2)'!$B$4:$B$17)+14=A66,'Onderwerpen (2)'!$A$18,IF(SUM('Onderwerpen (2)'!$B$4:$B$18)+15=A66,'Onderwerpen (2)'!$A$19,IF(SUM('Onderwerpen (2)'!$B$4:$B$19)+16=A66,'Onderwerpen (2)'!$A$20,IF(SUM('Onderwerpen (2)'!$B$4:$B$20)+17=A66,'Onderwerpen (2)'!$A$21,IF(SUM('Onderwerpen (2)'!$B$4:$B$21)+18=A66,'Onderwerpen (2)'!$A$22,IF(SUM('Onderwerpen (2)'!$B$4:$B$22)+19=A66,'Onderwerpen (2)'!$A$23,IFERROR((IF(A66&lt;'Onderwerpen (2)'!$D$4,A66,IF(AND(A66&gt;'Onderwerpen (2)'!$D$4,A66&lt;'Onderwerpen (2)'!$D$5),A66-1,IF(AND(A66&gt;'Onderwerpen (2)'!$D$5,A66&lt;'Onderwerpen (2)'!$D$6),A66-2,IF(AND(A66&gt;'Onderwerpen (2)'!$D$6,A66&lt;'Onderwerpen (2)'!$D$7),A66-3,IF(AND(A66&gt;'Onderwerpen (2)'!$D$7,A66&lt;'Onderwerpen (2)'!$D$8),A66-4,IF(AND(A66&gt;'Onderwerpen (2)'!$D$8,A66&lt;'Onderwerpen (2)'!$D$9),A66-5,IF(AND(A66&gt;'Onderwerpen (2)'!$D$9,A66&lt;'Onderwerpen (2)'!$D$10),A66-6,IF(AND(A66&gt;'Onderwerpen (2)'!$D$10,A66&lt;'Onderwerpen (2)'!$D$11),A66-7,IF(AND(A66&gt;'Onderwerpen (2)'!$D$11,A66&lt;'Onderwerpen (2)'!$D$12),A66-8,IF(AND(A66&gt;'Onderwerpen (2)'!$D$12,A66&lt;'Onderwerpen (2)'!$D$13),A66-9,IF(AND(A66&gt;'Onderwerpen (2)'!$D$13,A66&lt;'Onderwerpen (2)'!$D$14),A66-10,IF(AND(A66&gt;'Onderwerpen (2)'!$D$14,A66&lt;'Onderwerpen (2)'!$D$15),A66-11,IF(AND(A66&gt;'Onderwerpen (2)'!$D$15,A66&lt;'Onderwerpen (2)'!$D$16),A66-12,IF(AND(A66&gt;'Onderwerpen (2)'!$D$16,A66&lt;'Onderwerpen (2)'!$D$17),A66-13,IF(AND(A66&gt;'Onderwerpen (2)'!$D$17,A66&lt;'Onderwerpen (2)'!$D$18),A66-14,IF(AND(A66&gt;'Onderwerpen (2)'!$D$18,A66&lt;'Onderwerpen (2)'!$D$19),A66-15,IF(AND(A66&gt;'Onderwerpen (2)'!$D$19,A66&lt;'Onderwerpen (2)'!$D$20),A66-16,IF(AND(A66&gt;'Onderwerpen (2)'!$D$20,A66&lt;'Onderwerpen (2)'!$D$21),A66-17,IF(AND(A66&gt;'Onderwerpen (2)'!$D$21,A66&lt;'Onderwerpen (2)'!$D$22),A66-18,IF(A66&gt;'Onderwerpen (2)'!$D$22,A66-19,"X"))))))))))))))))))))),""))))))))))))))))))))</f>
        <v/>
      </c>
      <c r="D66" s="76" t="str">
        <f>IF(B66="",""&amp;C66,LEFT(B66, FIND(" ",B66)-1) &amp; "."&amp;COUNTIF( $B$8:B66,B66))</f>
        <v/>
      </c>
      <c r="E66" s="11"/>
      <c r="F66" s="65"/>
      <c r="G66" s="65"/>
      <c r="H66" s="65"/>
      <c r="I66" s="67"/>
      <c r="J66" s="60" t="str">
        <f t="shared" si="0"/>
        <v/>
      </c>
      <c r="K66" s="58"/>
      <c r="L66" s="65"/>
      <c r="M66" s="65"/>
      <c r="N66" s="65"/>
      <c r="O66" s="67"/>
      <c r="P66" s="60" t="str">
        <f t="shared" si="1"/>
        <v/>
      </c>
      <c r="Q66" s="58"/>
      <c r="R66" s="65"/>
      <c r="S66" s="65"/>
      <c r="T66" s="65"/>
      <c r="U66" s="67"/>
      <c r="V66" s="60" t="str">
        <f t="shared" si="2"/>
        <v/>
      </c>
      <c r="W66" s="58"/>
      <c r="X66" s="65"/>
      <c r="Y66" s="65"/>
      <c r="Z66" s="65"/>
      <c r="AA66" s="67"/>
      <c r="AB66" s="60" t="str">
        <f t="shared" si="3"/>
        <v/>
      </c>
      <c r="AC66" s="58"/>
      <c r="AD66" s="65"/>
      <c r="AE66" s="65"/>
      <c r="AF66" s="65"/>
      <c r="AG66" s="67"/>
      <c r="AH66" s="60" t="str">
        <f t="shared" si="4"/>
        <v/>
      </c>
      <c r="AI66" s="58"/>
    </row>
    <row r="67" spans="1:35" x14ac:dyDescent="0.25">
      <c r="A67" s="48" t="str">
        <f>IFERROR(IF(A66='Onderwerpen (2)'!$C$23+19,"",A66+1),"")</f>
        <v/>
      </c>
      <c r="B67" s="48" t="str">
        <f>IF(C67&lt;='Onderwerpen (2)'!$C$4,'Onderwerpen (2)'!$A$4,IF(C67&lt;='Onderwerpen (2)'!$C$5,'Onderwerpen (2)'!$A$5,IF(C67&lt;='Onderwerpen (2)'!$C$6,'Onderwerpen (2)'!$A$6,IF(C67&lt;='Onderwerpen (2)'!$C$7,'Onderwerpen (2)'!$A$7,IF(C67&lt;='Onderwerpen (2)'!$C$8,'Onderwerpen (2)'!$A$8,IF(C67&lt;='Onderwerpen (2)'!$C$9,'Onderwerpen (2)'!$A$9,IF(C67&lt;='Onderwerpen (2)'!C$10,'Onderwerpen (2)'!$A$10,IF(C67&lt;='Onderwerpen (2)'!C$11,'Onderwerpen (2)'!$A$11,IF(C67&lt;='Onderwerpen (2)'!C$12,'Onderwerpen (2)'!$A$12,IF(C67&lt;='Onderwerpen (2)'!C$13,'Onderwerpen (2)'!$A$13,IF(C67&lt;='Onderwerpen (2)'!$C$14,'Onderwerpen (2)'!$A$14,IF(C67&lt;='Onderwerpen (2)'!$C$15,'Onderwerpen (2)'!$A$15,IF(C67&lt;='Onderwerpen (2)'!$C$16,'Onderwerpen (2)'!$A$16,IF(C67&lt;='Onderwerpen (2)'!$C$17,'Onderwerpen (2)'!$A$17,IF(C67&lt;='Onderwerpen (2)'!$C$18,'Onderwerpen (2)'!$A$18,IF(C67&lt;='Onderwerpen (2)'!$C$19,'Onderwerpen (2)'!$A$19,IF(C67&lt;='Onderwerpen (2)'!$C$20,'Onderwerpen (2)'!$A$20,IF(C67&lt;='Onderwerpen (2)'!$C$21,'Onderwerpen (2)'!$A$21,IF(C67&lt;='Onderwerpen (2)'!$C$22,'Onderwerpen (2)'!$A$22,IF(C67&lt;='Onderwerpen (2)'!$C$23,'Onderwerpen (2)'!$A$22,""))))))))))))))))))))</f>
        <v/>
      </c>
      <c r="C67" s="55" t="str">
        <f>IF('Onderwerpen (2)'!$B$4+1=A67,'Onderwerpen (2)'!$A$5,IF(SUM('Onderwerpen (2)'!$B$4:$B$5)+2=A67,'Onderwerpen (2)'!$A$6,IF(SUM('Onderwerpen (2)'!$B$4:$B$6)+3=A67,'Onderwerpen (2)'!$A$7,IF(SUM('Onderwerpen (2)'!$B$4:$B$7)+4=A67,'Onderwerpen (2)'!$A$8,IF(SUM('Onderwerpen (2)'!$B$4:$B$8)+5=A67,'Onderwerpen (2)'!$A$9,IF(SUM('Onderwerpen (2)'!$B$4:$B$9)+6=A67,'Onderwerpen (2)'!$A$10,IF(SUM('Onderwerpen (2)'!$B$4:$B$10)+7=A67,'Onderwerpen (2)'!$A$11,IF(SUM('Onderwerpen (2)'!$B$4:$B$11)+8=A67,'Onderwerpen (2)'!$A$12,IF(SUM('Onderwerpen (2)'!$B$4:$B$12)+9=A67,'Onderwerpen (2)'!$A$13,IF(SUM('Onderwerpen (2)'!$B$4:$B$13)+10=A67,'Onderwerpen (2)'!$A$14,IF(SUM('Onderwerpen (2)'!$B$4:$B$14)+11=A67,'Onderwerpen (2)'!$A$15,IF(SUM('Onderwerpen (2)'!$B$4:$B$15)+12=A67,'Onderwerpen (2)'!$A$16,IF(SUM('Onderwerpen (2)'!$B$4:$B$16)+13=A67,'Onderwerpen (2)'!$A$17,IF(SUM('Onderwerpen (2)'!$B$4:$B$17)+14=A67,'Onderwerpen (2)'!$A$18,IF(SUM('Onderwerpen (2)'!$B$4:$B$18)+15=A67,'Onderwerpen (2)'!$A$19,IF(SUM('Onderwerpen (2)'!$B$4:$B$19)+16=A67,'Onderwerpen (2)'!$A$20,IF(SUM('Onderwerpen (2)'!$B$4:$B$20)+17=A67,'Onderwerpen (2)'!$A$21,IF(SUM('Onderwerpen (2)'!$B$4:$B$21)+18=A67,'Onderwerpen (2)'!$A$22,IF(SUM('Onderwerpen (2)'!$B$4:$B$22)+19=A67,'Onderwerpen (2)'!$A$23,IFERROR((IF(A67&lt;'Onderwerpen (2)'!$D$4,A67,IF(AND(A67&gt;'Onderwerpen (2)'!$D$4,A67&lt;'Onderwerpen (2)'!$D$5),A67-1,IF(AND(A67&gt;'Onderwerpen (2)'!$D$5,A67&lt;'Onderwerpen (2)'!$D$6),A67-2,IF(AND(A67&gt;'Onderwerpen (2)'!$D$6,A67&lt;'Onderwerpen (2)'!$D$7),A67-3,IF(AND(A67&gt;'Onderwerpen (2)'!$D$7,A67&lt;'Onderwerpen (2)'!$D$8),A67-4,IF(AND(A67&gt;'Onderwerpen (2)'!$D$8,A67&lt;'Onderwerpen (2)'!$D$9),A67-5,IF(AND(A67&gt;'Onderwerpen (2)'!$D$9,A67&lt;'Onderwerpen (2)'!$D$10),A67-6,IF(AND(A67&gt;'Onderwerpen (2)'!$D$10,A67&lt;'Onderwerpen (2)'!$D$11),A67-7,IF(AND(A67&gt;'Onderwerpen (2)'!$D$11,A67&lt;'Onderwerpen (2)'!$D$12),A67-8,IF(AND(A67&gt;'Onderwerpen (2)'!$D$12,A67&lt;'Onderwerpen (2)'!$D$13),A67-9,IF(AND(A67&gt;'Onderwerpen (2)'!$D$13,A67&lt;'Onderwerpen (2)'!$D$14),A67-10,IF(AND(A67&gt;'Onderwerpen (2)'!$D$14,A67&lt;'Onderwerpen (2)'!$D$15),A67-11,IF(AND(A67&gt;'Onderwerpen (2)'!$D$15,A67&lt;'Onderwerpen (2)'!$D$16),A67-12,IF(AND(A67&gt;'Onderwerpen (2)'!$D$16,A67&lt;'Onderwerpen (2)'!$D$17),A67-13,IF(AND(A67&gt;'Onderwerpen (2)'!$D$17,A67&lt;'Onderwerpen (2)'!$D$18),A67-14,IF(AND(A67&gt;'Onderwerpen (2)'!$D$18,A67&lt;'Onderwerpen (2)'!$D$19),A67-15,IF(AND(A67&gt;'Onderwerpen (2)'!$D$19,A67&lt;'Onderwerpen (2)'!$D$20),A67-16,IF(AND(A67&gt;'Onderwerpen (2)'!$D$20,A67&lt;'Onderwerpen (2)'!$D$21),A67-17,IF(AND(A67&gt;'Onderwerpen (2)'!$D$21,A67&lt;'Onderwerpen (2)'!$D$22),A67-18,IF(A67&gt;'Onderwerpen (2)'!$D$22,A67-19,"X"))))))))))))))))))))),""))))))))))))))))))))</f>
        <v/>
      </c>
      <c r="D67" s="76" t="str">
        <f>IF(B67="",""&amp;C67,LEFT(B67, FIND(" ",B67)-1) &amp; "."&amp;COUNTIF( $B$8:B67,B67))</f>
        <v/>
      </c>
      <c r="E67" s="11"/>
      <c r="F67" s="65"/>
      <c r="G67" s="65"/>
      <c r="H67" s="65"/>
      <c r="I67" s="67"/>
      <c r="J67" s="60" t="str">
        <f t="shared" si="0"/>
        <v/>
      </c>
      <c r="K67" s="58"/>
      <c r="L67" s="65"/>
      <c r="M67" s="65"/>
      <c r="N67" s="65"/>
      <c r="O67" s="67"/>
      <c r="P67" s="60" t="str">
        <f t="shared" si="1"/>
        <v/>
      </c>
      <c r="Q67" s="58"/>
      <c r="R67" s="65"/>
      <c r="S67" s="65"/>
      <c r="T67" s="65"/>
      <c r="U67" s="67"/>
      <c r="V67" s="60" t="str">
        <f t="shared" si="2"/>
        <v/>
      </c>
      <c r="W67" s="58"/>
      <c r="X67" s="65"/>
      <c r="Y67" s="65"/>
      <c r="Z67" s="65"/>
      <c r="AA67" s="67"/>
      <c r="AB67" s="60" t="str">
        <f t="shared" si="3"/>
        <v/>
      </c>
      <c r="AC67" s="58"/>
      <c r="AD67" s="65"/>
      <c r="AE67" s="65"/>
      <c r="AF67" s="65"/>
      <c r="AG67" s="67"/>
      <c r="AH67" s="60" t="str">
        <f t="shared" si="4"/>
        <v/>
      </c>
      <c r="AI67" s="58"/>
    </row>
    <row r="68" spans="1:35" x14ac:dyDescent="0.25">
      <c r="A68" s="48" t="str">
        <f>IFERROR(IF(A67='Onderwerpen (2)'!$C$23+19,"",A67+1),"")</f>
        <v/>
      </c>
      <c r="B68" s="48" t="str">
        <f>IF(C68&lt;='Onderwerpen (2)'!$C$4,'Onderwerpen (2)'!$A$4,IF(C68&lt;='Onderwerpen (2)'!$C$5,'Onderwerpen (2)'!$A$5,IF(C68&lt;='Onderwerpen (2)'!$C$6,'Onderwerpen (2)'!$A$6,IF(C68&lt;='Onderwerpen (2)'!$C$7,'Onderwerpen (2)'!$A$7,IF(C68&lt;='Onderwerpen (2)'!$C$8,'Onderwerpen (2)'!$A$8,IF(C68&lt;='Onderwerpen (2)'!$C$9,'Onderwerpen (2)'!$A$9,IF(C68&lt;='Onderwerpen (2)'!C$10,'Onderwerpen (2)'!$A$10,IF(C68&lt;='Onderwerpen (2)'!C$11,'Onderwerpen (2)'!$A$11,IF(C68&lt;='Onderwerpen (2)'!C$12,'Onderwerpen (2)'!$A$12,IF(C68&lt;='Onderwerpen (2)'!C$13,'Onderwerpen (2)'!$A$13,IF(C68&lt;='Onderwerpen (2)'!$C$14,'Onderwerpen (2)'!$A$14,IF(C68&lt;='Onderwerpen (2)'!$C$15,'Onderwerpen (2)'!$A$15,IF(C68&lt;='Onderwerpen (2)'!$C$16,'Onderwerpen (2)'!$A$16,IF(C68&lt;='Onderwerpen (2)'!$C$17,'Onderwerpen (2)'!$A$17,IF(C68&lt;='Onderwerpen (2)'!$C$18,'Onderwerpen (2)'!$A$18,IF(C68&lt;='Onderwerpen (2)'!$C$19,'Onderwerpen (2)'!$A$19,IF(C68&lt;='Onderwerpen (2)'!$C$20,'Onderwerpen (2)'!$A$20,IF(C68&lt;='Onderwerpen (2)'!$C$21,'Onderwerpen (2)'!$A$21,IF(C68&lt;='Onderwerpen (2)'!$C$22,'Onderwerpen (2)'!$A$22,IF(C68&lt;='Onderwerpen (2)'!$C$23,'Onderwerpen (2)'!$A$22,""))))))))))))))))))))</f>
        <v/>
      </c>
      <c r="C68" s="55" t="str">
        <f>IF('Onderwerpen (2)'!$B$4+1=A68,'Onderwerpen (2)'!$A$5,IF(SUM('Onderwerpen (2)'!$B$4:$B$5)+2=A68,'Onderwerpen (2)'!$A$6,IF(SUM('Onderwerpen (2)'!$B$4:$B$6)+3=A68,'Onderwerpen (2)'!$A$7,IF(SUM('Onderwerpen (2)'!$B$4:$B$7)+4=A68,'Onderwerpen (2)'!$A$8,IF(SUM('Onderwerpen (2)'!$B$4:$B$8)+5=A68,'Onderwerpen (2)'!$A$9,IF(SUM('Onderwerpen (2)'!$B$4:$B$9)+6=A68,'Onderwerpen (2)'!$A$10,IF(SUM('Onderwerpen (2)'!$B$4:$B$10)+7=A68,'Onderwerpen (2)'!$A$11,IF(SUM('Onderwerpen (2)'!$B$4:$B$11)+8=A68,'Onderwerpen (2)'!$A$12,IF(SUM('Onderwerpen (2)'!$B$4:$B$12)+9=A68,'Onderwerpen (2)'!$A$13,IF(SUM('Onderwerpen (2)'!$B$4:$B$13)+10=A68,'Onderwerpen (2)'!$A$14,IF(SUM('Onderwerpen (2)'!$B$4:$B$14)+11=A68,'Onderwerpen (2)'!$A$15,IF(SUM('Onderwerpen (2)'!$B$4:$B$15)+12=A68,'Onderwerpen (2)'!$A$16,IF(SUM('Onderwerpen (2)'!$B$4:$B$16)+13=A68,'Onderwerpen (2)'!$A$17,IF(SUM('Onderwerpen (2)'!$B$4:$B$17)+14=A68,'Onderwerpen (2)'!$A$18,IF(SUM('Onderwerpen (2)'!$B$4:$B$18)+15=A68,'Onderwerpen (2)'!$A$19,IF(SUM('Onderwerpen (2)'!$B$4:$B$19)+16=A68,'Onderwerpen (2)'!$A$20,IF(SUM('Onderwerpen (2)'!$B$4:$B$20)+17=A68,'Onderwerpen (2)'!$A$21,IF(SUM('Onderwerpen (2)'!$B$4:$B$21)+18=A68,'Onderwerpen (2)'!$A$22,IF(SUM('Onderwerpen (2)'!$B$4:$B$22)+19=A68,'Onderwerpen (2)'!$A$23,IFERROR((IF(A68&lt;'Onderwerpen (2)'!$D$4,A68,IF(AND(A68&gt;'Onderwerpen (2)'!$D$4,A68&lt;'Onderwerpen (2)'!$D$5),A68-1,IF(AND(A68&gt;'Onderwerpen (2)'!$D$5,A68&lt;'Onderwerpen (2)'!$D$6),A68-2,IF(AND(A68&gt;'Onderwerpen (2)'!$D$6,A68&lt;'Onderwerpen (2)'!$D$7),A68-3,IF(AND(A68&gt;'Onderwerpen (2)'!$D$7,A68&lt;'Onderwerpen (2)'!$D$8),A68-4,IF(AND(A68&gt;'Onderwerpen (2)'!$D$8,A68&lt;'Onderwerpen (2)'!$D$9),A68-5,IF(AND(A68&gt;'Onderwerpen (2)'!$D$9,A68&lt;'Onderwerpen (2)'!$D$10),A68-6,IF(AND(A68&gt;'Onderwerpen (2)'!$D$10,A68&lt;'Onderwerpen (2)'!$D$11),A68-7,IF(AND(A68&gt;'Onderwerpen (2)'!$D$11,A68&lt;'Onderwerpen (2)'!$D$12),A68-8,IF(AND(A68&gt;'Onderwerpen (2)'!$D$12,A68&lt;'Onderwerpen (2)'!$D$13),A68-9,IF(AND(A68&gt;'Onderwerpen (2)'!$D$13,A68&lt;'Onderwerpen (2)'!$D$14),A68-10,IF(AND(A68&gt;'Onderwerpen (2)'!$D$14,A68&lt;'Onderwerpen (2)'!$D$15),A68-11,IF(AND(A68&gt;'Onderwerpen (2)'!$D$15,A68&lt;'Onderwerpen (2)'!$D$16),A68-12,IF(AND(A68&gt;'Onderwerpen (2)'!$D$16,A68&lt;'Onderwerpen (2)'!$D$17),A68-13,IF(AND(A68&gt;'Onderwerpen (2)'!$D$17,A68&lt;'Onderwerpen (2)'!$D$18),A68-14,IF(AND(A68&gt;'Onderwerpen (2)'!$D$18,A68&lt;'Onderwerpen (2)'!$D$19),A68-15,IF(AND(A68&gt;'Onderwerpen (2)'!$D$19,A68&lt;'Onderwerpen (2)'!$D$20),A68-16,IF(AND(A68&gt;'Onderwerpen (2)'!$D$20,A68&lt;'Onderwerpen (2)'!$D$21),A68-17,IF(AND(A68&gt;'Onderwerpen (2)'!$D$21,A68&lt;'Onderwerpen (2)'!$D$22),A68-18,IF(A68&gt;'Onderwerpen (2)'!$D$22,A68-19,"X"))))))))))))))))))))),""))))))))))))))))))))</f>
        <v/>
      </c>
      <c r="D68" s="76" t="str">
        <f>IF(B68="",""&amp;C68,LEFT(B68, FIND(" ",B68)-1) &amp; "."&amp;COUNTIF( $B$8:B68,B68))</f>
        <v/>
      </c>
      <c r="E68" s="11"/>
      <c r="F68" s="65"/>
      <c r="G68" s="65"/>
      <c r="H68" s="65"/>
      <c r="I68" s="67"/>
      <c r="J68" s="60" t="str">
        <f t="shared" si="0"/>
        <v/>
      </c>
      <c r="K68" s="58"/>
      <c r="L68" s="65"/>
      <c r="M68" s="65"/>
      <c r="N68" s="65"/>
      <c r="O68" s="67"/>
      <c r="P68" s="60" t="str">
        <f t="shared" si="1"/>
        <v/>
      </c>
      <c r="Q68" s="58"/>
      <c r="R68" s="65"/>
      <c r="S68" s="65"/>
      <c r="T68" s="65"/>
      <c r="U68" s="67"/>
      <c r="V68" s="60" t="str">
        <f t="shared" si="2"/>
        <v/>
      </c>
      <c r="W68" s="58"/>
      <c r="X68" s="65"/>
      <c r="Y68" s="65"/>
      <c r="Z68" s="65"/>
      <c r="AA68" s="67"/>
      <c r="AB68" s="60" t="str">
        <f t="shared" si="3"/>
        <v/>
      </c>
      <c r="AC68" s="58"/>
      <c r="AD68" s="65"/>
      <c r="AE68" s="65"/>
      <c r="AF68" s="65"/>
      <c r="AG68" s="67"/>
      <c r="AH68" s="60" t="str">
        <f t="shared" si="4"/>
        <v/>
      </c>
      <c r="AI68" s="58"/>
    </row>
    <row r="69" spans="1:35" x14ac:dyDescent="0.25">
      <c r="A69" s="48" t="str">
        <f>IFERROR(IF(A68='Onderwerpen (2)'!$C$23+19,"",A68+1),"")</f>
        <v/>
      </c>
      <c r="B69" s="48" t="str">
        <f>IF(C69&lt;='Onderwerpen (2)'!$C$4,'Onderwerpen (2)'!$A$4,IF(C69&lt;='Onderwerpen (2)'!$C$5,'Onderwerpen (2)'!$A$5,IF(C69&lt;='Onderwerpen (2)'!$C$6,'Onderwerpen (2)'!$A$6,IF(C69&lt;='Onderwerpen (2)'!$C$7,'Onderwerpen (2)'!$A$7,IF(C69&lt;='Onderwerpen (2)'!$C$8,'Onderwerpen (2)'!$A$8,IF(C69&lt;='Onderwerpen (2)'!$C$9,'Onderwerpen (2)'!$A$9,IF(C69&lt;='Onderwerpen (2)'!C$10,'Onderwerpen (2)'!$A$10,IF(C69&lt;='Onderwerpen (2)'!C$11,'Onderwerpen (2)'!$A$11,IF(C69&lt;='Onderwerpen (2)'!C$12,'Onderwerpen (2)'!$A$12,IF(C69&lt;='Onderwerpen (2)'!C$13,'Onderwerpen (2)'!$A$13,IF(C69&lt;='Onderwerpen (2)'!$C$14,'Onderwerpen (2)'!$A$14,IF(C69&lt;='Onderwerpen (2)'!$C$15,'Onderwerpen (2)'!$A$15,IF(C69&lt;='Onderwerpen (2)'!$C$16,'Onderwerpen (2)'!$A$16,IF(C69&lt;='Onderwerpen (2)'!$C$17,'Onderwerpen (2)'!$A$17,IF(C69&lt;='Onderwerpen (2)'!$C$18,'Onderwerpen (2)'!$A$18,IF(C69&lt;='Onderwerpen (2)'!$C$19,'Onderwerpen (2)'!$A$19,IF(C69&lt;='Onderwerpen (2)'!$C$20,'Onderwerpen (2)'!$A$20,IF(C69&lt;='Onderwerpen (2)'!$C$21,'Onderwerpen (2)'!$A$21,IF(C69&lt;='Onderwerpen (2)'!$C$22,'Onderwerpen (2)'!$A$22,IF(C69&lt;='Onderwerpen (2)'!$C$23,'Onderwerpen (2)'!$A$22,""))))))))))))))))))))</f>
        <v/>
      </c>
      <c r="C69" s="55" t="str">
        <f>IF('Onderwerpen (2)'!$B$4+1=A69,'Onderwerpen (2)'!$A$5,IF(SUM('Onderwerpen (2)'!$B$4:$B$5)+2=A69,'Onderwerpen (2)'!$A$6,IF(SUM('Onderwerpen (2)'!$B$4:$B$6)+3=A69,'Onderwerpen (2)'!$A$7,IF(SUM('Onderwerpen (2)'!$B$4:$B$7)+4=A69,'Onderwerpen (2)'!$A$8,IF(SUM('Onderwerpen (2)'!$B$4:$B$8)+5=A69,'Onderwerpen (2)'!$A$9,IF(SUM('Onderwerpen (2)'!$B$4:$B$9)+6=A69,'Onderwerpen (2)'!$A$10,IF(SUM('Onderwerpen (2)'!$B$4:$B$10)+7=A69,'Onderwerpen (2)'!$A$11,IF(SUM('Onderwerpen (2)'!$B$4:$B$11)+8=A69,'Onderwerpen (2)'!$A$12,IF(SUM('Onderwerpen (2)'!$B$4:$B$12)+9=A69,'Onderwerpen (2)'!$A$13,IF(SUM('Onderwerpen (2)'!$B$4:$B$13)+10=A69,'Onderwerpen (2)'!$A$14,IF(SUM('Onderwerpen (2)'!$B$4:$B$14)+11=A69,'Onderwerpen (2)'!$A$15,IF(SUM('Onderwerpen (2)'!$B$4:$B$15)+12=A69,'Onderwerpen (2)'!$A$16,IF(SUM('Onderwerpen (2)'!$B$4:$B$16)+13=A69,'Onderwerpen (2)'!$A$17,IF(SUM('Onderwerpen (2)'!$B$4:$B$17)+14=A69,'Onderwerpen (2)'!$A$18,IF(SUM('Onderwerpen (2)'!$B$4:$B$18)+15=A69,'Onderwerpen (2)'!$A$19,IF(SUM('Onderwerpen (2)'!$B$4:$B$19)+16=A69,'Onderwerpen (2)'!$A$20,IF(SUM('Onderwerpen (2)'!$B$4:$B$20)+17=A69,'Onderwerpen (2)'!$A$21,IF(SUM('Onderwerpen (2)'!$B$4:$B$21)+18=A69,'Onderwerpen (2)'!$A$22,IF(SUM('Onderwerpen (2)'!$B$4:$B$22)+19=A69,'Onderwerpen (2)'!$A$23,IFERROR((IF(A69&lt;'Onderwerpen (2)'!$D$4,A69,IF(AND(A69&gt;'Onderwerpen (2)'!$D$4,A69&lt;'Onderwerpen (2)'!$D$5),A69-1,IF(AND(A69&gt;'Onderwerpen (2)'!$D$5,A69&lt;'Onderwerpen (2)'!$D$6),A69-2,IF(AND(A69&gt;'Onderwerpen (2)'!$D$6,A69&lt;'Onderwerpen (2)'!$D$7),A69-3,IF(AND(A69&gt;'Onderwerpen (2)'!$D$7,A69&lt;'Onderwerpen (2)'!$D$8),A69-4,IF(AND(A69&gt;'Onderwerpen (2)'!$D$8,A69&lt;'Onderwerpen (2)'!$D$9),A69-5,IF(AND(A69&gt;'Onderwerpen (2)'!$D$9,A69&lt;'Onderwerpen (2)'!$D$10),A69-6,IF(AND(A69&gt;'Onderwerpen (2)'!$D$10,A69&lt;'Onderwerpen (2)'!$D$11),A69-7,IF(AND(A69&gt;'Onderwerpen (2)'!$D$11,A69&lt;'Onderwerpen (2)'!$D$12),A69-8,IF(AND(A69&gt;'Onderwerpen (2)'!$D$12,A69&lt;'Onderwerpen (2)'!$D$13),A69-9,IF(AND(A69&gt;'Onderwerpen (2)'!$D$13,A69&lt;'Onderwerpen (2)'!$D$14),A69-10,IF(AND(A69&gt;'Onderwerpen (2)'!$D$14,A69&lt;'Onderwerpen (2)'!$D$15),A69-11,IF(AND(A69&gt;'Onderwerpen (2)'!$D$15,A69&lt;'Onderwerpen (2)'!$D$16),A69-12,IF(AND(A69&gt;'Onderwerpen (2)'!$D$16,A69&lt;'Onderwerpen (2)'!$D$17),A69-13,IF(AND(A69&gt;'Onderwerpen (2)'!$D$17,A69&lt;'Onderwerpen (2)'!$D$18),A69-14,IF(AND(A69&gt;'Onderwerpen (2)'!$D$18,A69&lt;'Onderwerpen (2)'!$D$19),A69-15,IF(AND(A69&gt;'Onderwerpen (2)'!$D$19,A69&lt;'Onderwerpen (2)'!$D$20),A69-16,IF(AND(A69&gt;'Onderwerpen (2)'!$D$20,A69&lt;'Onderwerpen (2)'!$D$21),A69-17,IF(AND(A69&gt;'Onderwerpen (2)'!$D$21,A69&lt;'Onderwerpen (2)'!$D$22),A69-18,IF(A69&gt;'Onderwerpen (2)'!$D$22,A69-19,"X"))))))))))))))))))))),""))))))))))))))))))))</f>
        <v/>
      </c>
      <c r="D69" s="76" t="str">
        <f>IF(B69="",""&amp;C69,LEFT(B69, FIND(" ",B69)-1) &amp; "."&amp;COUNTIF( $B$8:B69,B69))</f>
        <v/>
      </c>
      <c r="E69" s="11"/>
      <c r="F69" s="65"/>
      <c r="G69" s="65"/>
      <c r="H69" s="65"/>
      <c r="I69" s="67"/>
      <c r="J69" s="60" t="str">
        <f t="shared" si="0"/>
        <v/>
      </c>
      <c r="K69" s="58"/>
      <c r="L69" s="65"/>
      <c r="M69" s="65"/>
      <c r="N69" s="65"/>
      <c r="O69" s="67"/>
      <c r="P69" s="60" t="str">
        <f t="shared" si="1"/>
        <v/>
      </c>
      <c r="Q69" s="58"/>
      <c r="R69" s="65"/>
      <c r="S69" s="65"/>
      <c r="T69" s="65"/>
      <c r="U69" s="67"/>
      <c r="V69" s="60" t="str">
        <f t="shared" si="2"/>
        <v/>
      </c>
      <c r="W69" s="58"/>
      <c r="X69" s="65"/>
      <c r="Y69" s="65"/>
      <c r="Z69" s="65"/>
      <c r="AA69" s="67"/>
      <c r="AB69" s="60" t="str">
        <f t="shared" si="3"/>
        <v/>
      </c>
      <c r="AC69" s="58"/>
      <c r="AD69" s="65"/>
      <c r="AE69" s="65"/>
      <c r="AF69" s="65"/>
      <c r="AG69" s="67"/>
      <c r="AH69" s="60" t="str">
        <f t="shared" si="4"/>
        <v/>
      </c>
      <c r="AI69" s="58"/>
    </row>
    <row r="70" spans="1:35" x14ac:dyDescent="0.25">
      <c r="A70" s="48" t="str">
        <f>IFERROR(IF(A69='Onderwerpen (2)'!$C$23+19,"",A69+1),"")</f>
        <v/>
      </c>
      <c r="B70" s="48" t="str">
        <f>IF(C70&lt;='Onderwerpen (2)'!$C$4,'Onderwerpen (2)'!$A$4,IF(C70&lt;='Onderwerpen (2)'!$C$5,'Onderwerpen (2)'!$A$5,IF(C70&lt;='Onderwerpen (2)'!$C$6,'Onderwerpen (2)'!$A$6,IF(C70&lt;='Onderwerpen (2)'!$C$7,'Onderwerpen (2)'!$A$7,IF(C70&lt;='Onderwerpen (2)'!$C$8,'Onderwerpen (2)'!$A$8,IF(C70&lt;='Onderwerpen (2)'!$C$9,'Onderwerpen (2)'!$A$9,IF(C70&lt;='Onderwerpen (2)'!C$10,'Onderwerpen (2)'!$A$10,IF(C70&lt;='Onderwerpen (2)'!C$11,'Onderwerpen (2)'!$A$11,IF(C70&lt;='Onderwerpen (2)'!C$12,'Onderwerpen (2)'!$A$12,IF(C70&lt;='Onderwerpen (2)'!C$13,'Onderwerpen (2)'!$A$13,IF(C70&lt;='Onderwerpen (2)'!$C$14,'Onderwerpen (2)'!$A$14,IF(C70&lt;='Onderwerpen (2)'!$C$15,'Onderwerpen (2)'!$A$15,IF(C70&lt;='Onderwerpen (2)'!$C$16,'Onderwerpen (2)'!$A$16,IF(C70&lt;='Onderwerpen (2)'!$C$17,'Onderwerpen (2)'!$A$17,IF(C70&lt;='Onderwerpen (2)'!$C$18,'Onderwerpen (2)'!$A$18,IF(C70&lt;='Onderwerpen (2)'!$C$19,'Onderwerpen (2)'!$A$19,IF(C70&lt;='Onderwerpen (2)'!$C$20,'Onderwerpen (2)'!$A$20,IF(C70&lt;='Onderwerpen (2)'!$C$21,'Onderwerpen (2)'!$A$21,IF(C70&lt;='Onderwerpen (2)'!$C$22,'Onderwerpen (2)'!$A$22,IF(C70&lt;='Onderwerpen (2)'!$C$23,'Onderwerpen (2)'!$A$22,""))))))))))))))))))))</f>
        <v/>
      </c>
      <c r="C70" s="55" t="str">
        <f>IF('Onderwerpen (2)'!$B$4+1=A70,'Onderwerpen (2)'!$A$5,IF(SUM('Onderwerpen (2)'!$B$4:$B$5)+2=A70,'Onderwerpen (2)'!$A$6,IF(SUM('Onderwerpen (2)'!$B$4:$B$6)+3=A70,'Onderwerpen (2)'!$A$7,IF(SUM('Onderwerpen (2)'!$B$4:$B$7)+4=A70,'Onderwerpen (2)'!$A$8,IF(SUM('Onderwerpen (2)'!$B$4:$B$8)+5=A70,'Onderwerpen (2)'!$A$9,IF(SUM('Onderwerpen (2)'!$B$4:$B$9)+6=A70,'Onderwerpen (2)'!$A$10,IF(SUM('Onderwerpen (2)'!$B$4:$B$10)+7=A70,'Onderwerpen (2)'!$A$11,IF(SUM('Onderwerpen (2)'!$B$4:$B$11)+8=A70,'Onderwerpen (2)'!$A$12,IF(SUM('Onderwerpen (2)'!$B$4:$B$12)+9=A70,'Onderwerpen (2)'!$A$13,IF(SUM('Onderwerpen (2)'!$B$4:$B$13)+10=A70,'Onderwerpen (2)'!$A$14,IF(SUM('Onderwerpen (2)'!$B$4:$B$14)+11=A70,'Onderwerpen (2)'!$A$15,IF(SUM('Onderwerpen (2)'!$B$4:$B$15)+12=A70,'Onderwerpen (2)'!$A$16,IF(SUM('Onderwerpen (2)'!$B$4:$B$16)+13=A70,'Onderwerpen (2)'!$A$17,IF(SUM('Onderwerpen (2)'!$B$4:$B$17)+14=A70,'Onderwerpen (2)'!$A$18,IF(SUM('Onderwerpen (2)'!$B$4:$B$18)+15=A70,'Onderwerpen (2)'!$A$19,IF(SUM('Onderwerpen (2)'!$B$4:$B$19)+16=A70,'Onderwerpen (2)'!$A$20,IF(SUM('Onderwerpen (2)'!$B$4:$B$20)+17=A70,'Onderwerpen (2)'!$A$21,IF(SUM('Onderwerpen (2)'!$B$4:$B$21)+18=A70,'Onderwerpen (2)'!$A$22,IF(SUM('Onderwerpen (2)'!$B$4:$B$22)+19=A70,'Onderwerpen (2)'!$A$23,IFERROR((IF(A70&lt;'Onderwerpen (2)'!$D$4,A70,IF(AND(A70&gt;'Onderwerpen (2)'!$D$4,A70&lt;'Onderwerpen (2)'!$D$5),A70-1,IF(AND(A70&gt;'Onderwerpen (2)'!$D$5,A70&lt;'Onderwerpen (2)'!$D$6),A70-2,IF(AND(A70&gt;'Onderwerpen (2)'!$D$6,A70&lt;'Onderwerpen (2)'!$D$7),A70-3,IF(AND(A70&gt;'Onderwerpen (2)'!$D$7,A70&lt;'Onderwerpen (2)'!$D$8),A70-4,IF(AND(A70&gt;'Onderwerpen (2)'!$D$8,A70&lt;'Onderwerpen (2)'!$D$9),A70-5,IF(AND(A70&gt;'Onderwerpen (2)'!$D$9,A70&lt;'Onderwerpen (2)'!$D$10),A70-6,IF(AND(A70&gt;'Onderwerpen (2)'!$D$10,A70&lt;'Onderwerpen (2)'!$D$11),A70-7,IF(AND(A70&gt;'Onderwerpen (2)'!$D$11,A70&lt;'Onderwerpen (2)'!$D$12),A70-8,IF(AND(A70&gt;'Onderwerpen (2)'!$D$12,A70&lt;'Onderwerpen (2)'!$D$13),A70-9,IF(AND(A70&gt;'Onderwerpen (2)'!$D$13,A70&lt;'Onderwerpen (2)'!$D$14),A70-10,IF(AND(A70&gt;'Onderwerpen (2)'!$D$14,A70&lt;'Onderwerpen (2)'!$D$15),A70-11,IF(AND(A70&gt;'Onderwerpen (2)'!$D$15,A70&lt;'Onderwerpen (2)'!$D$16),A70-12,IF(AND(A70&gt;'Onderwerpen (2)'!$D$16,A70&lt;'Onderwerpen (2)'!$D$17),A70-13,IF(AND(A70&gt;'Onderwerpen (2)'!$D$17,A70&lt;'Onderwerpen (2)'!$D$18),A70-14,IF(AND(A70&gt;'Onderwerpen (2)'!$D$18,A70&lt;'Onderwerpen (2)'!$D$19),A70-15,IF(AND(A70&gt;'Onderwerpen (2)'!$D$19,A70&lt;'Onderwerpen (2)'!$D$20),A70-16,IF(AND(A70&gt;'Onderwerpen (2)'!$D$20,A70&lt;'Onderwerpen (2)'!$D$21),A70-17,IF(AND(A70&gt;'Onderwerpen (2)'!$D$21,A70&lt;'Onderwerpen (2)'!$D$22),A70-18,IF(A70&gt;'Onderwerpen (2)'!$D$22,A70-19,"X"))))))))))))))))))))),""))))))))))))))))))))</f>
        <v/>
      </c>
      <c r="D70" s="76" t="str">
        <f>IF(B70="",""&amp;C70,LEFT(B70, FIND(" ",B70)-1) &amp; "."&amp;COUNTIF( $B$8:B70,B70))</f>
        <v/>
      </c>
      <c r="E70" s="11"/>
      <c r="F70" s="65"/>
      <c r="G70" s="65"/>
      <c r="H70" s="65"/>
      <c r="I70" s="67"/>
      <c r="J70" s="60" t="str">
        <f t="shared" si="0"/>
        <v/>
      </c>
      <c r="K70" s="58"/>
      <c r="L70" s="65"/>
      <c r="M70" s="65"/>
      <c r="N70" s="65"/>
      <c r="O70" s="67"/>
      <c r="P70" s="60" t="str">
        <f t="shared" si="1"/>
        <v/>
      </c>
      <c r="Q70" s="58"/>
      <c r="R70" s="65"/>
      <c r="S70" s="65"/>
      <c r="T70" s="65"/>
      <c r="U70" s="67"/>
      <c r="V70" s="60" t="str">
        <f t="shared" si="2"/>
        <v/>
      </c>
      <c r="W70" s="58"/>
      <c r="X70" s="65"/>
      <c r="Y70" s="65"/>
      <c r="Z70" s="65"/>
      <c r="AA70" s="67"/>
      <c r="AB70" s="60" t="str">
        <f t="shared" si="3"/>
        <v/>
      </c>
      <c r="AC70" s="58"/>
      <c r="AD70" s="65"/>
      <c r="AE70" s="65"/>
      <c r="AF70" s="65"/>
      <c r="AG70" s="67"/>
      <c r="AH70" s="60" t="str">
        <f t="shared" si="4"/>
        <v/>
      </c>
      <c r="AI70" s="58"/>
    </row>
    <row r="71" spans="1:35" x14ac:dyDescent="0.25">
      <c r="A71" s="48" t="str">
        <f>IFERROR(IF(A70='Onderwerpen (2)'!$C$23+19,"",A70+1),"")</f>
        <v/>
      </c>
      <c r="B71" s="48" t="str">
        <f>IF(C71&lt;='Onderwerpen (2)'!$C$4,'Onderwerpen (2)'!$A$4,IF(C71&lt;='Onderwerpen (2)'!$C$5,'Onderwerpen (2)'!$A$5,IF(C71&lt;='Onderwerpen (2)'!$C$6,'Onderwerpen (2)'!$A$6,IF(C71&lt;='Onderwerpen (2)'!$C$7,'Onderwerpen (2)'!$A$7,IF(C71&lt;='Onderwerpen (2)'!$C$8,'Onderwerpen (2)'!$A$8,IF(C71&lt;='Onderwerpen (2)'!$C$9,'Onderwerpen (2)'!$A$9,IF(C71&lt;='Onderwerpen (2)'!C$10,'Onderwerpen (2)'!$A$10,IF(C71&lt;='Onderwerpen (2)'!C$11,'Onderwerpen (2)'!$A$11,IF(C71&lt;='Onderwerpen (2)'!C$12,'Onderwerpen (2)'!$A$12,IF(C71&lt;='Onderwerpen (2)'!C$13,'Onderwerpen (2)'!$A$13,IF(C71&lt;='Onderwerpen (2)'!$C$14,'Onderwerpen (2)'!$A$14,IF(C71&lt;='Onderwerpen (2)'!$C$15,'Onderwerpen (2)'!$A$15,IF(C71&lt;='Onderwerpen (2)'!$C$16,'Onderwerpen (2)'!$A$16,IF(C71&lt;='Onderwerpen (2)'!$C$17,'Onderwerpen (2)'!$A$17,IF(C71&lt;='Onderwerpen (2)'!$C$18,'Onderwerpen (2)'!$A$18,IF(C71&lt;='Onderwerpen (2)'!$C$19,'Onderwerpen (2)'!$A$19,IF(C71&lt;='Onderwerpen (2)'!$C$20,'Onderwerpen (2)'!$A$20,IF(C71&lt;='Onderwerpen (2)'!$C$21,'Onderwerpen (2)'!$A$21,IF(C71&lt;='Onderwerpen (2)'!$C$22,'Onderwerpen (2)'!$A$22,IF(C71&lt;='Onderwerpen (2)'!$C$23,'Onderwerpen (2)'!$A$22,""))))))))))))))))))))</f>
        <v/>
      </c>
      <c r="C71" s="55" t="str">
        <f>IF('Onderwerpen (2)'!$B$4+1=A71,'Onderwerpen (2)'!$A$5,IF(SUM('Onderwerpen (2)'!$B$4:$B$5)+2=A71,'Onderwerpen (2)'!$A$6,IF(SUM('Onderwerpen (2)'!$B$4:$B$6)+3=A71,'Onderwerpen (2)'!$A$7,IF(SUM('Onderwerpen (2)'!$B$4:$B$7)+4=A71,'Onderwerpen (2)'!$A$8,IF(SUM('Onderwerpen (2)'!$B$4:$B$8)+5=A71,'Onderwerpen (2)'!$A$9,IF(SUM('Onderwerpen (2)'!$B$4:$B$9)+6=A71,'Onderwerpen (2)'!$A$10,IF(SUM('Onderwerpen (2)'!$B$4:$B$10)+7=A71,'Onderwerpen (2)'!$A$11,IF(SUM('Onderwerpen (2)'!$B$4:$B$11)+8=A71,'Onderwerpen (2)'!$A$12,IF(SUM('Onderwerpen (2)'!$B$4:$B$12)+9=A71,'Onderwerpen (2)'!$A$13,IF(SUM('Onderwerpen (2)'!$B$4:$B$13)+10=A71,'Onderwerpen (2)'!$A$14,IF(SUM('Onderwerpen (2)'!$B$4:$B$14)+11=A71,'Onderwerpen (2)'!$A$15,IF(SUM('Onderwerpen (2)'!$B$4:$B$15)+12=A71,'Onderwerpen (2)'!$A$16,IF(SUM('Onderwerpen (2)'!$B$4:$B$16)+13=A71,'Onderwerpen (2)'!$A$17,IF(SUM('Onderwerpen (2)'!$B$4:$B$17)+14=A71,'Onderwerpen (2)'!$A$18,IF(SUM('Onderwerpen (2)'!$B$4:$B$18)+15=A71,'Onderwerpen (2)'!$A$19,IF(SUM('Onderwerpen (2)'!$B$4:$B$19)+16=A71,'Onderwerpen (2)'!$A$20,IF(SUM('Onderwerpen (2)'!$B$4:$B$20)+17=A71,'Onderwerpen (2)'!$A$21,IF(SUM('Onderwerpen (2)'!$B$4:$B$21)+18=A71,'Onderwerpen (2)'!$A$22,IF(SUM('Onderwerpen (2)'!$B$4:$B$22)+19=A71,'Onderwerpen (2)'!$A$23,IFERROR((IF(A71&lt;'Onderwerpen (2)'!$D$4,A71,IF(AND(A71&gt;'Onderwerpen (2)'!$D$4,A71&lt;'Onderwerpen (2)'!$D$5),A71-1,IF(AND(A71&gt;'Onderwerpen (2)'!$D$5,A71&lt;'Onderwerpen (2)'!$D$6),A71-2,IF(AND(A71&gt;'Onderwerpen (2)'!$D$6,A71&lt;'Onderwerpen (2)'!$D$7),A71-3,IF(AND(A71&gt;'Onderwerpen (2)'!$D$7,A71&lt;'Onderwerpen (2)'!$D$8),A71-4,IF(AND(A71&gt;'Onderwerpen (2)'!$D$8,A71&lt;'Onderwerpen (2)'!$D$9),A71-5,IF(AND(A71&gt;'Onderwerpen (2)'!$D$9,A71&lt;'Onderwerpen (2)'!$D$10),A71-6,IF(AND(A71&gt;'Onderwerpen (2)'!$D$10,A71&lt;'Onderwerpen (2)'!$D$11),A71-7,IF(AND(A71&gt;'Onderwerpen (2)'!$D$11,A71&lt;'Onderwerpen (2)'!$D$12),A71-8,IF(AND(A71&gt;'Onderwerpen (2)'!$D$12,A71&lt;'Onderwerpen (2)'!$D$13),A71-9,IF(AND(A71&gt;'Onderwerpen (2)'!$D$13,A71&lt;'Onderwerpen (2)'!$D$14),A71-10,IF(AND(A71&gt;'Onderwerpen (2)'!$D$14,A71&lt;'Onderwerpen (2)'!$D$15),A71-11,IF(AND(A71&gt;'Onderwerpen (2)'!$D$15,A71&lt;'Onderwerpen (2)'!$D$16),A71-12,IF(AND(A71&gt;'Onderwerpen (2)'!$D$16,A71&lt;'Onderwerpen (2)'!$D$17),A71-13,IF(AND(A71&gt;'Onderwerpen (2)'!$D$17,A71&lt;'Onderwerpen (2)'!$D$18),A71-14,IF(AND(A71&gt;'Onderwerpen (2)'!$D$18,A71&lt;'Onderwerpen (2)'!$D$19),A71-15,IF(AND(A71&gt;'Onderwerpen (2)'!$D$19,A71&lt;'Onderwerpen (2)'!$D$20),A71-16,IF(AND(A71&gt;'Onderwerpen (2)'!$D$20,A71&lt;'Onderwerpen (2)'!$D$21),A71-17,IF(AND(A71&gt;'Onderwerpen (2)'!$D$21,A71&lt;'Onderwerpen (2)'!$D$22),A71-18,IF(A71&gt;'Onderwerpen (2)'!$D$22,A71-19,"X"))))))))))))))))))))),""))))))))))))))))))))</f>
        <v/>
      </c>
      <c r="D71" s="76" t="str">
        <f>IF(B71="",""&amp;C71,LEFT(B71, FIND(" ",B71)-1) &amp; "."&amp;COUNTIF( $B$8:B71,B71))</f>
        <v/>
      </c>
      <c r="E71" s="11"/>
      <c r="F71" s="65"/>
      <c r="G71" s="65"/>
      <c r="H71" s="65"/>
      <c r="I71" s="67"/>
      <c r="J71" s="60" t="str">
        <f t="shared" si="0"/>
        <v/>
      </c>
      <c r="K71" s="58"/>
      <c r="L71" s="65"/>
      <c r="M71" s="65"/>
      <c r="N71" s="65"/>
      <c r="O71" s="67"/>
      <c r="P71" s="60" t="str">
        <f t="shared" si="1"/>
        <v/>
      </c>
      <c r="Q71" s="58"/>
      <c r="R71" s="65"/>
      <c r="S71" s="65"/>
      <c r="T71" s="65"/>
      <c r="U71" s="67"/>
      <c r="V71" s="60" t="str">
        <f t="shared" si="2"/>
        <v/>
      </c>
      <c r="W71" s="58"/>
      <c r="X71" s="65"/>
      <c r="Y71" s="65"/>
      <c r="Z71" s="65"/>
      <c r="AA71" s="67"/>
      <c r="AB71" s="60" t="str">
        <f t="shared" si="3"/>
        <v/>
      </c>
      <c r="AC71" s="58"/>
      <c r="AD71" s="65"/>
      <c r="AE71" s="65"/>
      <c r="AF71" s="65"/>
      <c r="AG71" s="67"/>
      <c r="AH71" s="60" t="str">
        <f t="shared" si="4"/>
        <v/>
      </c>
      <c r="AI71" s="58"/>
    </row>
    <row r="72" spans="1:35" x14ac:dyDescent="0.25">
      <c r="A72" s="48" t="str">
        <f>IFERROR(IF(A71='Onderwerpen (2)'!$C$23+19,"",A71+1),"")</f>
        <v/>
      </c>
      <c r="B72" s="48" t="str">
        <f>IF(C72&lt;='Onderwerpen (2)'!$C$4,'Onderwerpen (2)'!$A$4,IF(C72&lt;='Onderwerpen (2)'!$C$5,'Onderwerpen (2)'!$A$5,IF(C72&lt;='Onderwerpen (2)'!$C$6,'Onderwerpen (2)'!$A$6,IF(C72&lt;='Onderwerpen (2)'!$C$7,'Onderwerpen (2)'!$A$7,IF(C72&lt;='Onderwerpen (2)'!$C$8,'Onderwerpen (2)'!$A$8,IF(C72&lt;='Onderwerpen (2)'!$C$9,'Onderwerpen (2)'!$A$9,IF(C72&lt;='Onderwerpen (2)'!C$10,'Onderwerpen (2)'!$A$10,IF(C72&lt;='Onderwerpen (2)'!C$11,'Onderwerpen (2)'!$A$11,IF(C72&lt;='Onderwerpen (2)'!C$12,'Onderwerpen (2)'!$A$12,IF(C72&lt;='Onderwerpen (2)'!C$13,'Onderwerpen (2)'!$A$13,IF(C72&lt;='Onderwerpen (2)'!$C$14,'Onderwerpen (2)'!$A$14,IF(C72&lt;='Onderwerpen (2)'!$C$15,'Onderwerpen (2)'!$A$15,IF(C72&lt;='Onderwerpen (2)'!$C$16,'Onderwerpen (2)'!$A$16,IF(C72&lt;='Onderwerpen (2)'!$C$17,'Onderwerpen (2)'!$A$17,IF(C72&lt;='Onderwerpen (2)'!$C$18,'Onderwerpen (2)'!$A$18,IF(C72&lt;='Onderwerpen (2)'!$C$19,'Onderwerpen (2)'!$A$19,IF(C72&lt;='Onderwerpen (2)'!$C$20,'Onderwerpen (2)'!$A$20,IF(C72&lt;='Onderwerpen (2)'!$C$21,'Onderwerpen (2)'!$A$21,IF(C72&lt;='Onderwerpen (2)'!$C$22,'Onderwerpen (2)'!$A$22,IF(C72&lt;='Onderwerpen (2)'!$C$23,'Onderwerpen (2)'!$A$22,""))))))))))))))))))))</f>
        <v/>
      </c>
      <c r="C72" s="55" t="str">
        <f>IF('Onderwerpen (2)'!$B$4+1=A72,'Onderwerpen (2)'!$A$5,IF(SUM('Onderwerpen (2)'!$B$4:$B$5)+2=A72,'Onderwerpen (2)'!$A$6,IF(SUM('Onderwerpen (2)'!$B$4:$B$6)+3=A72,'Onderwerpen (2)'!$A$7,IF(SUM('Onderwerpen (2)'!$B$4:$B$7)+4=A72,'Onderwerpen (2)'!$A$8,IF(SUM('Onderwerpen (2)'!$B$4:$B$8)+5=A72,'Onderwerpen (2)'!$A$9,IF(SUM('Onderwerpen (2)'!$B$4:$B$9)+6=A72,'Onderwerpen (2)'!$A$10,IF(SUM('Onderwerpen (2)'!$B$4:$B$10)+7=A72,'Onderwerpen (2)'!$A$11,IF(SUM('Onderwerpen (2)'!$B$4:$B$11)+8=A72,'Onderwerpen (2)'!$A$12,IF(SUM('Onderwerpen (2)'!$B$4:$B$12)+9=A72,'Onderwerpen (2)'!$A$13,IF(SUM('Onderwerpen (2)'!$B$4:$B$13)+10=A72,'Onderwerpen (2)'!$A$14,IF(SUM('Onderwerpen (2)'!$B$4:$B$14)+11=A72,'Onderwerpen (2)'!$A$15,IF(SUM('Onderwerpen (2)'!$B$4:$B$15)+12=A72,'Onderwerpen (2)'!$A$16,IF(SUM('Onderwerpen (2)'!$B$4:$B$16)+13=A72,'Onderwerpen (2)'!$A$17,IF(SUM('Onderwerpen (2)'!$B$4:$B$17)+14=A72,'Onderwerpen (2)'!$A$18,IF(SUM('Onderwerpen (2)'!$B$4:$B$18)+15=A72,'Onderwerpen (2)'!$A$19,IF(SUM('Onderwerpen (2)'!$B$4:$B$19)+16=A72,'Onderwerpen (2)'!$A$20,IF(SUM('Onderwerpen (2)'!$B$4:$B$20)+17=A72,'Onderwerpen (2)'!$A$21,IF(SUM('Onderwerpen (2)'!$B$4:$B$21)+18=A72,'Onderwerpen (2)'!$A$22,IF(SUM('Onderwerpen (2)'!$B$4:$B$22)+19=A72,'Onderwerpen (2)'!$A$23,IFERROR((IF(A72&lt;'Onderwerpen (2)'!$D$4,A72,IF(AND(A72&gt;'Onderwerpen (2)'!$D$4,A72&lt;'Onderwerpen (2)'!$D$5),A72-1,IF(AND(A72&gt;'Onderwerpen (2)'!$D$5,A72&lt;'Onderwerpen (2)'!$D$6),A72-2,IF(AND(A72&gt;'Onderwerpen (2)'!$D$6,A72&lt;'Onderwerpen (2)'!$D$7),A72-3,IF(AND(A72&gt;'Onderwerpen (2)'!$D$7,A72&lt;'Onderwerpen (2)'!$D$8),A72-4,IF(AND(A72&gt;'Onderwerpen (2)'!$D$8,A72&lt;'Onderwerpen (2)'!$D$9),A72-5,IF(AND(A72&gt;'Onderwerpen (2)'!$D$9,A72&lt;'Onderwerpen (2)'!$D$10),A72-6,IF(AND(A72&gt;'Onderwerpen (2)'!$D$10,A72&lt;'Onderwerpen (2)'!$D$11),A72-7,IF(AND(A72&gt;'Onderwerpen (2)'!$D$11,A72&lt;'Onderwerpen (2)'!$D$12),A72-8,IF(AND(A72&gt;'Onderwerpen (2)'!$D$12,A72&lt;'Onderwerpen (2)'!$D$13),A72-9,IF(AND(A72&gt;'Onderwerpen (2)'!$D$13,A72&lt;'Onderwerpen (2)'!$D$14),A72-10,IF(AND(A72&gt;'Onderwerpen (2)'!$D$14,A72&lt;'Onderwerpen (2)'!$D$15),A72-11,IF(AND(A72&gt;'Onderwerpen (2)'!$D$15,A72&lt;'Onderwerpen (2)'!$D$16),A72-12,IF(AND(A72&gt;'Onderwerpen (2)'!$D$16,A72&lt;'Onderwerpen (2)'!$D$17),A72-13,IF(AND(A72&gt;'Onderwerpen (2)'!$D$17,A72&lt;'Onderwerpen (2)'!$D$18),A72-14,IF(AND(A72&gt;'Onderwerpen (2)'!$D$18,A72&lt;'Onderwerpen (2)'!$D$19),A72-15,IF(AND(A72&gt;'Onderwerpen (2)'!$D$19,A72&lt;'Onderwerpen (2)'!$D$20),A72-16,IF(AND(A72&gt;'Onderwerpen (2)'!$D$20,A72&lt;'Onderwerpen (2)'!$D$21),A72-17,IF(AND(A72&gt;'Onderwerpen (2)'!$D$21,A72&lt;'Onderwerpen (2)'!$D$22),A72-18,IF(A72&gt;'Onderwerpen (2)'!$D$22,A72-19,"X"))))))))))))))))))))),""))))))))))))))))))))</f>
        <v/>
      </c>
      <c r="D72" s="76" t="str">
        <f>IF(B72="",""&amp;C72,LEFT(B72, FIND(" ",B72)-1) &amp; "."&amp;COUNTIF( $B$8:B72,B72))</f>
        <v/>
      </c>
      <c r="E72" s="11"/>
      <c r="F72" s="65"/>
      <c r="G72" s="65"/>
      <c r="H72" s="65"/>
      <c r="I72" s="67"/>
      <c r="J72" s="60" t="str">
        <f t="shared" si="0"/>
        <v/>
      </c>
      <c r="K72" s="58"/>
      <c r="L72" s="65"/>
      <c r="M72" s="65"/>
      <c r="N72" s="65"/>
      <c r="O72" s="67"/>
      <c r="P72" s="60" t="str">
        <f t="shared" si="1"/>
        <v/>
      </c>
      <c r="Q72" s="58"/>
      <c r="R72" s="65"/>
      <c r="S72" s="65"/>
      <c r="T72" s="65"/>
      <c r="U72" s="67"/>
      <c r="V72" s="60" t="str">
        <f t="shared" si="2"/>
        <v/>
      </c>
      <c r="W72" s="58"/>
      <c r="X72" s="65"/>
      <c r="Y72" s="65"/>
      <c r="Z72" s="65"/>
      <c r="AA72" s="67"/>
      <c r="AB72" s="60" t="str">
        <f t="shared" si="3"/>
        <v/>
      </c>
      <c r="AC72" s="58"/>
      <c r="AD72" s="65"/>
      <c r="AE72" s="65"/>
      <c r="AF72" s="65"/>
      <c r="AG72" s="67"/>
      <c r="AH72" s="60" t="str">
        <f t="shared" si="4"/>
        <v/>
      </c>
      <c r="AI72" s="58"/>
    </row>
    <row r="73" spans="1:35" x14ac:dyDescent="0.25">
      <c r="A73" s="48" t="str">
        <f>IFERROR(IF(A72='Onderwerpen (2)'!$C$23+19,"",A72+1),"")</f>
        <v/>
      </c>
      <c r="B73" s="48" t="str">
        <f>IF(C73&lt;='Onderwerpen (2)'!$C$4,'Onderwerpen (2)'!$A$4,IF(C73&lt;='Onderwerpen (2)'!$C$5,'Onderwerpen (2)'!$A$5,IF(C73&lt;='Onderwerpen (2)'!$C$6,'Onderwerpen (2)'!$A$6,IF(C73&lt;='Onderwerpen (2)'!$C$7,'Onderwerpen (2)'!$A$7,IF(C73&lt;='Onderwerpen (2)'!$C$8,'Onderwerpen (2)'!$A$8,IF(C73&lt;='Onderwerpen (2)'!$C$9,'Onderwerpen (2)'!$A$9,IF(C73&lt;='Onderwerpen (2)'!C$10,'Onderwerpen (2)'!$A$10,IF(C73&lt;='Onderwerpen (2)'!C$11,'Onderwerpen (2)'!$A$11,IF(C73&lt;='Onderwerpen (2)'!C$12,'Onderwerpen (2)'!$A$12,IF(C73&lt;='Onderwerpen (2)'!C$13,'Onderwerpen (2)'!$A$13,IF(C73&lt;='Onderwerpen (2)'!$C$14,'Onderwerpen (2)'!$A$14,IF(C73&lt;='Onderwerpen (2)'!$C$15,'Onderwerpen (2)'!$A$15,IF(C73&lt;='Onderwerpen (2)'!$C$16,'Onderwerpen (2)'!$A$16,IF(C73&lt;='Onderwerpen (2)'!$C$17,'Onderwerpen (2)'!$A$17,IF(C73&lt;='Onderwerpen (2)'!$C$18,'Onderwerpen (2)'!$A$18,IF(C73&lt;='Onderwerpen (2)'!$C$19,'Onderwerpen (2)'!$A$19,IF(C73&lt;='Onderwerpen (2)'!$C$20,'Onderwerpen (2)'!$A$20,IF(C73&lt;='Onderwerpen (2)'!$C$21,'Onderwerpen (2)'!$A$21,IF(C73&lt;='Onderwerpen (2)'!$C$22,'Onderwerpen (2)'!$A$22,IF(C73&lt;='Onderwerpen (2)'!$C$23,'Onderwerpen (2)'!$A$22,""))))))))))))))))))))</f>
        <v/>
      </c>
      <c r="C73" s="55" t="str">
        <f>IF('Onderwerpen (2)'!$B$4+1=A73,'Onderwerpen (2)'!$A$5,IF(SUM('Onderwerpen (2)'!$B$4:$B$5)+2=A73,'Onderwerpen (2)'!$A$6,IF(SUM('Onderwerpen (2)'!$B$4:$B$6)+3=A73,'Onderwerpen (2)'!$A$7,IF(SUM('Onderwerpen (2)'!$B$4:$B$7)+4=A73,'Onderwerpen (2)'!$A$8,IF(SUM('Onderwerpen (2)'!$B$4:$B$8)+5=A73,'Onderwerpen (2)'!$A$9,IF(SUM('Onderwerpen (2)'!$B$4:$B$9)+6=A73,'Onderwerpen (2)'!$A$10,IF(SUM('Onderwerpen (2)'!$B$4:$B$10)+7=A73,'Onderwerpen (2)'!$A$11,IF(SUM('Onderwerpen (2)'!$B$4:$B$11)+8=A73,'Onderwerpen (2)'!$A$12,IF(SUM('Onderwerpen (2)'!$B$4:$B$12)+9=A73,'Onderwerpen (2)'!$A$13,IF(SUM('Onderwerpen (2)'!$B$4:$B$13)+10=A73,'Onderwerpen (2)'!$A$14,IF(SUM('Onderwerpen (2)'!$B$4:$B$14)+11=A73,'Onderwerpen (2)'!$A$15,IF(SUM('Onderwerpen (2)'!$B$4:$B$15)+12=A73,'Onderwerpen (2)'!$A$16,IF(SUM('Onderwerpen (2)'!$B$4:$B$16)+13=A73,'Onderwerpen (2)'!$A$17,IF(SUM('Onderwerpen (2)'!$B$4:$B$17)+14=A73,'Onderwerpen (2)'!$A$18,IF(SUM('Onderwerpen (2)'!$B$4:$B$18)+15=A73,'Onderwerpen (2)'!$A$19,IF(SUM('Onderwerpen (2)'!$B$4:$B$19)+16=A73,'Onderwerpen (2)'!$A$20,IF(SUM('Onderwerpen (2)'!$B$4:$B$20)+17=A73,'Onderwerpen (2)'!$A$21,IF(SUM('Onderwerpen (2)'!$B$4:$B$21)+18=A73,'Onderwerpen (2)'!$A$22,IF(SUM('Onderwerpen (2)'!$B$4:$B$22)+19=A73,'Onderwerpen (2)'!$A$23,IFERROR((IF(A73&lt;'Onderwerpen (2)'!$D$4,A73,IF(AND(A73&gt;'Onderwerpen (2)'!$D$4,A73&lt;'Onderwerpen (2)'!$D$5),A73-1,IF(AND(A73&gt;'Onderwerpen (2)'!$D$5,A73&lt;'Onderwerpen (2)'!$D$6),A73-2,IF(AND(A73&gt;'Onderwerpen (2)'!$D$6,A73&lt;'Onderwerpen (2)'!$D$7),A73-3,IF(AND(A73&gt;'Onderwerpen (2)'!$D$7,A73&lt;'Onderwerpen (2)'!$D$8),A73-4,IF(AND(A73&gt;'Onderwerpen (2)'!$D$8,A73&lt;'Onderwerpen (2)'!$D$9),A73-5,IF(AND(A73&gt;'Onderwerpen (2)'!$D$9,A73&lt;'Onderwerpen (2)'!$D$10),A73-6,IF(AND(A73&gt;'Onderwerpen (2)'!$D$10,A73&lt;'Onderwerpen (2)'!$D$11),A73-7,IF(AND(A73&gt;'Onderwerpen (2)'!$D$11,A73&lt;'Onderwerpen (2)'!$D$12),A73-8,IF(AND(A73&gt;'Onderwerpen (2)'!$D$12,A73&lt;'Onderwerpen (2)'!$D$13),A73-9,IF(AND(A73&gt;'Onderwerpen (2)'!$D$13,A73&lt;'Onderwerpen (2)'!$D$14),A73-10,IF(AND(A73&gt;'Onderwerpen (2)'!$D$14,A73&lt;'Onderwerpen (2)'!$D$15),A73-11,IF(AND(A73&gt;'Onderwerpen (2)'!$D$15,A73&lt;'Onderwerpen (2)'!$D$16),A73-12,IF(AND(A73&gt;'Onderwerpen (2)'!$D$16,A73&lt;'Onderwerpen (2)'!$D$17),A73-13,IF(AND(A73&gt;'Onderwerpen (2)'!$D$17,A73&lt;'Onderwerpen (2)'!$D$18),A73-14,IF(AND(A73&gt;'Onderwerpen (2)'!$D$18,A73&lt;'Onderwerpen (2)'!$D$19),A73-15,IF(AND(A73&gt;'Onderwerpen (2)'!$D$19,A73&lt;'Onderwerpen (2)'!$D$20),A73-16,IF(AND(A73&gt;'Onderwerpen (2)'!$D$20,A73&lt;'Onderwerpen (2)'!$D$21),A73-17,IF(AND(A73&gt;'Onderwerpen (2)'!$D$21,A73&lt;'Onderwerpen (2)'!$D$22),A73-18,IF(A73&gt;'Onderwerpen (2)'!$D$22,A73-19,"X"))))))))))))))))))))),""))))))))))))))))))))</f>
        <v/>
      </c>
      <c r="D73" s="76" t="str">
        <f>IF(B73="",""&amp;C73,LEFT(B73, FIND(" ",B73)-1) &amp; "."&amp;COUNTIF( $B$8:B73,B73))</f>
        <v/>
      </c>
      <c r="E73" s="11"/>
      <c r="F73" s="65"/>
      <c r="G73" s="65"/>
      <c r="H73" s="65"/>
      <c r="I73" s="67"/>
      <c r="J73" s="60" t="str">
        <f t="shared" si="0"/>
        <v/>
      </c>
      <c r="K73" s="58"/>
      <c r="L73" s="65"/>
      <c r="M73" s="65"/>
      <c r="N73" s="65"/>
      <c r="O73" s="67"/>
      <c r="P73" s="60" t="str">
        <f t="shared" si="1"/>
        <v/>
      </c>
      <c r="Q73" s="58"/>
      <c r="R73" s="65"/>
      <c r="S73" s="65"/>
      <c r="T73" s="65"/>
      <c r="U73" s="67"/>
      <c r="V73" s="60" t="str">
        <f t="shared" si="2"/>
        <v/>
      </c>
      <c r="W73" s="58"/>
      <c r="X73" s="65"/>
      <c r="Y73" s="65"/>
      <c r="Z73" s="65"/>
      <c r="AA73" s="67"/>
      <c r="AB73" s="60" t="str">
        <f t="shared" si="3"/>
        <v/>
      </c>
      <c r="AC73" s="58"/>
      <c r="AD73" s="65"/>
      <c r="AE73" s="65"/>
      <c r="AF73" s="65"/>
      <c r="AG73" s="67"/>
      <c r="AH73" s="60" t="str">
        <f t="shared" si="4"/>
        <v/>
      </c>
      <c r="AI73" s="58"/>
    </row>
    <row r="74" spans="1:35" x14ac:dyDescent="0.25">
      <c r="A74" s="48" t="str">
        <f>IFERROR(IF(A73='Onderwerpen (2)'!$C$23+19,"",A73+1),"")</f>
        <v/>
      </c>
      <c r="B74" s="48" t="str">
        <f>IF(C74&lt;='Onderwerpen (2)'!$C$4,'Onderwerpen (2)'!$A$4,IF(C74&lt;='Onderwerpen (2)'!$C$5,'Onderwerpen (2)'!$A$5,IF(C74&lt;='Onderwerpen (2)'!$C$6,'Onderwerpen (2)'!$A$6,IF(C74&lt;='Onderwerpen (2)'!$C$7,'Onderwerpen (2)'!$A$7,IF(C74&lt;='Onderwerpen (2)'!$C$8,'Onderwerpen (2)'!$A$8,IF(C74&lt;='Onderwerpen (2)'!$C$9,'Onderwerpen (2)'!$A$9,IF(C74&lt;='Onderwerpen (2)'!C$10,'Onderwerpen (2)'!$A$10,IF(C74&lt;='Onderwerpen (2)'!C$11,'Onderwerpen (2)'!$A$11,IF(C74&lt;='Onderwerpen (2)'!C$12,'Onderwerpen (2)'!$A$12,IF(C74&lt;='Onderwerpen (2)'!C$13,'Onderwerpen (2)'!$A$13,IF(C74&lt;='Onderwerpen (2)'!$C$14,'Onderwerpen (2)'!$A$14,IF(C74&lt;='Onderwerpen (2)'!$C$15,'Onderwerpen (2)'!$A$15,IF(C74&lt;='Onderwerpen (2)'!$C$16,'Onderwerpen (2)'!$A$16,IF(C74&lt;='Onderwerpen (2)'!$C$17,'Onderwerpen (2)'!$A$17,IF(C74&lt;='Onderwerpen (2)'!$C$18,'Onderwerpen (2)'!$A$18,IF(C74&lt;='Onderwerpen (2)'!$C$19,'Onderwerpen (2)'!$A$19,IF(C74&lt;='Onderwerpen (2)'!$C$20,'Onderwerpen (2)'!$A$20,IF(C74&lt;='Onderwerpen (2)'!$C$21,'Onderwerpen (2)'!$A$21,IF(C74&lt;='Onderwerpen (2)'!$C$22,'Onderwerpen (2)'!$A$22,IF(C74&lt;='Onderwerpen (2)'!$C$23,'Onderwerpen (2)'!$A$22,""))))))))))))))))))))</f>
        <v/>
      </c>
      <c r="C74" s="55" t="str">
        <f>IF('Onderwerpen (2)'!$B$4+1=A74,'Onderwerpen (2)'!$A$5,IF(SUM('Onderwerpen (2)'!$B$4:$B$5)+2=A74,'Onderwerpen (2)'!$A$6,IF(SUM('Onderwerpen (2)'!$B$4:$B$6)+3=A74,'Onderwerpen (2)'!$A$7,IF(SUM('Onderwerpen (2)'!$B$4:$B$7)+4=A74,'Onderwerpen (2)'!$A$8,IF(SUM('Onderwerpen (2)'!$B$4:$B$8)+5=A74,'Onderwerpen (2)'!$A$9,IF(SUM('Onderwerpen (2)'!$B$4:$B$9)+6=A74,'Onderwerpen (2)'!$A$10,IF(SUM('Onderwerpen (2)'!$B$4:$B$10)+7=A74,'Onderwerpen (2)'!$A$11,IF(SUM('Onderwerpen (2)'!$B$4:$B$11)+8=A74,'Onderwerpen (2)'!$A$12,IF(SUM('Onderwerpen (2)'!$B$4:$B$12)+9=A74,'Onderwerpen (2)'!$A$13,IF(SUM('Onderwerpen (2)'!$B$4:$B$13)+10=A74,'Onderwerpen (2)'!$A$14,IF(SUM('Onderwerpen (2)'!$B$4:$B$14)+11=A74,'Onderwerpen (2)'!$A$15,IF(SUM('Onderwerpen (2)'!$B$4:$B$15)+12=A74,'Onderwerpen (2)'!$A$16,IF(SUM('Onderwerpen (2)'!$B$4:$B$16)+13=A74,'Onderwerpen (2)'!$A$17,IF(SUM('Onderwerpen (2)'!$B$4:$B$17)+14=A74,'Onderwerpen (2)'!$A$18,IF(SUM('Onderwerpen (2)'!$B$4:$B$18)+15=A74,'Onderwerpen (2)'!$A$19,IF(SUM('Onderwerpen (2)'!$B$4:$B$19)+16=A74,'Onderwerpen (2)'!$A$20,IF(SUM('Onderwerpen (2)'!$B$4:$B$20)+17=A74,'Onderwerpen (2)'!$A$21,IF(SUM('Onderwerpen (2)'!$B$4:$B$21)+18=A74,'Onderwerpen (2)'!$A$22,IF(SUM('Onderwerpen (2)'!$B$4:$B$22)+19=A74,'Onderwerpen (2)'!$A$23,IFERROR((IF(A74&lt;'Onderwerpen (2)'!$D$4,A74,IF(AND(A74&gt;'Onderwerpen (2)'!$D$4,A74&lt;'Onderwerpen (2)'!$D$5),A74-1,IF(AND(A74&gt;'Onderwerpen (2)'!$D$5,A74&lt;'Onderwerpen (2)'!$D$6),A74-2,IF(AND(A74&gt;'Onderwerpen (2)'!$D$6,A74&lt;'Onderwerpen (2)'!$D$7),A74-3,IF(AND(A74&gt;'Onderwerpen (2)'!$D$7,A74&lt;'Onderwerpen (2)'!$D$8),A74-4,IF(AND(A74&gt;'Onderwerpen (2)'!$D$8,A74&lt;'Onderwerpen (2)'!$D$9),A74-5,IF(AND(A74&gt;'Onderwerpen (2)'!$D$9,A74&lt;'Onderwerpen (2)'!$D$10),A74-6,IF(AND(A74&gt;'Onderwerpen (2)'!$D$10,A74&lt;'Onderwerpen (2)'!$D$11),A74-7,IF(AND(A74&gt;'Onderwerpen (2)'!$D$11,A74&lt;'Onderwerpen (2)'!$D$12),A74-8,IF(AND(A74&gt;'Onderwerpen (2)'!$D$12,A74&lt;'Onderwerpen (2)'!$D$13),A74-9,IF(AND(A74&gt;'Onderwerpen (2)'!$D$13,A74&lt;'Onderwerpen (2)'!$D$14),A74-10,IF(AND(A74&gt;'Onderwerpen (2)'!$D$14,A74&lt;'Onderwerpen (2)'!$D$15),A74-11,IF(AND(A74&gt;'Onderwerpen (2)'!$D$15,A74&lt;'Onderwerpen (2)'!$D$16),A74-12,IF(AND(A74&gt;'Onderwerpen (2)'!$D$16,A74&lt;'Onderwerpen (2)'!$D$17),A74-13,IF(AND(A74&gt;'Onderwerpen (2)'!$D$17,A74&lt;'Onderwerpen (2)'!$D$18),A74-14,IF(AND(A74&gt;'Onderwerpen (2)'!$D$18,A74&lt;'Onderwerpen (2)'!$D$19),A74-15,IF(AND(A74&gt;'Onderwerpen (2)'!$D$19,A74&lt;'Onderwerpen (2)'!$D$20),A74-16,IF(AND(A74&gt;'Onderwerpen (2)'!$D$20,A74&lt;'Onderwerpen (2)'!$D$21),A74-17,IF(AND(A74&gt;'Onderwerpen (2)'!$D$21,A74&lt;'Onderwerpen (2)'!$D$22),A74-18,IF(A74&gt;'Onderwerpen (2)'!$D$22,A74-19,"X"))))))))))))))))))))),""))))))))))))))))))))</f>
        <v/>
      </c>
      <c r="D74" s="76" t="str">
        <f>IF(B74="",""&amp;C74,LEFT(B74, FIND(" ",B74)-1) &amp; "."&amp;COUNTIF( $B$8:B74,B74))</f>
        <v/>
      </c>
      <c r="E74" s="11"/>
      <c r="F74" s="65"/>
      <c r="G74" s="65"/>
      <c r="H74" s="65"/>
      <c r="I74" s="67"/>
      <c r="J74" s="60" t="str">
        <f t="shared" ref="J74:J137" si="5">IF(G74="x",D74,"")</f>
        <v/>
      </c>
      <c r="K74" s="58"/>
      <c r="L74" s="65"/>
      <c r="M74" s="65"/>
      <c r="N74" s="65"/>
      <c r="O74" s="67"/>
      <c r="P74" s="60" t="str">
        <f t="shared" ref="P74:P137" si="6">IF(M74="x",D74,"")</f>
        <v/>
      </c>
      <c r="Q74" s="58"/>
      <c r="R74" s="65"/>
      <c r="S74" s="65"/>
      <c r="T74" s="65"/>
      <c r="U74" s="67"/>
      <c r="V74" s="60" t="str">
        <f t="shared" ref="V74:V137" si="7">IF(S74="x",D74,"")</f>
        <v/>
      </c>
      <c r="W74" s="58"/>
      <c r="X74" s="65"/>
      <c r="Y74" s="65"/>
      <c r="Z74" s="65"/>
      <c r="AA74" s="67"/>
      <c r="AB74" s="60" t="str">
        <f t="shared" ref="AB74:AB137" si="8">IF(Y74="x",D74,"")</f>
        <v/>
      </c>
      <c r="AC74" s="58"/>
      <c r="AD74" s="65"/>
      <c r="AE74" s="65"/>
      <c r="AF74" s="65"/>
      <c r="AG74" s="67"/>
      <c r="AH74" s="60" t="str">
        <f t="shared" ref="AH74:AH137" si="9">IF(AE74="x",D74,"")</f>
        <v/>
      </c>
      <c r="AI74" s="58"/>
    </row>
    <row r="75" spans="1:35" x14ac:dyDescent="0.25">
      <c r="A75" s="48" t="str">
        <f>IFERROR(IF(A74='Onderwerpen (2)'!$C$23+19,"",A74+1),"")</f>
        <v/>
      </c>
      <c r="B75" s="48" t="str">
        <f>IF(C75&lt;='Onderwerpen (2)'!$C$4,'Onderwerpen (2)'!$A$4,IF(C75&lt;='Onderwerpen (2)'!$C$5,'Onderwerpen (2)'!$A$5,IF(C75&lt;='Onderwerpen (2)'!$C$6,'Onderwerpen (2)'!$A$6,IF(C75&lt;='Onderwerpen (2)'!$C$7,'Onderwerpen (2)'!$A$7,IF(C75&lt;='Onderwerpen (2)'!$C$8,'Onderwerpen (2)'!$A$8,IF(C75&lt;='Onderwerpen (2)'!$C$9,'Onderwerpen (2)'!$A$9,IF(C75&lt;='Onderwerpen (2)'!C$10,'Onderwerpen (2)'!$A$10,IF(C75&lt;='Onderwerpen (2)'!C$11,'Onderwerpen (2)'!$A$11,IF(C75&lt;='Onderwerpen (2)'!C$12,'Onderwerpen (2)'!$A$12,IF(C75&lt;='Onderwerpen (2)'!C$13,'Onderwerpen (2)'!$A$13,IF(C75&lt;='Onderwerpen (2)'!$C$14,'Onderwerpen (2)'!$A$14,IF(C75&lt;='Onderwerpen (2)'!$C$15,'Onderwerpen (2)'!$A$15,IF(C75&lt;='Onderwerpen (2)'!$C$16,'Onderwerpen (2)'!$A$16,IF(C75&lt;='Onderwerpen (2)'!$C$17,'Onderwerpen (2)'!$A$17,IF(C75&lt;='Onderwerpen (2)'!$C$18,'Onderwerpen (2)'!$A$18,IF(C75&lt;='Onderwerpen (2)'!$C$19,'Onderwerpen (2)'!$A$19,IF(C75&lt;='Onderwerpen (2)'!$C$20,'Onderwerpen (2)'!$A$20,IF(C75&lt;='Onderwerpen (2)'!$C$21,'Onderwerpen (2)'!$A$21,IF(C75&lt;='Onderwerpen (2)'!$C$22,'Onderwerpen (2)'!$A$22,IF(C75&lt;='Onderwerpen (2)'!$C$23,'Onderwerpen (2)'!$A$22,""))))))))))))))))))))</f>
        <v/>
      </c>
      <c r="C75" s="55" t="str">
        <f>IF('Onderwerpen (2)'!$B$4+1=A75,'Onderwerpen (2)'!$A$5,IF(SUM('Onderwerpen (2)'!$B$4:$B$5)+2=A75,'Onderwerpen (2)'!$A$6,IF(SUM('Onderwerpen (2)'!$B$4:$B$6)+3=A75,'Onderwerpen (2)'!$A$7,IF(SUM('Onderwerpen (2)'!$B$4:$B$7)+4=A75,'Onderwerpen (2)'!$A$8,IF(SUM('Onderwerpen (2)'!$B$4:$B$8)+5=A75,'Onderwerpen (2)'!$A$9,IF(SUM('Onderwerpen (2)'!$B$4:$B$9)+6=A75,'Onderwerpen (2)'!$A$10,IF(SUM('Onderwerpen (2)'!$B$4:$B$10)+7=A75,'Onderwerpen (2)'!$A$11,IF(SUM('Onderwerpen (2)'!$B$4:$B$11)+8=A75,'Onderwerpen (2)'!$A$12,IF(SUM('Onderwerpen (2)'!$B$4:$B$12)+9=A75,'Onderwerpen (2)'!$A$13,IF(SUM('Onderwerpen (2)'!$B$4:$B$13)+10=A75,'Onderwerpen (2)'!$A$14,IF(SUM('Onderwerpen (2)'!$B$4:$B$14)+11=A75,'Onderwerpen (2)'!$A$15,IF(SUM('Onderwerpen (2)'!$B$4:$B$15)+12=A75,'Onderwerpen (2)'!$A$16,IF(SUM('Onderwerpen (2)'!$B$4:$B$16)+13=A75,'Onderwerpen (2)'!$A$17,IF(SUM('Onderwerpen (2)'!$B$4:$B$17)+14=A75,'Onderwerpen (2)'!$A$18,IF(SUM('Onderwerpen (2)'!$B$4:$B$18)+15=A75,'Onderwerpen (2)'!$A$19,IF(SUM('Onderwerpen (2)'!$B$4:$B$19)+16=A75,'Onderwerpen (2)'!$A$20,IF(SUM('Onderwerpen (2)'!$B$4:$B$20)+17=A75,'Onderwerpen (2)'!$A$21,IF(SUM('Onderwerpen (2)'!$B$4:$B$21)+18=A75,'Onderwerpen (2)'!$A$22,IF(SUM('Onderwerpen (2)'!$B$4:$B$22)+19=A75,'Onderwerpen (2)'!$A$23,IFERROR((IF(A75&lt;'Onderwerpen (2)'!$D$4,A75,IF(AND(A75&gt;'Onderwerpen (2)'!$D$4,A75&lt;'Onderwerpen (2)'!$D$5),A75-1,IF(AND(A75&gt;'Onderwerpen (2)'!$D$5,A75&lt;'Onderwerpen (2)'!$D$6),A75-2,IF(AND(A75&gt;'Onderwerpen (2)'!$D$6,A75&lt;'Onderwerpen (2)'!$D$7),A75-3,IF(AND(A75&gt;'Onderwerpen (2)'!$D$7,A75&lt;'Onderwerpen (2)'!$D$8),A75-4,IF(AND(A75&gt;'Onderwerpen (2)'!$D$8,A75&lt;'Onderwerpen (2)'!$D$9),A75-5,IF(AND(A75&gt;'Onderwerpen (2)'!$D$9,A75&lt;'Onderwerpen (2)'!$D$10),A75-6,IF(AND(A75&gt;'Onderwerpen (2)'!$D$10,A75&lt;'Onderwerpen (2)'!$D$11),A75-7,IF(AND(A75&gt;'Onderwerpen (2)'!$D$11,A75&lt;'Onderwerpen (2)'!$D$12),A75-8,IF(AND(A75&gt;'Onderwerpen (2)'!$D$12,A75&lt;'Onderwerpen (2)'!$D$13),A75-9,IF(AND(A75&gt;'Onderwerpen (2)'!$D$13,A75&lt;'Onderwerpen (2)'!$D$14),A75-10,IF(AND(A75&gt;'Onderwerpen (2)'!$D$14,A75&lt;'Onderwerpen (2)'!$D$15),A75-11,IF(AND(A75&gt;'Onderwerpen (2)'!$D$15,A75&lt;'Onderwerpen (2)'!$D$16),A75-12,IF(AND(A75&gt;'Onderwerpen (2)'!$D$16,A75&lt;'Onderwerpen (2)'!$D$17),A75-13,IF(AND(A75&gt;'Onderwerpen (2)'!$D$17,A75&lt;'Onderwerpen (2)'!$D$18),A75-14,IF(AND(A75&gt;'Onderwerpen (2)'!$D$18,A75&lt;'Onderwerpen (2)'!$D$19),A75-15,IF(AND(A75&gt;'Onderwerpen (2)'!$D$19,A75&lt;'Onderwerpen (2)'!$D$20),A75-16,IF(AND(A75&gt;'Onderwerpen (2)'!$D$20,A75&lt;'Onderwerpen (2)'!$D$21),A75-17,IF(AND(A75&gt;'Onderwerpen (2)'!$D$21,A75&lt;'Onderwerpen (2)'!$D$22),A75-18,IF(A75&gt;'Onderwerpen (2)'!$D$22,A75-19,"X"))))))))))))))))))))),""))))))))))))))))))))</f>
        <v/>
      </c>
      <c r="D75" s="76" t="str">
        <f>IF(B75="",""&amp;C75,LEFT(B75, FIND(" ",B75)-1) &amp; "."&amp;COUNTIF( $B$8:B75,B75))</f>
        <v/>
      </c>
      <c r="E75" s="11"/>
      <c r="F75" s="65"/>
      <c r="G75" s="65"/>
      <c r="H75" s="65"/>
      <c r="I75" s="67"/>
      <c r="J75" s="60" t="str">
        <f t="shared" si="5"/>
        <v/>
      </c>
      <c r="K75" s="58"/>
      <c r="L75" s="65"/>
      <c r="M75" s="65"/>
      <c r="N75" s="65"/>
      <c r="O75" s="67"/>
      <c r="P75" s="60" t="str">
        <f t="shared" si="6"/>
        <v/>
      </c>
      <c r="Q75" s="58"/>
      <c r="R75" s="65"/>
      <c r="S75" s="65"/>
      <c r="T75" s="65"/>
      <c r="U75" s="67"/>
      <c r="V75" s="60" t="str">
        <f t="shared" si="7"/>
        <v/>
      </c>
      <c r="W75" s="58"/>
      <c r="X75" s="65"/>
      <c r="Y75" s="65"/>
      <c r="Z75" s="65"/>
      <c r="AA75" s="67"/>
      <c r="AB75" s="60" t="str">
        <f t="shared" si="8"/>
        <v/>
      </c>
      <c r="AC75" s="58"/>
      <c r="AD75" s="65"/>
      <c r="AE75" s="65"/>
      <c r="AF75" s="65"/>
      <c r="AG75" s="67"/>
      <c r="AH75" s="60" t="str">
        <f t="shared" si="9"/>
        <v/>
      </c>
      <c r="AI75" s="58"/>
    </row>
    <row r="76" spans="1:35" x14ac:dyDescent="0.25">
      <c r="A76" s="48" t="str">
        <f>IFERROR(IF(A75='Onderwerpen (2)'!$C$23+19,"",A75+1),"")</f>
        <v/>
      </c>
      <c r="B76" s="48" t="str">
        <f>IF(C76&lt;='Onderwerpen (2)'!$C$4,'Onderwerpen (2)'!$A$4,IF(C76&lt;='Onderwerpen (2)'!$C$5,'Onderwerpen (2)'!$A$5,IF(C76&lt;='Onderwerpen (2)'!$C$6,'Onderwerpen (2)'!$A$6,IF(C76&lt;='Onderwerpen (2)'!$C$7,'Onderwerpen (2)'!$A$7,IF(C76&lt;='Onderwerpen (2)'!$C$8,'Onderwerpen (2)'!$A$8,IF(C76&lt;='Onderwerpen (2)'!$C$9,'Onderwerpen (2)'!$A$9,IF(C76&lt;='Onderwerpen (2)'!C$10,'Onderwerpen (2)'!$A$10,IF(C76&lt;='Onderwerpen (2)'!C$11,'Onderwerpen (2)'!$A$11,IF(C76&lt;='Onderwerpen (2)'!C$12,'Onderwerpen (2)'!$A$12,IF(C76&lt;='Onderwerpen (2)'!C$13,'Onderwerpen (2)'!$A$13,IF(C76&lt;='Onderwerpen (2)'!$C$14,'Onderwerpen (2)'!$A$14,IF(C76&lt;='Onderwerpen (2)'!$C$15,'Onderwerpen (2)'!$A$15,IF(C76&lt;='Onderwerpen (2)'!$C$16,'Onderwerpen (2)'!$A$16,IF(C76&lt;='Onderwerpen (2)'!$C$17,'Onderwerpen (2)'!$A$17,IF(C76&lt;='Onderwerpen (2)'!$C$18,'Onderwerpen (2)'!$A$18,IF(C76&lt;='Onderwerpen (2)'!$C$19,'Onderwerpen (2)'!$A$19,IF(C76&lt;='Onderwerpen (2)'!$C$20,'Onderwerpen (2)'!$A$20,IF(C76&lt;='Onderwerpen (2)'!$C$21,'Onderwerpen (2)'!$A$21,IF(C76&lt;='Onderwerpen (2)'!$C$22,'Onderwerpen (2)'!$A$22,IF(C76&lt;='Onderwerpen (2)'!$C$23,'Onderwerpen (2)'!$A$22,""))))))))))))))))))))</f>
        <v/>
      </c>
      <c r="C76" s="55" t="str">
        <f>IF('Onderwerpen (2)'!$B$4+1=A76,'Onderwerpen (2)'!$A$5,IF(SUM('Onderwerpen (2)'!$B$4:$B$5)+2=A76,'Onderwerpen (2)'!$A$6,IF(SUM('Onderwerpen (2)'!$B$4:$B$6)+3=A76,'Onderwerpen (2)'!$A$7,IF(SUM('Onderwerpen (2)'!$B$4:$B$7)+4=A76,'Onderwerpen (2)'!$A$8,IF(SUM('Onderwerpen (2)'!$B$4:$B$8)+5=A76,'Onderwerpen (2)'!$A$9,IF(SUM('Onderwerpen (2)'!$B$4:$B$9)+6=A76,'Onderwerpen (2)'!$A$10,IF(SUM('Onderwerpen (2)'!$B$4:$B$10)+7=A76,'Onderwerpen (2)'!$A$11,IF(SUM('Onderwerpen (2)'!$B$4:$B$11)+8=A76,'Onderwerpen (2)'!$A$12,IF(SUM('Onderwerpen (2)'!$B$4:$B$12)+9=A76,'Onderwerpen (2)'!$A$13,IF(SUM('Onderwerpen (2)'!$B$4:$B$13)+10=A76,'Onderwerpen (2)'!$A$14,IF(SUM('Onderwerpen (2)'!$B$4:$B$14)+11=A76,'Onderwerpen (2)'!$A$15,IF(SUM('Onderwerpen (2)'!$B$4:$B$15)+12=A76,'Onderwerpen (2)'!$A$16,IF(SUM('Onderwerpen (2)'!$B$4:$B$16)+13=A76,'Onderwerpen (2)'!$A$17,IF(SUM('Onderwerpen (2)'!$B$4:$B$17)+14=A76,'Onderwerpen (2)'!$A$18,IF(SUM('Onderwerpen (2)'!$B$4:$B$18)+15=A76,'Onderwerpen (2)'!$A$19,IF(SUM('Onderwerpen (2)'!$B$4:$B$19)+16=A76,'Onderwerpen (2)'!$A$20,IF(SUM('Onderwerpen (2)'!$B$4:$B$20)+17=A76,'Onderwerpen (2)'!$A$21,IF(SUM('Onderwerpen (2)'!$B$4:$B$21)+18=A76,'Onderwerpen (2)'!$A$22,IF(SUM('Onderwerpen (2)'!$B$4:$B$22)+19=A76,'Onderwerpen (2)'!$A$23,IFERROR((IF(A76&lt;'Onderwerpen (2)'!$D$4,A76,IF(AND(A76&gt;'Onderwerpen (2)'!$D$4,A76&lt;'Onderwerpen (2)'!$D$5),A76-1,IF(AND(A76&gt;'Onderwerpen (2)'!$D$5,A76&lt;'Onderwerpen (2)'!$D$6),A76-2,IF(AND(A76&gt;'Onderwerpen (2)'!$D$6,A76&lt;'Onderwerpen (2)'!$D$7),A76-3,IF(AND(A76&gt;'Onderwerpen (2)'!$D$7,A76&lt;'Onderwerpen (2)'!$D$8),A76-4,IF(AND(A76&gt;'Onderwerpen (2)'!$D$8,A76&lt;'Onderwerpen (2)'!$D$9),A76-5,IF(AND(A76&gt;'Onderwerpen (2)'!$D$9,A76&lt;'Onderwerpen (2)'!$D$10),A76-6,IF(AND(A76&gt;'Onderwerpen (2)'!$D$10,A76&lt;'Onderwerpen (2)'!$D$11),A76-7,IF(AND(A76&gt;'Onderwerpen (2)'!$D$11,A76&lt;'Onderwerpen (2)'!$D$12),A76-8,IF(AND(A76&gt;'Onderwerpen (2)'!$D$12,A76&lt;'Onderwerpen (2)'!$D$13),A76-9,IF(AND(A76&gt;'Onderwerpen (2)'!$D$13,A76&lt;'Onderwerpen (2)'!$D$14),A76-10,IF(AND(A76&gt;'Onderwerpen (2)'!$D$14,A76&lt;'Onderwerpen (2)'!$D$15),A76-11,IF(AND(A76&gt;'Onderwerpen (2)'!$D$15,A76&lt;'Onderwerpen (2)'!$D$16),A76-12,IF(AND(A76&gt;'Onderwerpen (2)'!$D$16,A76&lt;'Onderwerpen (2)'!$D$17),A76-13,IF(AND(A76&gt;'Onderwerpen (2)'!$D$17,A76&lt;'Onderwerpen (2)'!$D$18),A76-14,IF(AND(A76&gt;'Onderwerpen (2)'!$D$18,A76&lt;'Onderwerpen (2)'!$D$19),A76-15,IF(AND(A76&gt;'Onderwerpen (2)'!$D$19,A76&lt;'Onderwerpen (2)'!$D$20),A76-16,IF(AND(A76&gt;'Onderwerpen (2)'!$D$20,A76&lt;'Onderwerpen (2)'!$D$21),A76-17,IF(AND(A76&gt;'Onderwerpen (2)'!$D$21,A76&lt;'Onderwerpen (2)'!$D$22),A76-18,IF(A76&gt;'Onderwerpen (2)'!$D$22,A76-19,"X"))))))))))))))))))))),""))))))))))))))))))))</f>
        <v/>
      </c>
      <c r="D76" s="76" t="str">
        <f>IF(B76="",""&amp;C76,LEFT(B76, FIND(" ",B76)-1) &amp; "."&amp;COUNTIF( $B$8:B76,B76))</f>
        <v/>
      </c>
      <c r="E76" s="11"/>
      <c r="F76" s="65"/>
      <c r="G76" s="65"/>
      <c r="H76" s="65"/>
      <c r="I76" s="67"/>
      <c r="J76" s="60" t="str">
        <f t="shared" si="5"/>
        <v/>
      </c>
      <c r="K76" s="58"/>
      <c r="L76" s="65"/>
      <c r="M76" s="65"/>
      <c r="N76" s="65"/>
      <c r="O76" s="67"/>
      <c r="P76" s="60" t="str">
        <f t="shared" si="6"/>
        <v/>
      </c>
      <c r="Q76" s="58"/>
      <c r="R76" s="65"/>
      <c r="S76" s="65"/>
      <c r="T76" s="65"/>
      <c r="U76" s="67"/>
      <c r="V76" s="60" t="str">
        <f t="shared" si="7"/>
        <v/>
      </c>
      <c r="W76" s="58"/>
      <c r="X76" s="65"/>
      <c r="Y76" s="65"/>
      <c r="Z76" s="65"/>
      <c r="AA76" s="67"/>
      <c r="AB76" s="60" t="str">
        <f t="shared" si="8"/>
        <v/>
      </c>
      <c r="AC76" s="58"/>
      <c r="AD76" s="65"/>
      <c r="AE76" s="65"/>
      <c r="AF76" s="65"/>
      <c r="AG76" s="67"/>
      <c r="AH76" s="60" t="str">
        <f t="shared" si="9"/>
        <v/>
      </c>
      <c r="AI76" s="58"/>
    </row>
    <row r="77" spans="1:35" x14ac:dyDescent="0.25">
      <c r="A77" s="48" t="str">
        <f>IFERROR(IF(A76='Onderwerpen (2)'!$C$23+19,"",A76+1),"")</f>
        <v/>
      </c>
      <c r="B77" s="48" t="str">
        <f>IF(C77&lt;='Onderwerpen (2)'!$C$4,'Onderwerpen (2)'!$A$4,IF(C77&lt;='Onderwerpen (2)'!$C$5,'Onderwerpen (2)'!$A$5,IF(C77&lt;='Onderwerpen (2)'!$C$6,'Onderwerpen (2)'!$A$6,IF(C77&lt;='Onderwerpen (2)'!$C$7,'Onderwerpen (2)'!$A$7,IF(C77&lt;='Onderwerpen (2)'!$C$8,'Onderwerpen (2)'!$A$8,IF(C77&lt;='Onderwerpen (2)'!$C$9,'Onderwerpen (2)'!$A$9,IF(C77&lt;='Onderwerpen (2)'!C$10,'Onderwerpen (2)'!$A$10,IF(C77&lt;='Onderwerpen (2)'!C$11,'Onderwerpen (2)'!$A$11,IF(C77&lt;='Onderwerpen (2)'!C$12,'Onderwerpen (2)'!$A$12,IF(C77&lt;='Onderwerpen (2)'!C$13,'Onderwerpen (2)'!$A$13,IF(C77&lt;='Onderwerpen (2)'!$C$14,'Onderwerpen (2)'!$A$14,IF(C77&lt;='Onderwerpen (2)'!$C$15,'Onderwerpen (2)'!$A$15,IF(C77&lt;='Onderwerpen (2)'!$C$16,'Onderwerpen (2)'!$A$16,IF(C77&lt;='Onderwerpen (2)'!$C$17,'Onderwerpen (2)'!$A$17,IF(C77&lt;='Onderwerpen (2)'!$C$18,'Onderwerpen (2)'!$A$18,IF(C77&lt;='Onderwerpen (2)'!$C$19,'Onderwerpen (2)'!$A$19,IF(C77&lt;='Onderwerpen (2)'!$C$20,'Onderwerpen (2)'!$A$20,IF(C77&lt;='Onderwerpen (2)'!$C$21,'Onderwerpen (2)'!$A$21,IF(C77&lt;='Onderwerpen (2)'!$C$22,'Onderwerpen (2)'!$A$22,IF(C77&lt;='Onderwerpen (2)'!$C$23,'Onderwerpen (2)'!$A$22,""))))))))))))))))))))</f>
        <v/>
      </c>
      <c r="C77" s="55" t="str">
        <f>IF('Onderwerpen (2)'!$B$4+1=A77,'Onderwerpen (2)'!$A$5,IF(SUM('Onderwerpen (2)'!$B$4:$B$5)+2=A77,'Onderwerpen (2)'!$A$6,IF(SUM('Onderwerpen (2)'!$B$4:$B$6)+3=A77,'Onderwerpen (2)'!$A$7,IF(SUM('Onderwerpen (2)'!$B$4:$B$7)+4=A77,'Onderwerpen (2)'!$A$8,IF(SUM('Onderwerpen (2)'!$B$4:$B$8)+5=A77,'Onderwerpen (2)'!$A$9,IF(SUM('Onderwerpen (2)'!$B$4:$B$9)+6=A77,'Onderwerpen (2)'!$A$10,IF(SUM('Onderwerpen (2)'!$B$4:$B$10)+7=A77,'Onderwerpen (2)'!$A$11,IF(SUM('Onderwerpen (2)'!$B$4:$B$11)+8=A77,'Onderwerpen (2)'!$A$12,IF(SUM('Onderwerpen (2)'!$B$4:$B$12)+9=A77,'Onderwerpen (2)'!$A$13,IF(SUM('Onderwerpen (2)'!$B$4:$B$13)+10=A77,'Onderwerpen (2)'!$A$14,IF(SUM('Onderwerpen (2)'!$B$4:$B$14)+11=A77,'Onderwerpen (2)'!$A$15,IF(SUM('Onderwerpen (2)'!$B$4:$B$15)+12=A77,'Onderwerpen (2)'!$A$16,IF(SUM('Onderwerpen (2)'!$B$4:$B$16)+13=A77,'Onderwerpen (2)'!$A$17,IF(SUM('Onderwerpen (2)'!$B$4:$B$17)+14=A77,'Onderwerpen (2)'!$A$18,IF(SUM('Onderwerpen (2)'!$B$4:$B$18)+15=A77,'Onderwerpen (2)'!$A$19,IF(SUM('Onderwerpen (2)'!$B$4:$B$19)+16=A77,'Onderwerpen (2)'!$A$20,IF(SUM('Onderwerpen (2)'!$B$4:$B$20)+17=A77,'Onderwerpen (2)'!$A$21,IF(SUM('Onderwerpen (2)'!$B$4:$B$21)+18=A77,'Onderwerpen (2)'!$A$22,IF(SUM('Onderwerpen (2)'!$B$4:$B$22)+19=A77,'Onderwerpen (2)'!$A$23,IFERROR((IF(A77&lt;'Onderwerpen (2)'!$D$4,A77,IF(AND(A77&gt;'Onderwerpen (2)'!$D$4,A77&lt;'Onderwerpen (2)'!$D$5),A77-1,IF(AND(A77&gt;'Onderwerpen (2)'!$D$5,A77&lt;'Onderwerpen (2)'!$D$6),A77-2,IF(AND(A77&gt;'Onderwerpen (2)'!$D$6,A77&lt;'Onderwerpen (2)'!$D$7),A77-3,IF(AND(A77&gt;'Onderwerpen (2)'!$D$7,A77&lt;'Onderwerpen (2)'!$D$8),A77-4,IF(AND(A77&gt;'Onderwerpen (2)'!$D$8,A77&lt;'Onderwerpen (2)'!$D$9),A77-5,IF(AND(A77&gt;'Onderwerpen (2)'!$D$9,A77&lt;'Onderwerpen (2)'!$D$10),A77-6,IF(AND(A77&gt;'Onderwerpen (2)'!$D$10,A77&lt;'Onderwerpen (2)'!$D$11),A77-7,IF(AND(A77&gt;'Onderwerpen (2)'!$D$11,A77&lt;'Onderwerpen (2)'!$D$12),A77-8,IF(AND(A77&gt;'Onderwerpen (2)'!$D$12,A77&lt;'Onderwerpen (2)'!$D$13),A77-9,IF(AND(A77&gt;'Onderwerpen (2)'!$D$13,A77&lt;'Onderwerpen (2)'!$D$14),A77-10,IF(AND(A77&gt;'Onderwerpen (2)'!$D$14,A77&lt;'Onderwerpen (2)'!$D$15),A77-11,IF(AND(A77&gt;'Onderwerpen (2)'!$D$15,A77&lt;'Onderwerpen (2)'!$D$16),A77-12,IF(AND(A77&gt;'Onderwerpen (2)'!$D$16,A77&lt;'Onderwerpen (2)'!$D$17),A77-13,IF(AND(A77&gt;'Onderwerpen (2)'!$D$17,A77&lt;'Onderwerpen (2)'!$D$18),A77-14,IF(AND(A77&gt;'Onderwerpen (2)'!$D$18,A77&lt;'Onderwerpen (2)'!$D$19),A77-15,IF(AND(A77&gt;'Onderwerpen (2)'!$D$19,A77&lt;'Onderwerpen (2)'!$D$20),A77-16,IF(AND(A77&gt;'Onderwerpen (2)'!$D$20,A77&lt;'Onderwerpen (2)'!$D$21),A77-17,IF(AND(A77&gt;'Onderwerpen (2)'!$D$21,A77&lt;'Onderwerpen (2)'!$D$22),A77-18,IF(A77&gt;'Onderwerpen (2)'!$D$22,A77-19,"X"))))))))))))))))))))),""))))))))))))))))))))</f>
        <v/>
      </c>
      <c r="D77" s="76" t="str">
        <f>IF(B77="",""&amp;C77,LEFT(B77, FIND(" ",B77)-1) &amp; "."&amp;COUNTIF( $B$8:B77,B77))</f>
        <v/>
      </c>
      <c r="E77" s="11"/>
      <c r="F77" s="65"/>
      <c r="G77" s="65"/>
      <c r="H77" s="65"/>
      <c r="I77" s="67"/>
      <c r="J77" s="60" t="str">
        <f t="shared" si="5"/>
        <v/>
      </c>
      <c r="K77" s="58"/>
      <c r="L77" s="65"/>
      <c r="M77" s="65"/>
      <c r="N77" s="65"/>
      <c r="O77" s="67"/>
      <c r="P77" s="60" t="str">
        <f t="shared" si="6"/>
        <v/>
      </c>
      <c r="Q77" s="58"/>
      <c r="R77" s="65"/>
      <c r="S77" s="65"/>
      <c r="T77" s="65"/>
      <c r="U77" s="67"/>
      <c r="V77" s="60" t="str">
        <f t="shared" si="7"/>
        <v/>
      </c>
      <c r="W77" s="58"/>
      <c r="X77" s="65"/>
      <c r="Y77" s="65"/>
      <c r="Z77" s="65"/>
      <c r="AA77" s="67"/>
      <c r="AB77" s="60" t="str">
        <f t="shared" si="8"/>
        <v/>
      </c>
      <c r="AC77" s="58"/>
      <c r="AD77" s="65"/>
      <c r="AE77" s="65"/>
      <c r="AF77" s="65"/>
      <c r="AG77" s="67"/>
      <c r="AH77" s="60" t="str">
        <f t="shared" si="9"/>
        <v/>
      </c>
      <c r="AI77" s="58"/>
    </row>
    <row r="78" spans="1:35" x14ac:dyDescent="0.25">
      <c r="A78" s="48" t="str">
        <f>IFERROR(IF(A77='Onderwerpen (2)'!$C$23+19,"",A77+1),"")</f>
        <v/>
      </c>
      <c r="B78" s="48" t="str">
        <f>IF(C78&lt;='Onderwerpen (2)'!$C$4,'Onderwerpen (2)'!$A$4,IF(C78&lt;='Onderwerpen (2)'!$C$5,'Onderwerpen (2)'!$A$5,IF(C78&lt;='Onderwerpen (2)'!$C$6,'Onderwerpen (2)'!$A$6,IF(C78&lt;='Onderwerpen (2)'!$C$7,'Onderwerpen (2)'!$A$7,IF(C78&lt;='Onderwerpen (2)'!$C$8,'Onderwerpen (2)'!$A$8,IF(C78&lt;='Onderwerpen (2)'!$C$9,'Onderwerpen (2)'!$A$9,IF(C78&lt;='Onderwerpen (2)'!C$10,'Onderwerpen (2)'!$A$10,IF(C78&lt;='Onderwerpen (2)'!C$11,'Onderwerpen (2)'!$A$11,IF(C78&lt;='Onderwerpen (2)'!C$12,'Onderwerpen (2)'!$A$12,IF(C78&lt;='Onderwerpen (2)'!C$13,'Onderwerpen (2)'!$A$13,IF(C78&lt;='Onderwerpen (2)'!$C$14,'Onderwerpen (2)'!$A$14,IF(C78&lt;='Onderwerpen (2)'!$C$15,'Onderwerpen (2)'!$A$15,IF(C78&lt;='Onderwerpen (2)'!$C$16,'Onderwerpen (2)'!$A$16,IF(C78&lt;='Onderwerpen (2)'!$C$17,'Onderwerpen (2)'!$A$17,IF(C78&lt;='Onderwerpen (2)'!$C$18,'Onderwerpen (2)'!$A$18,IF(C78&lt;='Onderwerpen (2)'!$C$19,'Onderwerpen (2)'!$A$19,IF(C78&lt;='Onderwerpen (2)'!$C$20,'Onderwerpen (2)'!$A$20,IF(C78&lt;='Onderwerpen (2)'!$C$21,'Onderwerpen (2)'!$A$21,IF(C78&lt;='Onderwerpen (2)'!$C$22,'Onderwerpen (2)'!$A$22,IF(C78&lt;='Onderwerpen (2)'!$C$23,'Onderwerpen (2)'!$A$22,""))))))))))))))))))))</f>
        <v/>
      </c>
      <c r="C78" s="55" t="str">
        <f>IF('Onderwerpen (2)'!$B$4+1=A78,'Onderwerpen (2)'!$A$5,IF(SUM('Onderwerpen (2)'!$B$4:$B$5)+2=A78,'Onderwerpen (2)'!$A$6,IF(SUM('Onderwerpen (2)'!$B$4:$B$6)+3=A78,'Onderwerpen (2)'!$A$7,IF(SUM('Onderwerpen (2)'!$B$4:$B$7)+4=A78,'Onderwerpen (2)'!$A$8,IF(SUM('Onderwerpen (2)'!$B$4:$B$8)+5=A78,'Onderwerpen (2)'!$A$9,IF(SUM('Onderwerpen (2)'!$B$4:$B$9)+6=A78,'Onderwerpen (2)'!$A$10,IF(SUM('Onderwerpen (2)'!$B$4:$B$10)+7=A78,'Onderwerpen (2)'!$A$11,IF(SUM('Onderwerpen (2)'!$B$4:$B$11)+8=A78,'Onderwerpen (2)'!$A$12,IF(SUM('Onderwerpen (2)'!$B$4:$B$12)+9=A78,'Onderwerpen (2)'!$A$13,IF(SUM('Onderwerpen (2)'!$B$4:$B$13)+10=A78,'Onderwerpen (2)'!$A$14,IF(SUM('Onderwerpen (2)'!$B$4:$B$14)+11=A78,'Onderwerpen (2)'!$A$15,IF(SUM('Onderwerpen (2)'!$B$4:$B$15)+12=A78,'Onderwerpen (2)'!$A$16,IF(SUM('Onderwerpen (2)'!$B$4:$B$16)+13=A78,'Onderwerpen (2)'!$A$17,IF(SUM('Onderwerpen (2)'!$B$4:$B$17)+14=A78,'Onderwerpen (2)'!$A$18,IF(SUM('Onderwerpen (2)'!$B$4:$B$18)+15=A78,'Onderwerpen (2)'!$A$19,IF(SUM('Onderwerpen (2)'!$B$4:$B$19)+16=A78,'Onderwerpen (2)'!$A$20,IF(SUM('Onderwerpen (2)'!$B$4:$B$20)+17=A78,'Onderwerpen (2)'!$A$21,IF(SUM('Onderwerpen (2)'!$B$4:$B$21)+18=A78,'Onderwerpen (2)'!$A$22,IF(SUM('Onderwerpen (2)'!$B$4:$B$22)+19=A78,'Onderwerpen (2)'!$A$23,IFERROR((IF(A78&lt;'Onderwerpen (2)'!$D$4,A78,IF(AND(A78&gt;'Onderwerpen (2)'!$D$4,A78&lt;'Onderwerpen (2)'!$D$5),A78-1,IF(AND(A78&gt;'Onderwerpen (2)'!$D$5,A78&lt;'Onderwerpen (2)'!$D$6),A78-2,IF(AND(A78&gt;'Onderwerpen (2)'!$D$6,A78&lt;'Onderwerpen (2)'!$D$7),A78-3,IF(AND(A78&gt;'Onderwerpen (2)'!$D$7,A78&lt;'Onderwerpen (2)'!$D$8),A78-4,IF(AND(A78&gt;'Onderwerpen (2)'!$D$8,A78&lt;'Onderwerpen (2)'!$D$9),A78-5,IF(AND(A78&gt;'Onderwerpen (2)'!$D$9,A78&lt;'Onderwerpen (2)'!$D$10),A78-6,IF(AND(A78&gt;'Onderwerpen (2)'!$D$10,A78&lt;'Onderwerpen (2)'!$D$11),A78-7,IF(AND(A78&gt;'Onderwerpen (2)'!$D$11,A78&lt;'Onderwerpen (2)'!$D$12),A78-8,IF(AND(A78&gt;'Onderwerpen (2)'!$D$12,A78&lt;'Onderwerpen (2)'!$D$13),A78-9,IF(AND(A78&gt;'Onderwerpen (2)'!$D$13,A78&lt;'Onderwerpen (2)'!$D$14),A78-10,IF(AND(A78&gt;'Onderwerpen (2)'!$D$14,A78&lt;'Onderwerpen (2)'!$D$15),A78-11,IF(AND(A78&gt;'Onderwerpen (2)'!$D$15,A78&lt;'Onderwerpen (2)'!$D$16),A78-12,IF(AND(A78&gt;'Onderwerpen (2)'!$D$16,A78&lt;'Onderwerpen (2)'!$D$17),A78-13,IF(AND(A78&gt;'Onderwerpen (2)'!$D$17,A78&lt;'Onderwerpen (2)'!$D$18),A78-14,IF(AND(A78&gt;'Onderwerpen (2)'!$D$18,A78&lt;'Onderwerpen (2)'!$D$19),A78-15,IF(AND(A78&gt;'Onderwerpen (2)'!$D$19,A78&lt;'Onderwerpen (2)'!$D$20),A78-16,IF(AND(A78&gt;'Onderwerpen (2)'!$D$20,A78&lt;'Onderwerpen (2)'!$D$21),A78-17,IF(AND(A78&gt;'Onderwerpen (2)'!$D$21,A78&lt;'Onderwerpen (2)'!$D$22),A78-18,IF(A78&gt;'Onderwerpen (2)'!$D$22,A78-19,"X"))))))))))))))))))))),""))))))))))))))))))))</f>
        <v/>
      </c>
      <c r="D78" s="76" t="str">
        <f>IF(B78="",""&amp;C78,LEFT(B78, FIND(" ",B78)-1) &amp; "."&amp;COUNTIF( $B$8:B78,B78))</f>
        <v/>
      </c>
      <c r="E78" s="11"/>
      <c r="F78" s="65"/>
      <c r="G78" s="65"/>
      <c r="H78" s="65"/>
      <c r="I78" s="67"/>
      <c r="J78" s="60" t="str">
        <f t="shared" si="5"/>
        <v/>
      </c>
      <c r="K78" s="58"/>
      <c r="L78" s="65"/>
      <c r="M78" s="65"/>
      <c r="N78" s="65"/>
      <c r="O78" s="67"/>
      <c r="P78" s="60" t="str">
        <f t="shared" si="6"/>
        <v/>
      </c>
      <c r="Q78" s="58"/>
      <c r="R78" s="65"/>
      <c r="S78" s="65"/>
      <c r="T78" s="65"/>
      <c r="U78" s="67"/>
      <c r="V78" s="60" t="str">
        <f t="shared" si="7"/>
        <v/>
      </c>
      <c r="W78" s="58"/>
      <c r="X78" s="65"/>
      <c r="Y78" s="65"/>
      <c r="Z78" s="65"/>
      <c r="AA78" s="67"/>
      <c r="AB78" s="60" t="str">
        <f t="shared" si="8"/>
        <v/>
      </c>
      <c r="AC78" s="58"/>
      <c r="AD78" s="65"/>
      <c r="AE78" s="65"/>
      <c r="AF78" s="65"/>
      <c r="AG78" s="67"/>
      <c r="AH78" s="60" t="str">
        <f t="shared" si="9"/>
        <v/>
      </c>
      <c r="AI78" s="58"/>
    </row>
    <row r="79" spans="1:35" x14ac:dyDescent="0.25">
      <c r="A79" s="48" t="str">
        <f>IFERROR(IF(A78='Onderwerpen (2)'!$C$23+19,"",A78+1),"")</f>
        <v/>
      </c>
      <c r="B79" s="48" t="str">
        <f>IF(C79&lt;='Onderwerpen (2)'!$C$4,'Onderwerpen (2)'!$A$4,IF(C79&lt;='Onderwerpen (2)'!$C$5,'Onderwerpen (2)'!$A$5,IF(C79&lt;='Onderwerpen (2)'!$C$6,'Onderwerpen (2)'!$A$6,IF(C79&lt;='Onderwerpen (2)'!$C$7,'Onderwerpen (2)'!$A$7,IF(C79&lt;='Onderwerpen (2)'!$C$8,'Onderwerpen (2)'!$A$8,IF(C79&lt;='Onderwerpen (2)'!$C$9,'Onderwerpen (2)'!$A$9,IF(C79&lt;='Onderwerpen (2)'!C$10,'Onderwerpen (2)'!$A$10,IF(C79&lt;='Onderwerpen (2)'!C$11,'Onderwerpen (2)'!$A$11,IF(C79&lt;='Onderwerpen (2)'!C$12,'Onderwerpen (2)'!$A$12,IF(C79&lt;='Onderwerpen (2)'!C$13,'Onderwerpen (2)'!$A$13,IF(C79&lt;='Onderwerpen (2)'!$C$14,'Onderwerpen (2)'!$A$14,IF(C79&lt;='Onderwerpen (2)'!$C$15,'Onderwerpen (2)'!$A$15,IF(C79&lt;='Onderwerpen (2)'!$C$16,'Onderwerpen (2)'!$A$16,IF(C79&lt;='Onderwerpen (2)'!$C$17,'Onderwerpen (2)'!$A$17,IF(C79&lt;='Onderwerpen (2)'!$C$18,'Onderwerpen (2)'!$A$18,IF(C79&lt;='Onderwerpen (2)'!$C$19,'Onderwerpen (2)'!$A$19,IF(C79&lt;='Onderwerpen (2)'!$C$20,'Onderwerpen (2)'!$A$20,IF(C79&lt;='Onderwerpen (2)'!$C$21,'Onderwerpen (2)'!$A$21,IF(C79&lt;='Onderwerpen (2)'!$C$22,'Onderwerpen (2)'!$A$22,IF(C79&lt;='Onderwerpen (2)'!$C$23,'Onderwerpen (2)'!$A$22,""))))))))))))))))))))</f>
        <v/>
      </c>
      <c r="C79" s="55" t="str">
        <f>IF('Onderwerpen (2)'!$B$4+1=A79,'Onderwerpen (2)'!$A$5,IF(SUM('Onderwerpen (2)'!$B$4:$B$5)+2=A79,'Onderwerpen (2)'!$A$6,IF(SUM('Onderwerpen (2)'!$B$4:$B$6)+3=A79,'Onderwerpen (2)'!$A$7,IF(SUM('Onderwerpen (2)'!$B$4:$B$7)+4=A79,'Onderwerpen (2)'!$A$8,IF(SUM('Onderwerpen (2)'!$B$4:$B$8)+5=A79,'Onderwerpen (2)'!$A$9,IF(SUM('Onderwerpen (2)'!$B$4:$B$9)+6=A79,'Onderwerpen (2)'!$A$10,IF(SUM('Onderwerpen (2)'!$B$4:$B$10)+7=A79,'Onderwerpen (2)'!$A$11,IF(SUM('Onderwerpen (2)'!$B$4:$B$11)+8=A79,'Onderwerpen (2)'!$A$12,IF(SUM('Onderwerpen (2)'!$B$4:$B$12)+9=A79,'Onderwerpen (2)'!$A$13,IF(SUM('Onderwerpen (2)'!$B$4:$B$13)+10=A79,'Onderwerpen (2)'!$A$14,IF(SUM('Onderwerpen (2)'!$B$4:$B$14)+11=A79,'Onderwerpen (2)'!$A$15,IF(SUM('Onderwerpen (2)'!$B$4:$B$15)+12=A79,'Onderwerpen (2)'!$A$16,IF(SUM('Onderwerpen (2)'!$B$4:$B$16)+13=A79,'Onderwerpen (2)'!$A$17,IF(SUM('Onderwerpen (2)'!$B$4:$B$17)+14=A79,'Onderwerpen (2)'!$A$18,IF(SUM('Onderwerpen (2)'!$B$4:$B$18)+15=A79,'Onderwerpen (2)'!$A$19,IF(SUM('Onderwerpen (2)'!$B$4:$B$19)+16=A79,'Onderwerpen (2)'!$A$20,IF(SUM('Onderwerpen (2)'!$B$4:$B$20)+17=A79,'Onderwerpen (2)'!$A$21,IF(SUM('Onderwerpen (2)'!$B$4:$B$21)+18=A79,'Onderwerpen (2)'!$A$22,IF(SUM('Onderwerpen (2)'!$B$4:$B$22)+19=A79,'Onderwerpen (2)'!$A$23,IFERROR((IF(A79&lt;'Onderwerpen (2)'!$D$4,A79,IF(AND(A79&gt;'Onderwerpen (2)'!$D$4,A79&lt;'Onderwerpen (2)'!$D$5),A79-1,IF(AND(A79&gt;'Onderwerpen (2)'!$D$5,A79&lt;'Onderwerpen (2)'!$D$6),A79-2,IF(AND(A79&gt;'Onderwerpen (2)'!$D$6,A79&lt;'Onderwerpen (2)'!$D$7),A79-3,IF(AND(A79&gt;'Onderwerpen (2)'!$D$7,A79&lt;'Onderwerpen (2)'!$D$8),A79-4,IF(AND(A79&gt;'Onderwerpen (2)'!$D$8,A79&lt;'Onderwerpen (2)'!$D$9),A79-5,IF(AND(A79&gt;'Onderwerpen (2)'!$D$9,A79&lt;'Onderwerpen (2)'!$D$10),A79-6,IF(AND(A79&gt;'Onderwerpen (2)'!$D$10,A79&lt;'Onderwerpen (2)'!$D$11),A79-7,IF(AND(A79&gt;'Onderwerpen (2)'!$D$11,A79&lt;'Onderwerpen (2)'!$D$12),A79-8,IF(AND(A79&gt;'Onderwerpen (2)'!$D$12,A79&lt;'Onderwerpen (2)'!$D$13),A79-9,IF(AND(A79&gt;'Onderwerpen (2)'!$D$13,A79&lt;'Onderwerpen (2)'!$D$14),A79-10,IF(AND(A79&gt;'Onderwerpen (2)'!$D$14,A79&lt;'Onderwerpen (2)'!$D$15),A79-11,IF(AND(A79&gt;'Onderwerpen (2)'!$D$15,A79&lt;'Onderwerpen (2)'!$D$16),A79-12,IF(AND(A79&gt;'Onderwerpen (2)'!$D$16,A79&lt;'Onderwerpen (2)'!$D$17),A79-13,IF(AND(A79&gt;'Onderwerpen (2)'!$D$17,A79&lt;'Onderwerpen (2)'!$D$18),A79-14,IF(AND(A79&gt;'Onderwerpen (2)'!$D$18,A79&lt;'Onderwerpen (2)'!$D$19),A79-15,IF(AND(A79&gt;'Onderwerpen (2)'!$D$19,A79&lt;'Onderwerpen (2)'!$D$20),A79-16,IF(AND(A79&gt;'Onderwerpen (2)'!$D$20,A79&lt;'Onderwerpen (2)'!$D$21),A79-17,IF(AND(A79&gt;'Onderwerpen (2)'!$D$21,A79&lt;'Onderwerpen (2)'!$D$22),A79-18,IF(A79&gt;'Onderwerpen (2)'!$D$22,A79-19,"X"))))))))))))))))))))),""))))))))))))))))))))</f>
        <v/>
      </c>
      <c r="D79" s="76" t="str">
        <f>IF(B79="",""&amp;C79,LEFT(B79, FIND(" ",B79)-1) &amp; "."&amp;COUNTIF( $B$8:B79,B79))</f>
        <v/>
      </c>
      <c r="E79" s="11"/>
      <c r="F79" s="65"/>
      <c r="G79" s="65"/>
      <c r="H79" s="65"/>
      <c r="I79" s="67"/>
      <c r="J79" s="60" t="str">
        <f t="shared" si="5"/>
        <v/>
      </c>
      <c r="K79" s="58"/>
      <c r="L79" s="65"/>
      <c r="M79" s="65"/>
      <c r="N79" s="65"/>
      <c r="O79" s="67"/>
      <c r="P79" s="60" t="str">
        <f t="shared" si="6"/>
        <v/>
      </c>
      <c r="Q79" s="58"/>
      <c r="R79" s="65"/>
      <c r="S79" s="65"/>
      <c r="T79" s="65"/>
      <c r="U79" s="67"/>
      <c r="V79" s="60" t="str">
        <f t="shared" si="7"/>
        <v/>
      </c>
      <c r="W79" s="58"/>
      <c r="X79" s="65"/>
      <c r="Y79" s="65"/>
      <c r="Z79" s="65"/>
      <c r="AA79" s="67"/>
      <c r="AB79" s="60" t="str">
        <f t="shared" si="8"/>
        <v/>
      </c>
      <c r="AC79" s="58"/>
      <c r="AD79" s="65"/>
      <c r="AE79" s="65"/>
      <c r="AF79" s="65"/>
      <c r="AG79" s="67"/>
      <c r="AH79" s="60" t="str">
        <f t="shared" si="9"/>
        <v/>
      </c>
      <c r="AI79" s="58"/>
    </row>
    <row r="80" spans="1:35" x14ac:dyDescent="0.25">
      <c r="A80" s="48" t="str">
        <f>IFERROR(IF(A79='Onderwerpen (2)'!$C$23+19,"",A79+1),"")</f>
        <v/>
      </c>
      <c r="B80" s="48" t="str">
        <f>IF(C80&lt;='Onderwerpen (2)'!$C$4,'Onderwerpen (2)'!$A$4,IF(C80&lt;='Onderwerpen (2)'!$C$5,'Onderwerpen (2)'!$A$5,IF(C80&lt;='Onderwerpen (2)'!$C$6,'Onderwerpen (2)'!$A$6,IF(C80&lt;='Onderwerpen (2)'!$C$7,'Onderwerpen (2)'!$A$7,IF(C80&lt;='Onderwerpen (2)'!$C$8,'Onderwerpen (2)'!$A$8,IF(C80&lt;='Onderwerpen (2)'!$C$9,'Onderwerpen (2)'!$A$9,IF(C80&lt;='Onderwerpen (2)'!C$10,'Onderwerpen (2)'!$A$10,IF(C80&lt;='Onderwerpen (2)'!C$11,'Onderwerpen (2)'!$A$11,IF(C80&lt;='Onderwerpen (2)'!C$12,'Onderwerpen (2)'!$A$12,IF(C80&lt;='Onderwerpen (2)'!C$13,'Onderwerpen (2)'!$A$13,IF(C80&lt;='Onderwerpen (2)'!$C$14,'Onderwerpen (2)'!$A$14,IF(C80&lt;='Onderwerpen (2)'!$C$15,'Onderwerpen (2)'!$A$15,IF(C80&lt;='Onderwerpen (2)'!$C$16,'Onderwerpen (2)'!$A$16,IF(C80&lt;='Onderwerpen (2)'!$C$17,'Onderwerpen (2)'!$A$17,IF(C80&lt;='Onderwerpen (2)'!$C$18,'Onderwerpen (2)'!$A$18,IF(C80&lt;='Onderwerpen (2)'!$C$19,'Onderwerpen (2)'!$A$19,IF(C80&lt;='Onderwerpen (2)'!$C$20,'Onderwerpen (2)'!$A$20,IF(C80&lt;='Onderwerpen (2)'!$C$21,'Onderwerpen (2)'!$A$21,IF(C80&lt;='Onderwerpen (2)'!$C$22,'Onderwerpen (2)'!$A$22,IF(C80&lt;='Onderwerpen (2)'!$C$23,'Onderwerpen (2)'!$A$22,""))))))))))))))))))))</f>
        <v/>
      </c>
      <c r="C80" s="55" t="str">
        <f>IF('Onderwerpen (2)'!$B$4+1=A80,'Onderwerpen (2)'!$A$5,IF(SUM('Onderwerpen (2)'!$B$4:$B$5)+2=A80,'Onderwerpen (2)'!$A$6,IF(SUM('Onderwerpen (2)'!$B$4:$B$6)+3=A80,'Onderwerpen (2)'!$A$7,IF(SUM('Onderwerpen (2)'!$B$4:$B$7)+4=A80,'Onderwerpen (2)'!$A$8,IF(SUM('Onderwerpen (2)'!$B$4:$B$8)+5=A80,'Onderwerpen (2)'!$A$9,IF(SUM('Onderwerpen (2)'!$B$4:$B$9)+6=A80,'Onderwerpen (2)'!$A$10,IF(SUM('Onderwerpen (2)'!$B$4:$B$10)+7=A80,'Onderwerpen (2)'!$A$11,IF(SUM('Onderwerpen (2)'!$B$4:$B$11)+8=A80,'Onderwerpen (2)'!$A$12,IF(SUM('Onderwerpen (2)'!$B$4:$B$12)+9=A80,'Onderwerpen (2)'!$A$13,IF(SUM('Onderwerpen (2)'!$B$4:$B$13)+10=A80,'Onderwerpen (2)'!$A$14,IF(SUM('Onderwerpen (2)'!$B$4:$B$14)+11=A80,'Onderwerpen (2)'!$A$15,IF(SUM('Onderwerpen (2)'!$B$4:$B$15)+12=A80,'Onderwerpen (2)'!$A$16,IF(SUM('Onderwerpen (2)'!$B$4:$B$16)+13=A80,'Onderwerpen (2)'!$A$17,IF(SUM('Onderwerpen (2)'!$B$4:$B$17)+14=A80,'Onderwerpen (2)'!$A$18,IF(SUM('Onderwerpen (2)'!$B$4:$B$18)+15=A80,'Onderwerpen (2)'!$A$19,IF(SUM('Onderwerpen (2)'!$B$4:$B$19)+16=A80,'Onderwerpen (2)'!$A$20,IF(SUM('Onderwerpen (2)'!$B$4:$B$20)+17=A80,'Onderwerpen (2)'!$A$21,IF(SUM('Onderwerpen (2)'!$B$4:$B$21)+18=A80,'Onderwerpen (2)'!$A$22,IF(SUM('Onderwerpen (2)'!$B$4:$B$22)+19=A80,'Onderwerpen (2)'!$A$23,IFERROR((IF(A80&lt;'Onderwerpen (2)'!$D$4,A80,IF(AND(A80&gt;'Onderwerpen (2)'!$D$4,A80&lt;'Onderwerpen (2)'!$D$5),A80-1,IF(AND(A80&gt;'Onderwerpen (2)'!$D$5,A80&lt;'Onderwerpen (2)'!$D$6),A80-2,IF(AND(A80&gt;'Onderwerpen (2)'!$D$6,A80&lt;'Onderwerpen (2)'!$D$7),A80-3,IF(AND(A80&gt;'Onderwerpen (2)'!$D$7,A80&lt;'Onderwerpen (2)'!$D$8),A80-4,IF(AND(A80&gt;'Onderwerpen (2)'!$D$8,A80&lt;'Onderwerpen (2)'!$D$9),A80-5,IF(AND(A80&gt;'Onderwerpen (2)'!$D$9,A80&lt;'Onderwerpen (2)'!$D$10),A80-6,IF(AND(A80&gt;'Onderwerpen (2)'!$D$10,A80&lt;'Onderwerpen (2)'!$D$11),A80-7,IF(AND(A80&gt;'Onderwerpen (2)'!$D$11,A80&lt;'Onderwerpen (2)'!$D$12),A80-8,IF(AND(A80&gt;'Onderwerpen (2)'!$D$12,A80&lt;'Onderwerpen (2)'!$D$13),A80-9,IF(AND(A80&gt;'Onderwerpen (2)'!$D$13,A80&lt;'Onderwerpen (2)'!$D$14),A80-10,IF(AND(A80&gt;'Onderwerpen (2)'!$D$14,A80&lt;'Onderwerpen (2)'!$D$15),A80-11,IF(AND(A80&gt;'Onderwerpen (2)'!$D$15,A80&lt;'Onderwerpen (2)'!$D$16),A80-12,IF(AND(A80&gt;'Onderwerpen (2)'!$D$16,A80&lt;'Onderwerpen (2)'!$D$17),A80-13,IF(AND(A80&gt;'Onderwerpen (2)'!$D$17,A80&lt;'Onderwerpen (2)'!$D$18),A80-14,IF(AND(A80&gt;'Onderwerpen (2)'!$D$18,A80&lt;'Onderwerpen (2)'!$D$19),A80-15,IF(AND(A80&gt;'Onderwerpen (2)'!$D$19,A80&lt;'Onderwerpen (2)'!$D$20),A80-16,IF(AND(A80&gt;'Onderwerpen (2)'!$D$20,A80&lt;'Onderwerpen (2)'!$D$21),A80-17,IF(AND(A80&gt;'Onderwerpen (2)'!$D$21,A80&lt;'Onderwerpen (2)'!$D$22),A80-18,IF(A80&gt;'Onderwerpen (2)'!$D$22,A80-19,"X"))))))))))))))))))))),""))))))))))))))))))))</f>
        <v/>
      </c>
      <c r="D80" s="76" t="str">
        <f>IF(B80="",""&amp;C80,LEFT(B80, FIND(" ",B80)-1) &amp; "."&amp;COUNTIF( $B$8:B80,B80))</f>
        <v/>
      </c>
      <c r="E80" s="11"/>
      <c r="F80" s="65"/>
      <c r="G80" s="65"/>
      <c r="H80" s="65"/>
      <c r="I80" s="67"/>
      <c r="J80" s="60" t="str">
        <f t="shared" si="5"/>
        <v/>
      </c>
      <c r="K80" s="58"/>
      <c r="L80" s="65"/>
      <c r="M80" s="65"/>
      <c r="N80" s="65"/>
      <c r="O80" s="67"/>
      <c r="P80" s="60" t="str">
        <f t="shared" si="6"/>
        <v/>
      </c>
      <c r="Q80" s="58"/>
      <c r="R80" s="65"/>
      <c r="S80" s="65"/>
      <c r="T80" s="65"/>
      <c r="U80" s="67"/>
      <c r="V80" s="60" t="str">
        <f t="shared" si="7"/>
        <v/>
      </c>
      <c r="W80" s="58"/>
      <c r="X80" s="65"/>
      <c r="Y80" s="65"/>
      <c r="Z80" s="65"/>
      <c r="AA80" s="67"/>
      <c r="AB80" s="60" t="str">
        <f t="shared" si="8"/>
        <v/>
      </c>
      <c r="AC80" s="58"/>
      <c r="AD80" s="65"/>
      <c r="AE80" s="65"/>
      <c r="AF80" s="65"/>
      <c r="AG80" s="67"/>
      <c r="AH80" s="60" t="str">
        <f t="shared" si="9"/>
        <v/>
      </c>
      <c r="AI80" s="58"/>
    </row>
    <row r="81" spans="1:35" x14ac:dyDescent="0.25">
      <c r="A81" s="48" t="str">
        <f>IFERROR(IF(A80='Onderwerpen (2)'!$C$23+19,"",A80+1),"")</f>
        <v/>
      </c>
      <c r="B81" s="48" t="str">
        <f>IF(C81&lt;='Onderwerpen (2)'!$C$4,'Onderwerpen (2)'!$A$4,IF(C81&lt;='Onderwerpen (2)'!$C$5,'Onderwerpen (2)'!$A$5,IF(C81&lt;='Onderwerpen (2)'!$C$6,'Onderwerpen (2)'!$A$6,IF(C81&lt;='Onderwerpen (2)'!$C$7,'Onderwerpen (2)'!$A$7,IF(C81&lt;='Onderwerpen (2)'!$C$8,'Onderwerpen (2)'!$A$8,IF(C81&lt;='Onderwerpen (2)'!$C$9,'Onderwerpen (2)'!$A$9,IF(C81&lt;='Onderwerpen (2)'!C$10,'Onderwerpen (2)'!$A$10,IF(C81&lt;='Onderwerpen (2)'!C$11,'Onderwerpen (2)'!$A$11,IF(C81&lt;='Onderwerpen (2)'!C$12,'Onderwerpen (2)'!$A$12,IF(C81&lt;='Onderwerpen (2)'!C$13,'Onderwerpen (2)'!$A$13,IF(C81&lt;='Onderwerpen (2)'!$C$14,'Onderwerpen (2)'!$A$14,IF(C81&lt;='Onderwerpen (2)'!$C$15,'Onderwerpen (2)'!$A$15,IF(C81&lt;='Onderwerpen (2)'!$C$16,'Onderwerpen (2)'!$A$16,IF(C81&lt;='Onderwerpen (2)'!$C$17,'Onderwerpen (2)'!$A$17,IF(C81&lt;='Onderwerpen (2)'!$C$18,'Onderwerpen (2)'!$A$18,IF(C81&lt;='Onderwerpen (2)'!$C$19,'Onderwerpen (2)'!$A$19,IF(C81&lt;='Onderwerpen (2)'!$C$20,'Onderwerpen (2)'!$A$20,IF(C81&lt;='Onderwerpen (2)'!$C$21,'Onderwerpen (2)'!$A$21,IF(C81&lt;='Onderwerpen (2)'!$C$22,'Onderwerpen (2)'!$A$22,IF(C81&lt;='Onderwerpen (2)'!$C$23,'Onderwerpen (2)'!$A$22,""))))))))))))))))))))</f>
        <v/>
      </c>
      <c r="C81" s="55" t="str">
        <f>IF('Onderwerpen (2)'!$B$4+1=A81,'Onderwerpen (2)'!$A$5,IF(SUM('Onderwerpen (2)'!$B$4:$B$5)+2=A81,'Onderwerpen (2)'!$A$6,IF(SUM('Onderwerpen (2)'!$B$4:$B$6)+3=A81,'Onderwerpen (2)'!$A$7,IF(SUM('Onderwerpen (2)'!$B$4:$B$7)+4=A81,'Onderwerpen (2)'!$A$8,IF(SUM('Onderwerpen (2)'!$B$4:$B$8)+5=A81,'Onderwerpen (2)'!$A$9,IF(SUM('Onderwerpen (2)'!$B$4:$B$9)+6=A81,'Onderwerpen (2)'!$A$10,IF(SUM('Onderwerpen (2)'!$B$4:$B$10)+7=A81,'Onderwerpen (2)'!$A$11,IF(SUM('Onderwerpen (2)'!$B$4:$B$11)+8=A81,'Onderwerpen (2)'!$A$12,IF(SUM('Onderwerpen (2)'!$B$4:$B$12)+9=A81,'Onderwerpen (2)'!$A$13,IF(SUM('Onderwerpen (2)'!$B$4:$B$13)+10=A81,'Onderwerpen (2)'!$A$14,IF(SUM('Onderwerpen (2)'!$B$4:$B$14)+11=A81,'Onderwerpen (2)'!$A$15,IF(SUM('Onderwerpen (2)'!$B$4:$B$15)+12=A81,'Onderwerpen (2)'!$A$16,IF(SUM('Onderwerpen (2)'!$B$4:$B$16)+13=A81,'Onderwerpen (2)'!$A$17,IF(SUM('Onderwerpen (2)'!$B$4:$B$17)+14=A81,'Onderwerpen (2)'!$A$18,IF(SUM('Onderwerpen (2)'!$B$4:$B$18)+15=A81,'Onderwerpen (2)'!$A$19,IF(SUM('Onderwerpen (2)'!$B$4:$B$19)+16=A81,'Onderwerpen (2)'!$A$20,IF(SUM('Onderwerpen (2)'!$B$4:$B$20)+17=A81,'Onderwerpen (2)'!$A$21,IF(SUM('Onderwerpen (2)'!$B$4:$B$21)+18=A81,'Onderwerpen (2)'!$A$22,IF(SUM('Onderwerpen (2)'!$B$4:$B$22)+19=A81,'Onderwerpen (2)'!$A$23,IFERROR((IF(A81&lt;'Onderwerpen (2)'!$D$4,A81,IF(AND(A81&gt;'Onderwerpen (2)'!$D$4,A81&lt;'Onderwerpen (2)'!$D$5),A81-1,IF(AND(A81&gt;'Onderwerpen (2)'!$D$5,A81&lt;'Onderwerpen (2)'!$D$6),A81-2,IF(AND(A81&gt;'Onderwerpen (2)'!$D$6,A81&lt;'Onderwerpen (2)'!$D$7),A81-3,IF(AND(A81&gt;'Onderwerpen (2)'!$D$7,A81&lt;'Onderwerpen (2)'!$D$8),A81-4,IF(AND(A81&gt;'Onderwerpen (2)'!$D$8,A81&lt;'Onderwerpen (2)'!$D$9),A81-5,IF(AND(A81&gt;'Onderwerpen (2)'!$D$9,A81&lt;'Onderwerpen (2)'!$D$10),A81-6,IF(AND(A81&gt;'Onderwerpen (2)'!$D$10,A81&lt;'Onderwerpen (2)'!$D$11),A81-7,IF(AND(A81&gt;'Onderwerpen (2)'!$D$11,A81&lt;'Onderwerpen (2)'!$D$12),A81-8,IF(AND(A81&gt;'Onderwerpen (2)'!$D$12,A81&lt;'Onderwerpen (2)'!$D$13),A81-9,IF(AND(A81&gt;'Onderwerpen (2)'!$D$13,A81&lt;'Onderwerpen (2)'!$D$14),A81-10,IF(AND(A81&gt;'Onderwerpen (2)'!$D$14,A81&lt;'Onderwerpen (2)'!$D$15),A81-11,IF(AND(A81&gt;'Onderwerpen (2)'!$D$15,A81&lt;'Onderwerpen (2)'!$D$16),A81-12,IF(AND(A81&gt;'Onderwerpen (2)'!$D$16,A81&lt;'Onderwerpen (2)'!$D$17),A81-13,IF(AND(A81&gt;'Onderwerpen (2)'!$D$17,A81&lt;'Onderwerpen (2)'!$D$18),A81-14,IF(AND(A81&gt;'Onderwerpen (2)'!$D$18,A81&lt;'Onderwerpen (2)'!$D$19),A81-15,IF(AND(A81&gt;'Onderwerpen (2)'!$D$19,A81&lt;'Onderwerpen (2)'!$D$20),A81-16,IF(AND(A81&gt;'Onderwerpen (2)'!$D$20,A81&lt;'Onderwerpen (2)'!$D$21),A81-17,IF(AND(A81&gt;'Onderwerpen (2)'!$D$21,A81&lt;'Onderwerpen (2)'!$D$22),A81-18,IF(A81&gt;'Onderwerpen (2)'!$D$22,A81-19,"X"))))))))))))))))))))),""))))))))))))))))))))</f>
        <v/>
      </c>
      <c r="D81" s="76" t="str">
        <f>IF(B81="",""&amp;C81,LEFT(B81, FIND(" ",B81)-1) &amp; "."&amp;COUNTIF( $B$8:B81,B81))</f>
        <v/>
      </c>
      <c r="E81" s="11"/>
      <c r="F81" s="65"/>
      <c r="G81" s="65"/>
      <c r="H81" s="65"/>
      <c r="I81" s="67"/>
      <c r="J81" s="60" t="str">
        <f t="shared" si="5"/>
        <v/>
      </c>
      <c r="K81" s="58"/>
      <c r="L81" s="65"/>
      <c r="M81" s="65"/>
      <c r="N81" s="65"/>
      <c r="O81" s="67"/>
      <c r="P81" s="60" t="str">
        <f t="shared" si="6"/>
        <v/>
      </c>
      <c r="Q81" s="58"/>
      <c r="R81" s="65"/>
      <c r="S81" s="65"/>
      <c r="T81" s="65"/>
      <c r="U81" s="67"/>
      <c r="V81" s="60" t="str">
        <f t="shared" si="7"/>
        <v/>
      </c>
      <c r="W81" s="58"/>
      <c r="X81" s="65"/>
      <c r="Y81" s="65"/>
      <c r="Z81" s="65"/>
      <c r="AA81" s="67"/>
      <c r="AB81" s="60" t="str">
        <f t="shared" si="8"/>
        <v/>
      </c>
      <c r="AC81" s="58"/>
      <c r="AD81" s="65"/>
      <c r="AE81" s="65"/>
      <c r="AF81" s="65"/>
      <c r="AG81" s="67"/>
      <c r="AH81" s="60" t="str">
        <f t="shared" si="9"/>
        <v/>
      </c>
      <c r="AI81" s="58"/>
    </row>
    <row r="82" spans="1:35" x14ac:dyDescent="0.25">
      <c r="A82" s="48" t="str">
        <f>IFERROR(IF(A81='Onderwerpen (2)'!$C$23+19,"",A81+1),"")</f>
        <v/>
      </c>
      <c r="B82" s="48" t="str">
        <f>IF(C82&lt;='Onderwerpen (2)'!$C$4,'Onderwerpen (2)'!$A$4,IF(C82&lt;='Onderwerpen (2)'!$C$5,'Onderwerpen (2)'!$A$5,IF(C82&lt;='Onderwerpen (2)'!$C$6,'Onderwerpen (2)'!$A$6,IF(C82&lt;='Onderwerpen (2)'!$C$7,'Onderwerpen (2)'!$A$7,IF(C82&lt;='Onderwerpen (2)'!$C$8,'Onderwerpen (2)'!$A$8,IF(C82&lt;='Onderwerpen (2)'!$C$9,'Onderwerpen (2)'!$A$9,IF(C82&lt;='Onderwerpen (2)'!C$10,'Onderwerpen (2)'!$A$10,IF(C82&lt;='Onderwerpen (2)'!C$11,'Onderwerpen (2)'!$A$11,IF(C82&lt;='Onderwerpen (2)'!C$12,'Onderwerpen (2)'!$A$12,IF(C82&lt;='Onderwerpen (2)'!C$13,'Onderwerpen (2)'!$A$13,IF(C82&lt;='Onderwerpen (2)'!$C$14,'Onderwerpen (2)'!$A$14,IF(C82&lt;='Onderwerpen (2)'!$C$15,'Onderwerpen (2)'!$A$15,IF(C82&lt;='Onderwerpen (2)'!$C$16,'Onderwerpen (2)'!$A$16,IF(C82&lt;='Onderwerpen (2)'!$C$17,'Onderwerpen (2)'!$A$17,IF(C82&lt;='Onderwerpen (2)'!$C$18,'Onderwerpen (2)'!$A$18,IF(C82&lt;='Onderwerpen (2)'!$C$19,'Onderwerpen (2)'!$A$19,IF(C82&lt;='Onderwerpen (2)'!$C$20,'Onderwerpen (2)'!$A$20,IF(C82&lt;='Onderwerpen (2)'!$C$21,'Onderwerpen (2)'!$A$21,IF(C82&lt;='Onderwerpen (2)'!$C$22,'Onderwerpen (2)'!$A$22,IF(C82&lt;='Onderwerpen (2)'!$C$23,'Onderwerpen (2)'!$A$22,""))))))))))))))))))))</f>
        <v/>
      </c>
      <c r="C82" s="55" t="str">
        <f>IF('Onderwerpen (2)'!$B$4+1=A82,'Onderwerpen (2)'!$A$5,IF(SUM('Onderwerpen (2)'!$B$4:$B$5)+2=A82,'Onderwerpen (2)'!$A$6,IF(SUM('Onderwerpen (2)'!$B$4:$B$6)+3=A82,'Onderwerpen (2)'!$A$7,IF(SUM('Onderwerpen (2)'!$B$4:$B$7)+4=A82,'Onderwerpen (2)'!$A$8,IF(SUM('Onderwerpen (2)'!$B$4:$B$8)+5=A82,'Onderwerpen (2)'!$A$9,IF(SUM('Onderwerpen (2)'!$B$4:$B$9)+6=A82,'Onderwerpen (2)'!$A$10,IF(SUM('Onderwerpen (2)'!$B$4:$B$10)+7=A82,'Onderwerpen (2)'!$A$11,IF(SUM('Onderwerpen (2)'!$B$4:$B$11)+8=A82,'Onderwerpen (2)'!$A$12,IF(SUM('Onderwerpen (2)'!$B$4:$B$12)+9=A82,'Onderwerpen (2)'!$A$13,IF(SUM('Onderwerpen (2)'!$B$4:$B$13)+10=A82,'Onderwerpen (2)'!$A$14,IF(SUM('Onderwerpen (2)'!$B$4:$B$14)+11=A82,'Onderwerpen (2)'!$A$15,IF(SUM('Onderwerpen (2)'!$B$4:$B$15)+12=A82,'Onderwerpen (2)'!$A$16,IF(SUM('Onderwerpen (2)'!$B$4:$B$16)+13=A82,'Onderwerpen (2)'!$A$17,IF(SUM('Onderwerpen (2)'!$B$4:$B$17)+14=A82,'Onderwerpen (2)'!$A$18,IF(SUM('Onderwerpen (2)'!$B$4:$B$18)+15=A82,'Onderwerpen (2)'!$A$19,IF(SUM('Onderwerpen (2)'!$B$4:$B$19)+16=A82,'Onderwerpen (2)'!$A$20,IF(SUM('Onderwerpen (2)'!$B$4:$B$20)+17=A82,'Onderwerpen (2)'!$A$21,IF(SUM('Onderwerpen (2)'!$B$4:$B$21)+18=A82,'Onderwerpen (2)'!$A$22,IF(SUM('Onderwerpen (2)'!$B$4:$B$22)+19=A82,'Onderwerpen (2)'!$A$23,IFERROR((IF(A82&lt;'Onderwerpen (2)'!$D$4,A82,IF(AND(A82&gt;'Onderwerpen (2)'!$D$4,A82&lt;'Onderwerpen (2)'!$D$5),A82-1,IF(AND(A82&gt;'Onderwerpen (2)'!$D$5,A82&lt;'Onderwerpen (2)'!$D$6),A82-2,IF(AND(A82&gt;'Onderwerpen (2)'!$D$6,A82&lt;'Onderwerpen (2)'!$D$7),A82-3,IF(AND(A82&gt;'Onderwerpen (2)'!$D$7,A82&lt;'Onderwerpen (2)'!$D$8),A82-4,IF(AND(A82&gt;'Onderwerpen (2)'!$D$8,A82&lt;'Onderwerpen (2)'!$D$9),A82-5,IF(AND(A82&gt;'Onderwerpen (2)'!$D$9,A82&lt;'Onderwerpen (2)'!$D$10),A82-6,IF(AND(A82&gt;'Onderwerpen (2)'!$D$10,A82&lt;'Onderwerpen (2)'!$D$11),A82-7,IF(AND(A82&gt;'Onderwerpen (2)'!$D$11,A82&lt;'Onderwerpen (2)'!$D$12),A82-8,IF(AND(A82&gt;'Onderwerpen (2)'!$D$12,A82&lt;'Onderwerpen (2)'!$D$13),A82-9,IF(AND(A82&gt;'Onderwerpen (2)'!$D$13,A82&lt;'Onderwerpen (2)'!$D$14),A82-10,IF(AND(A82&gt;'Onderwerpen (2)'!$D$14,A82&lt;'Onderwerpen (2)'!$D$15),A82-11,IF(AND(A82&gt;'Onderwerpen (2)'!$D$15,A82&lt;'Onderwerpen (2)'!$D$16),A82-12,IF(AND(A82&gt;'Onderwerpen (2)'!$D$16,A82&lt;'Onderwerpen (2)'!$D$17),A82-13,IF(AND(A82&gt;'Onderwerpen (2)'!$D$17,A82&lt;'Onderwerpen (2)'!$D$18),A82-14,IF(AND(A82&gt;'Onderwerpen (2)'!$D$18,A82&lt;'Onderwerpen (2)'!$D$19),A82-15,IF(AND(A82&gt;'Onderwerpen (2)'!$D$19,A82&lt;'Onderwerpen (2)'!$D$20),A82-16,IF(AND(A82&gt;'Onderwerpen (2)'!$D$20,A82&lt;'Onderwerpen (2)'!$D$21),A82-17,IF(AND(A82&gt;'Onderwerpen (2)'!$D$21,A82&lt;'Onderwerpen (2)'!$D$22),A82-18,IF(A82&gt;'Onderwerpen (2)'!$D$22,A82-19,"X"))))))))))))))))))))),""))))))))))))))))))))</f>
        <v/>
      </c>
      <c r="D82" s="76" t="str">
        <f>IF(B82="",""&amp;C82,LEFT(B82, FIND(" ",B82)-1) &amp; "."&amp;COUNTIF( $B$8:B82,B82))</f>
        <v/>
      </c>
      <c r="E82" s="11"/>
      <c r="F82" s="65"/>
      <c r="G82" s="65"/>
      <c r="H82" s="65"/>
      <c r="I82" s="67"/>
      <c r="J82" s="60" t="str">
        <f t="shared" si="5"/>
        <v/>
      </c>
      <c r="K82" s="58"/>
      <c r="L82" s="65"/>
      <c r="M82" s="65"/>
      <c r="N82" s="65"/>
      <c r="O82" s="67"/>
      <c r="P82" s="60" t="str">
        <f t="shared" si="6"/>
        <v/>
      </c>
      <c r="Q82" s="58"/>
      <c r="R82" s="65"/>
      <c r="S82" s="65"/>
      <c r="T82" s="65"/>
      <c r="U82" s="67"/>
      <c r="V82" s="60" t="str">
        <f t="shared" si="7"/>
        <v/>
      </c>
      <c r="W82" s="58"/>
      <c r="X82" s="65"/>
      <c r="Y82" s="65"/>
      <c r="Z82" s="65"/>
      <c r="AA82" s="67"/>
      <c r="AB82" s="60" t="str">
        <f t="shared" si="8"/>
        <v/>
      </c>
      <c r="AC82" s="58"/>
      <c r="AD82" s="65"/>
      <c r="AE82" s="65"/>
      <c r="AF82" s="65"/>
      <c r="AG82" s="67"/>
      <c r="AH82" s="60" t="str">
        <f t="shared" si="9"/>
        <v/>
      </c>
      <c r="AI82" s="58"/>
    </row>
    <row r="83" spans="1:35" x14ac:dyDescent="0.25">
      <c r="A83" s="48" t="str">
        <f>IFERROR(IF(A82='Onderwerpen (2)'!$C$23+19,"",A82+1),"")</f>
        <v/>
      </c>
      <c r="B83" s="48" t="str">
        <f>IF(C83&lt;='Onderwerpen (2)'!$C$4,'Onderwerpen (2)'!$A$4,IF(C83&lt;='Onderwerpen (2)'!$C$5,'Onderwerpen (2)'!$A$5,IF(C83&lt;='Onderwerpen (2)'!$C$6,'Onderwerpen (2)'!$A$6,IF(C83&lt;='Onderwerpen (2)'!$C$7,'Onderwerpen (2)'!$A$7,IF(C83&lt;='Onderwerpen (2)'!$C$8,'Onderwerpen (2)'!$A$8,IF(C83&lt;='Onderwerpen (2)'!$C$9,'Onderwerpen (2)'!$A$9,IF(C83&lt;='Onderwerpen (2)'!C$10,'Onderwerpen (2)'!$A$10,IF(C83&lt;='Onderwerpen (2)'!C$11,'Onderwerpen (2)'!$A$11,IF(C83&lt;='Onderwerpen (2)'!C$12,'Onderwerpen (2)'!$A$12,IF(C83&lt;='Onderwerpen (2)'!C$13,'Onderwerpen (2)'!$A$13,IF(C83&lt;='Onderwerpen (2)'!$C$14,'Onderwerpen (2)'!$A$14,IF(C83&lt;='Onderwerpen (2)'!$C$15,'Onderwerpen (2)'!$A$15,IF(C83&lt;='Onderwerpen (2)'!$C$16,'Onderwerpen (2)'!$A$16,IF(C83&lt;='Onderwerpen (2)'!$C$17,'Onderwerpen (2)'!$A$17,IF(C83&lt;='Onderwerpen (2)'!$C$18,'Onderwerpen (2)'!$A$18,IF(C83&lt;='Onderwerpen (2)'!$C$19,'Onderwerpen (2)'!$A$19,IF(C83&lt;='Onderwerpen (2)'!$C$20,'Onderwerpen (2)'!$A$20,IF(C83&lt;='Onderwerpen (2)'!$C$21,'Onderwerpen (2)'!$A$21,IF(C83&lt;='Onderwerpen (2)'!$C$22,'Onderwerpen (2)'!$A$22,IF(C83&lt;='Onderwerpen (2)'!$C$23,'Onderwerpen (2)'!$A$22,""))))))))))))))))))))</f>
        <v/>
      </c>
      <c r="C83" s="55" t="str">
        <f>IF('Onderwerpen (2)'!$B$4+1=A83,'Onderwerpen (2)'!$A$5,IF(SUM('Onderwerpen (2)'!$B$4:$B$5)+2=A83,'Onderwerpen (2)'!$A$6,IF(SUM('Onderwerpen (2)'!$B$4:$B$6)+3=A83,'Onderwerpen (2)'!$A$7,IF(SUM('Onderwerpen (2)'!$B$4:$B$7)+4=A83,'Onderwerpen (2)'!$A$8,IF(SUM('Onderwerpen (2)'!$B$4:$B$8)+5=A83,'Onderwerpen (2)'!$A$9,IF(SUM('Onderwerpen (2)'!$B$4:$B$9)+6=A83,'Onderwerpen (2)'!$A$10,IF(SUM('Onderwerpen (2)'!$B$4:$B$10)+7=A83,'Onderwerpen (2)'!$A$11,IF(SUM('Onderwerpen (2)'!$B$4:$B$11)+8=A83,'Onderwerpen (2)'!$A$12,IF(SUM('Onderwerpen (2)'!$B$4:$B$12)+9=A83,'Onderwerpen (2)'!$A$13,IF(SUM('Onderwerpen (2)'!$B$4:$B$13)+10=A83,'Onderwerpen (2)'!$A$14,IF(SUM('Onderwerpen (2)'!$B$4:$B$14)+11=A83,'Onderwerpen (2)'!$A$15,IF(SUM('Onderwerpen (2)'!$B$4:$B$15)+12=A83,'Onderwerpen (2)'!$A$16,IF(SUM('Onderwerpen (2)'!$B$4:$B$16)+13=A83,'Onderwerpen (2)'!$A$17,IF(SUM('Onderwerpen (2)'!$B$4:$B$17)+14=A83,'Onderwerpen (2)'!$A$18,IF(SUM('Onderwerpen (2)'!$B$4:$B$18)+15=A83,'Onderwerpen (2)'!$A$19,IF(SUM('Onderwerpen (2)'!$B$4:$B$19)+16=A83,'Onderwerpen (2)'!$A$20,IF(SUM('Onderwerpen (2)'!$B$4:$B$20)+17=A83,'Onderwerpen (2)'!$A$21,IF(SUM('Onderwerpen (2)'!$B$4:$B$21)+18=A83,'Onderwerpen (2)'!$A$22,IF(SUM('Onderwerpen (2)'!$B$4:$B$22)+19=A83,'Onderwerpen (2)'!$A$23,IFERROR((IF(A83&lt;'Onderwerpen (2)'!$D$4,A83,IF(AND(A83&gt;'Onderwerpen (2)'!$D$4,A83&lt;'Onderwerpen (2)'!$D$5),A83-1,IF(AND(A83&gt;'Onderwerpen (2)'!$D$5,A83&lt;'Onderwerpen (2)'!$D$6),A83-2,IF(AND(A83&gt;'Onderwerpen (2)'!$D$6,A83&lt;'Onderwerpen (2)'!$D$7),A83-3,IF(AND(A83&gt;'Onderwerpen (2)'!$D$7,A83&lt;'Onderwerpen (2)'!$D$8),A83-4,IF(AND(A83&gt;'Onderwerpen (2)'!$D$8,A83&lt;'Onderwerpen (2)'!$D$9),A83-5,IF(AND(A83&gt;'Onderwerpen (2)'!$D$9,A83&lt;'Onderwerpen (2)'!$D$10),A83-6,IF(AND(A83&gt;'Onderwerpen (2)'!$D$10,A83&lt;'Onderwerpen (2)'!$D$11),A83-7,IF(AND(A83&gt;'Onderwerpen (2)'!$D$11,A83&lt;'Onderwerpen (2)'!$D$12),A83-8,IF(AND(A83&gt;'Onderwerpen (2)'!$D$12,A83&lt;'Onderwerpen (2)'!$D$13),A83-9,IF(AND(A83&gt;'Onderwerpen (2)'!$D$13,A83&lt;'Onderwerpen (2)'!$D$14),A83-10,IF(AND(A83&gt;'Onderwerpen (2)'!$D$14,A83&lt;'Onderwerpen (2)'!$D$15),A83-11,IF(AND(A83&gt;'Onderwerpen (2)'!$D$15,A83&lt;'Onderwerpen (2)'!$D$16),A83-12,IF(AND(A83&gt;'Onderwerpen (2)'!$D$16,A83&lt;'Onderwerpen (2)'!$D$17),A83-13,IF(AND(A83&gt;'Onderwerpen (2)'!$D$17,A83&lt;'Onderwerpen (2)'!$D$18),A83-14,IF(AND(A83&gt;'Onderwerpen (2)'!$D$18,A83&lt;'Onderwerpen (2)'!$D$19),A83-15,IF(AND(A83&gt;'Onderwerpen (2)'!$D$19,A83&lt;'Onderwerpen (2)'!$D$20),A83-16,IF(AND(A83&gt;'Onderwerpen (2)'!$D$20,A83&lt;'Onderwerpen (2)'!$D$21),A83-17,IF(AND(A83&gt;'Onderwerpen (2)'!$D$21,A83&lt;'Onderwerpen (2)'!$D$22),A83-18,IF(A83&gt;'Onderwerpen (2)'!$D$22,A83-19,"X"))))))))))))))))))))),""))))))))))))))))))))</f>
        <v/>
      </c>
      <c r="D83" s="76" t="str">
        <f>IF(B83="",""&amp;C83,LEFT(B83, FIND(" ",B83)-1) &amp; "."&amp;COUNTIF( $B$8:B83,B83))</f>
        <v/>
      </c>
      <c r="E83" s="11"/>
      <c r="F83" s="65"/>
      <c r="G83" s="65"/>
      <c r="H83" s="65"/>
      <c r="I83" s="67"/>
      <c r="J83" s="60" t="str">
        <f t="shared" si="5"/>
        <v/>
      </c>
      <c r="K83" s="58"/>
      <c r="L83" s="65"/>
      <c r="M83" s="65"/>
      <c r="N83" s="65"/>
      <c r="O83" s="67"/>
      <c r="P83" s="60" t="str">
        <f t="shared" si="6"/>
        <v/>
      </c>
      <c r="Q83" s="58"/>
      <c r="R83" s="65"/>
      <c r="S83" s="65"/>
      <c r="T83" s="65"/>
      <c r="U83" s="67"/>
      <c r="V83" s="60" t="str">
        <f t="shared" si="7"/>
        <v/>
      </c>
      <c r="W83" s="58"/>
      <c r="X83" s="65"/>
      <c r="Y83" s="65"/>
      <c r="Z83" s="65"/>
      <c r="AA83" s="67"/>
      <c r="AB83" s="60" t="str">
        <f t="shared" si="8"/>
        <v/>
      </c>
      <c r="AC83" s="58"/>
      <c r="AD83" s="65"/>
      <c r="AE83" s="65"/>
      <c r="AF83" s="65"/>
      <c r="AG83" s="67"/>
      <c r="AH83" s="60" t="str">
        <f t="shared" si="9"/>
        <v/>
      </c>
      <c r="AI83" s="58"/>
    </row>
    <row r="84" spans="1:35" x14ac:dyDescent="0.25">
      <c r="A84" s="48" t="str">
        <f>IFERROR(IF(A83='Onderwerpen (2)'!$C$23+19,"",A83+1),"")</f>
        <v/>
      </c>
      <c r="B84" s="48" t="str">
        <f>IF(C84&lt;='Onderwerpen (2)'!$C$4,'Onderwerpen (2)'!$A$4,IF(C84&lt;='Onderwerpen (2)'!$C$5,'Onderwerpen (2)'!$A$5,IF(C84&lt;='Onderwerpen (2)'!$C$6,'Onderwerpen (2)'!$A$6,IF(C84&lt;='Onderwerpen (2)'!$C$7,'Onderwerpen (2)'!$A$7,IF(C84&lt;='Onderwerpen (2)'!$C$8,'Onderwerpen (2)'!$A$8,IF(C84&lt;='Onderwerpen (2)'!$C$9,'Onderwerpen (2)'!$A$9,IF(C84&lt;='Onderwerpen (2)'!C$10,'Onderwerpen (2)'!$A$10,IF(C84&lt;='Onderwerpen (2)'!C$11,'Onderwerpen (2)'!$A$11,IF(C84&lt;='Onderwerpen (2)'!C$12,'Onderwerpen (2)'!$A$12,IF(C84&lt;='Onderwerpen (2)'!C$13,'Onderwerpen (2)'!$A$13,IF(C84&lt;='Onderwerpen (2)'!$C$14,'Onderwerpen (2)'!$A$14,IF(C84&lt;='Onderwerpen (2)'!$C$15,'Onderwerpen (2)'!$A$15,IF(C84&lt;='Onderwerpen (2)'!$C$16,'Onderwerpen (2)'!$A$16,IF(C84&lt;='Onderwerpen (2)'!$C$17,'Onderwerpen (2)'!$A$17,IF(C84&lt;='Onderwerpen (2)'!$C$18,'Onderwerpen (2)'!$A$18,IF(C84&lt;='Onderwerpen (2)'!$C$19,'Onderwerpen (2)'!$A$19,IF(C84&lt;='Onderwerpen (2)'!$C$20,'Onderwerpen (2)'!$A$20,IF(C84&lt;='Onderwerpen (2)'!$C$21,'Onderwerpen (2)'!$A$21,IF(C84&lt;='Onderwerpen (2)'!$C$22,'Onderwerpen (2)'!$A$22,IF(C84&lt;='Onderwerpen (2)'!$C$23,'Onderwerpen (2)'!$A$22,""))))))))))))))))))))</f>
        <v/>
      </c>
      <c r="C84" s="55" t="str">
        <f>IF('Onderwerpen (2)'!$B$4+1=A84,'Onderwerpen (2)'!$A$5,IF(SUM('Onderwerpen (2)'!$B$4:$B$5)+2=A84,'Onderwerpen (2)'!$A$6,IF(SUM('Onderwerpen (2)'!$B$4:$B$6)+3=A84,'Onderwerpen (2)'!$A$7,IF(SUM('Onderwerpen (2)'!$B$4:$B$7)+4=A84,'Onderwerpen (2)'!$A$8,IF(SUM('Onderwerpen (2)'!$B$4:$B$8)+5=A84,'Onderwerpen (2)'!$A$9,IF(SUM('Onderwerpen (2)'!$B$4:$B$9)+6=A84,'Onderwerpen (2)'!$A$10,IF(SUM('Onderwerpen (2)'!$B$4:$B$10)+7=A84,'Onderwerpen (2)'!$A$11,IF(SUM('Onderwerpen (2)'!$B$4:$B$11)+8=A84,'Onderwerpen (2)'!$A$12,IF(SUM('Onderwerpen (2)'!$B$4:$B$12)+9=A84,'Onderwerpen (2)'!$A$13,IF(SUM('Onderwerpen (2)'!$B$4:$B$13)+10=A84,'Onderwerpen (2)'!$A$14,IF(SUM('Onderwerpen (2)'!$B$4:$B$14)+11=A84,'Onderwerpen (2)'!$A$15,IF(SUM('Onderwerpen (2)'!$B$4:$B$15)+12=A84,'Onderwerpen (2)'!$A$16,IF(SUM('Onderwerpen (2)'!$B$4:$B$16)+13=A84,'Onderwerpen (2)'!$A$17,IF(SUM('Onderwerpen (2)'!$B$4:$B$17)+14=A84,'Onderwerpen (2)'!$A$18,IF(SUM('Onderwerpen (2)'!$B$4:$B$18)+15=A84,'Onderwerpen (2)'!$A$19,IF(SUM('Onderwerpen (2)'!$B$4:$B$19)+16=A84,'Onderwerpen (2)'!$A$20,IF(SUM('Onderwerpen (2)'!$B$4:$B$20)+17=A84,'Onderwerpen (2)'!$A$21,IF(SUM('Onderwerpen (2)'!$B$4:$B$21)+18=A84,'Onderwerpen (2)'!$A$22,IF(SUM('Onderwerpen (2)'!$B$4:$B$22)+19=A84,'Onderwerpen (2)'!$A$23,IFERROR((IF(A84&lt;'Onderwerpen (2)'!$D$4,A84,IF(AND(A84&gt;'Onderwerpen (2)'!$D$4,A84&lt;'Onderwerpen (2)'!$D$5),A84-1,IF(AND(A84&gt;'Onderwerpen (2)'!$D$5,A84&lt;'Onderwerpen (2)'!$D$6),A84-2,IF(AND(A84&gt;'Onderwerpen (2)'!$D$6,A84&lt;'Onderwerpen (2)'!$D$7),A84-3,IF(AND(A84&gt;'Onderwerpen (2)'!$D$7,A84&lt;'Onderwerpen (2)'!$D$8),A84-4,IF(AND(A84&gt;'Onderwerpen (2)'!$D$8,A84&lt;'Onderwerpen (2)'!$D$9),A84-5,IF(AND(A84&gt;'Onderwerpen (2)'!$D$9,A84&lt;'Onderwerpen (2)'!$D$10),A84-6,IF(AND(A84&gt;'Onderwerpen (2)'!$D$10,A84&lt;'Onderwerpen (2)'!$D$11),A84-7,IF(AND(A84&gt;'Onderwerpen (2)'!$D$11,A84&lt;'Onderwerpen (2)'!$D$12),A84-8,IF(AND(A84&gt;'Onderwerpen (2)'!$D$12,A84&lt;'Onderwerpen (2)'!$D$13),A84-9,IF(AND(A84&gt;'Onderwerpen (2)'!$D$13,A84&lt;'Onderwerpen (2)'!$D$14),A84-10,IF(AND(A84&gt;'Onderwerpen (2)'!$D$14,A84&lt;'Onderwerpen (2)'!$D$15),A84-11,IF(AND(A84&gt;'Onderwerpen (2)'!$D$15,A84&lt;'Onderwerpen (2)'!$D$16),A84-12,IF(AND(A84&gt;'Onderwerpen (2)'!$D$16,A84&lt;'Onderwerpen (2)'!$D$17),A84-13,IF(AND(A84&gt;'Onderwerpen (2)'!$D$17,A84&lt;'Onderwerpen (2)'!$D$18),A84-14,IF(AND(A84&gt;'Onderwerpen (2)'!$D$18,A84&lt;'Onderwerpen (2)'!$D$19),A84-15,IF(AND(A84&gt;'Onderwerpen (2)'!$D$19,A84&lt;'Onderwerpen (2)'!$D$20),A84-16,IF(AND(A84&gt;'Onderwerpen (2)'!$D$20,A84&lt;'Onderwerpen (2)'!$D$21),A84-17,IF(AND(A84&gt;'Onderwerpen (2)'!$D$21,A84&lt;'Onderwerpen (2)'!$D$22),A84-18,IF(A84&gt;'Onderwerpen (2)'!$D$22,A84-19,"X"))))))))))))))))))))),""))))))))))))))))))))</f>
        <v/>
      </c>
      <c r="D84" s="76" t="str">
        <f>IF(B84="",""&amp;C84,LEFT(B84, FIND(" ",B84)-1) &amp; "."&amp;COUNTIF( $B$8:B84,B84))</f>
        <v/>
      </c>
      <c r="E84" s="11"/>
      <c r="F84" s="65"/>
      <c r="G84" s="65"/>
      <c r="H84" s="65"/>
      <c r="I84" s="67"/>
      <c r="J84" s="60" t="str">
        <f t="shared" si="5"/>
        <v/>
      </c>
      <c r="K84" s="58"/>
      <c r="L84" s="65"/>
      <c r="M84" s="65"/>
      <c r="N84" s="65"/>
      <c r="O84" s="67"/>
      <c r="P84" s="60" t="str">
        <f t="shared" si="6"/>
        <v/>
      </c>
      <c r="Q84" s="58"/>
      <c r="R84" s="65"/>
      <c r="S84" s="65"/>
      <c r="T84" s="65"/>
      <c r="U84" s="67"/>
      <c r="V84" s="60" t="str">
        <f t="shared" si="7"/>
        <v/>
      </c>
      <c r="W84" s="58"/>
      <c r="X84" s="65"/>
      <c r="Y84" s="65"/>
      <c r="Z84" s="65"/>
      <c r="AA84" s="67"/>
      <c r="AB84" s="60" t="str">
        <f t="shared" si="8"/>
        <v/>
      </c>
      <c r="AC84" s="58"/>
      <c r="AD84" s="65"/>
      <c r="AE84" s="65"/>
      <c r="AF84" s="65"/>
      <c r="AG84" s="67"/>
      <c r="AH84" s="60" t="str">
        <f t="shared" si="9"/>
        <v/>
      </c>
      <c r="AI84" s="58"/>
    </row>
    <row r="85" spans="1:35" x14ac:dyDescent="0.25">
      <c r="A85" s="48" t="str">
        <f>IFERROR(IF(A84='Onderwerpen (2)'!$C$23+19,"",A84+1),"")</f>
        <v/>
      </c>
      <c r="B85" s="48" t="str">
        <f>IF(C85&lt;='Onderwerpen (2)'!$C$4,'Onderwerpen (2)'!$A$4,IF(C85&lt;='Onderwerpen (2)'!$C$5,'Onderwerpen (2)'!$A$5,IF(C85&lt;='Onderwerpen (2)'!$C$6,'Onderwerpen (2)'!$A$6,IF(C85&lt;='Onderwerpen (2)'!$C$7,'Onderwerpen (2)'!$A$7,IF(C85&lt;='Onderwerpen (2)'!$C$8,'Onderwerpen (2)'!$A$8,IF(C85&lt;='Onderwerpen (2)'!$C$9,'Onderwerpen (2)'!$A$9,IF(C85&lt;='Onderwerpen (2)'!C$10,'Onderwerpen (2)'!$A$10,IF(C85&lt;='Onderwerpen (2)'!C$11,'Onderwerpen (2)'!$A$11,IF(C85&lt;='Onderwerpen (2)'!C$12,'Onderwerpen (2)'!$A$12,IF(C85&lt;='Onderwerpen (2)'!C$13,'Onderwerpen (2)'!$A$13,IF(C85&lt;='Onderwerpen (2)'!$C$14,'Onderwerpen (2)'!$A$14,IF(C85&lt;='Onderwerpen (2)'!$C$15,'Onderwerpen (2)'!$A$15,IF(C85&lt;='Onderwerpen (2)'!$C$16,'Onderwerpen (2)'!$A$16,IF(C85&lt;='Onderwerpen (2)'!$C$17,'Onderwerpen (2)'!$A$17,IF(C85&lt;='Onderwerpen (2)'!$C$18,'Onderwerpen (2)'!$A$18,IF(C85&lt;='Onderwerpen (2)'!$C$19,'Onderwerpen (2)'!$A$19,IF(C85&lt;='Onderwerpen (2)'!$C$20,'Onderwerpen (2)'!$A$20,IF(C85&lt;='Onderwerpen (2)'!$C$21,'Onderwerpen (2)'!$A$21,IF(C85&lt;='Onderwerpen (2)'!$C$22,'Onderwerpen (2)'!$A$22,IF(C85&lt;='Onderwerpen (2)'!$C$23,'Onderwerpen (2)'!$A$22,""))))))))))))))))))))</f>
        <v/>
      </c>
      <c r="C85" s="55" t="str">
        <f>IF('Onderwerpen (2)'!$B$4+1=A85,'Onderwerpen (2)'!$A$5,IF(SUM('Onderwerpen (2)'!$B$4:$B$5)+2=A85,'Onderwerpen (2)'!$A$6,IF(SUM('Onderwerpen (2)'!$B$4:$B$6)+3=A85,'Onderwerpen (2)'!$A$7,IF(SUM('Onderwerpen (2)'!$B$4:$B$7)+4=A85,'Onderwerpen (2)'!$A$8,IF(SUM('Onderwerpen (2)'!$B$4:$B$8)+5=A85,'Onderwerpen (2)'!$A$9,IF(SUM('Onderwerpen (2)'!$B$4:$B$9)+6=A85,'Onderwerpen (2)'!$A$10,IF(SUM('Onderwerpen (2)'!$B$4:$B$10)+7=A85,'Onderwerpen (2)'!$A$11,IF(SUM('Onderwerpen (2)'!$B$4:$B$11)+8=A85,'Onderwerpen (2)'!$A$12,IF(SUM('Onderwerpen (2)'!$B$4:$B$12)+9=A85,'Onderwerpen (2)'!$A$13,IF(SUM('Onderwerpen (2)'!$B$4:$B$13)+10=A85,'Onderwerpen (2)'!$A$14,IF(SUM('Onderwerpen (2)'!$B$4:$B$14)+11=A85,'Onderwerpen (2)'!$A$15,IF(SUM('Onderwerpen (2)'!$B$4:$B$15)+12=A85,'Onderwerpen (2)'!$A$16,IF(SUM('Onderwerpen (2)'!$B$4:$B$16)+13=A85,'Onderwerpen (2)'!$A$17,IF(SUM('Onderwerpen (2)'!$B$4:$B$17)+14=A85,'Onderwerpen (2)'!$A$18,IF(SUM('Onderwerpen (2)'!$B$4:$B$18)+15=A85,'Onderwerpen (2)'!$A$19,IF(SUM('Onderwerpen (2)'!$B$4:$B$19)+16=A85,'Onderwerpen (2)'!$A$20,IF(SUM('Onderwerpen (2)'!$B$4:$B$20)+17=A85,'Onderwerpen (2)'!$A$21,IF(SUM('Onderwerpen (2)'!$B$4:$B$21)+18=A85,'Onderwerpen (2)'!$A$22,IF(SUM('Onderwerpen (2)'!$B$4:$B$22)+19=A85,'Onderwerpen (2)'!$A$23,IFERROR((IF(A85&lt;'Onderwerpen (2)'!$D$4,A85,IF(AND(A85&gt;'Onderwerpen (2)'!$D$4,A85&lt;'Onderwerpen (2)'!$D$5),A85-1,IF(AND(A85&gt;'Onderwerpen (2)'!$D$5,A85&lt;'Onderwerpen (2)'!$D$6),A85-2,IF(AND(A85&gt;'Onderwerpen (2)'!$D$6,A85&lt;'Onderwerpen (2)'!$D$7),A85-3,IF(AND(A85&gt;'Onderwerpen (2)'!$D$7,A85&lt;'Onderwerpen (2)'!$D$8),A85-4,IF(AND(A85&gt;'Onderwerpen (2)'!$D$8,A85&lt;'Onderwerpen (2)'!$D$9),A85-5,IF(AND(A85&gt;'Onderwerpen (2)'!$D$9,A85&lt;'Onderwerpen (2)'!$D$10),A85-6,IF(AND(A85&gt;'Onderwerpen (2)'!$D$10,A85&lt;'Onderwerpen (2)'!$D$11),A85-7,IF(AND(A85&gt;'Onderwerpen (2)'!$D$11,A85&lt;'Onderwerpen (2)'!$D$12),A85-8,IF(AND(A85&gt;'Onderwerpen (2)'!$D$12,A85&lt;'Onderwerpen (2)'!$D$13),A85-9,IF(AND(A85&gt;'Onderwerpen (2)'!$D$13,A85&lt;'Onderwerpen (2)'!$D$14),A85-10,IF(AND(A85&gt;'Onderwerpen (2)'!$D$14,A85&lt;'Onderwerpen (2)'!$D$15),A85-11,IF(AND(A85&gt;'Onderwerpen (2)'!$D$15,A85&lt;'Onderwerpen (2)'!$D$16),A85-12,IF(AND(A85&gt;'Onderwerpen (2)'!$D$16,A85&lt;'Onderwerpen (2)'!$D$17),A85-13,IF(AND(A85&gt;'Onderwerpen (2)'!$D$17,A85&lt;'Onderwerpen (2)'!$D$18),A85-14,IF(AND(A85&gt;'Onderwerpen (2)'!$D$18,A85&lt;'Onderwerpen (2)'!$D$19),A85-15,IF(AND(A85&gt;'Onderwerpen (2)'!$D$19,A85&lt;'Onderwerpen (2)'!$D$20),A85-16,IF(AND(A85&gt;'Onderwerpen (2)'!$D$20,A85&lt;'Onderwerpen (2)'!$D$21),A85-17,IF(AND(A85&gt;'Onderwerpen (2)'!$D$21,A85&lt;'Onderwerpen (2)'!$D$22),A85-18,IF(A85&gt;'Onderwerpen (2)'!$D$22,A85-19,"X"))))))))))))))))))))),""))))))))))))))))))))</f>
        <v/>
      </c>
      <c r="D85" s="76" t="str">
        <f>IF(B85="",""&amp;C85,LEFT(B85, FIND(" ",B85)-1) &amp; "."&amp;COUNTIF( $B$8:B85,B85))</f>
        <v/>
      </c>
      <c r="E85" s="11"/>
      <c r="F85" s="65"/>
      <c r="G85" s="65"/>
      <c r="H85" s="65"/>
      <c r="I85" s="67"/>
      <c r="J85" s="60" t="str">
        <f t="shared" si="5"/>
        <v/>
      </c>
      <c r="K85" s="58"/>
      <c r="L85" s="65"/>
      <c r="M85" s="65"/>
      <c r="N85" s="65"/>
      <c r="O85" s="67"/>
      <c r="P85" s="60" t="str">
        <f t="shared" si="6"/>
        <v/>
      </c>
      <c r="Q85" s="58"/>
      <c r="R85" s="65"/>
      <c r="S85" s="65"/>
      <c r="T85" s="65"/>
      <c r="U85" s="67"/>
      <c r="V85" s="60" t="str">
        <f t="shared" si="7"/>
        <v/>
      </c>
      <c r="W85" s="58"/>
      <c r="X85" s="65"/>
      <c r="Y85" s="65"/>
      <c r="Z85" s="65"/>
      <c r="AA85" s="67"/>
      <c r="AB85" s="60" t="str">
        <f t="shared" si="8"/>
        <v/>
      </c>
      <c r="AC85" s="58"/>
      <c r="AD85" s="65"/>
      <c r="AE85" s="65"/>
      <c r="AF85" s="65"/>
      <c r="AG85" s="67"/>
      <c r="AH85" s="60" t="str">
        <f t="shared" si="9"/>
        <v/>
      </c>
      <c r="AI85" s="58"/>
    </row>
    <row r="86" spans="1:35" x14ac:dyDescent="0.25">
      <c r="A86" s="48" t="str">
        <f>IFERROR(IF(A85='Onderwerpen (2)'!$C$23+19,"",A85+1),"")</f>
        <v/>
      </c>
      <c r="B86" s="48" t="str">
        <f>IF(C86&lt;='Onderwerpen (2)'!$C$4,'Onderwerpen (2)'!$A$4,IF(C86&lt;='Onderwerpen (2)'!$C$5,'Onderwerpen (2)'!$A$5,IF(C86&lt;='Onderwerpen (2)'!$C$6,'Onderwerpen (2)'!$A$6,IF(C86&lt;='Onderwerpen (2)'!$C$7,'Onderwerpen (2)'!$A$7,IF(C86&lt;='Onderwerpen (2)'!$C$8,'Onderwerpen (2)'!$A$8,IF(C86&lt;='Onderwerpen (2)'!$C$9,'Onderwerpen (2)'!$A$9,IF(C86&lt;='Onderwerpen (2)'!C$10,'Onderwerpen (2)'!$A$10,IF(C86&lt;='Onderwerpen (2)'!C$11,'Onderwerpen (2)'!$A$11,IF(C86&lt;='Onderwerpen (2)'!C$12,'Onderwerpen (2)'!$A$12,IF(C86&lt;='Onderwerpen (2)'!C$13,'Onderwerpen (2)'!$A$13,IF(C86&lt;='Onderwerpen (2)'!$C$14,'Onderwerpen (2)'!$A$14,IF(C86&lt;='Onderwerpen (2)'!$C$15,'Onderwerpen (2)'!$A$15,IF(C86&lt;='Onderwerpen (2)'!$C$16,'Onderwerpen (2)'!$A$16,IF(C86&lt;='Onderwerpen (2)'!$C$17,'Onderwerpen (2)'!$A$17,IF(C86&lt;='Onderwerpen (2)'!$C$18,'Onderwerpen (2)'!$A$18,IF(C86&lt;='Onderwerpen (2)'!$C$19,'Onderwerpen (2)'!$A$19,IF(C86&lt;='Onderwerpen (2)'!$C$20,'Onderwerpen (2)'!$A$20,IF(C86&lt;='Onderwerpen (2)'!$C$21,'Onderwerpen (2)'!$A$21,IF(C86&lt;='Onderwerpen (2)'!$C$22,'Onderwerpen (2)'!$A$22,IF(C86&lt;='Onderwerpen (2)'!$C$23,'Onderwerpen (2)'!$A$22,""))))))))))))))))))))</f>
        <v/>
      </c>
      <c r="C86" s="55" t="str">
        <f>IF('Onderwerpen (2)'!$B$4+1=A86,'Onderwerpen (2)'!$A$5,IF(SUM('Onderwerpen (2)'!$B$4:$B$5)+2=A86,'Onderwerpen (2)'!$A$6,IF(SUM('Onderwerpen (2)'!$B$4:$B$6)+3=A86,'Onderwerpen (2)'!$A$7,IF(SUM('Onderwerpen (2)'!$B$4:$B$7)+4=A86,'Onderwerpen (2)'!$A$8,IF(SUM('Onderwerpen (2)'!$B$4:$B$8)+5=A86,'Onderwerpen (2)'!$A$9,IF(SUM('Onderwerpen (2)'!$B$4:$B$9)+6=A86,'Onderwerpen (2)'!$A$10,IF(SUM('Onderwerpen (2)'!$B$4:$B$10)+7=A86,'Onderwerpen (2)'!$A$11,IF(SUM('Onderwerpen (2)'!$B$4:$B$11)+8=A86,'Onderwerpen (2)'!$A$12,IF(SUM('Onderwerpen (2)'!$B$4:$B$12)+9=A86,'Onderwerpen (2)'!$A$13,IF(SUM('Onderwerpen (2)'!$B$4:$B$13)+10=A86,'Onderwerpen (2)'!$A$14,IF(SUM('Onderwerpen (2)'!$B$4:$B$14)+11=A86,'Onderwerpen (2)'!$A$15,IF(SUM('Onderwerpen (2)'!$B$4:$B$15)+12=A86,'Onderwerpen (2)'!$A$16,IF(SUM('Onderwerpen (2)'!$B$4:$B$16)+13=A86,'Onderwerpen (2)'!$A$17,IF(SUM('Onderwerpen (2)'!$B$4:$B$17)+14=A86,'Onderwerpen (2)'!$A$18,IF(SUM('Onderwerpen (2)'!$B$4:$B$18)+15=A86,'Onderwerpen (2)'!$A$19,IF(SUM('Onderwerpen (2)'!$B$4:$B$19)+16=A86,'Onderwerpen (2)'!$A$20,IF(SUM('Onderwerpen (2)'!$B$4:$B$20)+17=A86,'Onderwerpen (2)'!$A$21,IF(SUM('Onderwerpen (2)'!$B$4:$B$21)+18=A86,'Onderwerpen (2)'!$A$22,IF(SUM('Onderwerpen (2)'!$B$4:$B$22)+19=A86,'Onderwerpen (2)'!$A$23,IFERROR((IF(A86&lt;'Onderwerpen (2)'!$D$4,A86,IF(AND(A86&gt;'Onderwerpen (2)'!$D$4,A86&lt;'Onderwerpen (2)'!$D$5),A86-1,IF(AND(A86&gt;'Onderwerpen (2)'!$D$5,A86&lt;'Onderwerpen (2)'!$D$6),A86-2,IF(AND(A86&gt;'Onderwerpen (2)'!$D$6,A86&lt;'Onderwerpen (2)'!$D$7),A86-3,IF(AND(A86&gt;'Onderwerpen (2)'!$D$7,A86&lt;'Onderwerpen (2)'!$D$8),A86-4,IF(AND(A86&gt;'Onderwerpen (2)'!$D$8,A86&lt;'Onderwerpen (2)'!$D$9),A86-5,IF(AND(A86&gt;'Onderwerpen (2)'!$D$9,A86&lt;'Onderwerpen (2)'!$D$10),A86-6,IF(AND(A86&gt;'Onderwerpen (2)'!$D$10,A86&lt;'Onderwerpen (2)'!$D$11),A86-7,IF(AND(A86&gt;'Onderwerpen (2)'!$D$11,A86&lt;'Onderwerpen (2)'!$D$12),A86-8,IF(AND(A86&gt;'Onderwerpen (2)'!$D$12,A86&lt;'Onderwerpen (2)'!$D$13),A86-9,IF(AND(A86&gt;'Onderwerpen (2)'!$D$13,A86&lt;'Onderwerpen (2)'!$D$14),A86-10,IF(AND(A86&gt;'Onderwerpen (2)'!$D$14,A86&lt;'Onderwerpen (2)'!$D$15),A86-11,IF(AND(A86&gt;'Onderwerpen (2)'!$D$15,A86&lt;'Onderwerpen (2)'!$D$16),A86-12,IF(AND(A86&gt;'Onderwerpen (2)'!$D$16,A86&lt;'Onderwerpen (2)'!$D$17),A86-13,IF(AND(A86&gt;'Onderwerpen (2)'!$D$17,A86&lt;'Onderwerpen (2)'!$D$18),A86-14,IF(AND(A86&gt;'Onderwerpen (2)'!$D$18,A86&lt;'Onderwerpen (2)'!$D$19),A86-15,IF(AND(A86&gt;'Onderwerpen (2)'!$D$19,A86&lt;'Onderwerpen (2)'!$D$20),A86-16,IF(AND(A86&gt;'Onderwerpen (2)'!$D$20,A86&lt;'Onderwerpen (2)'!$D$21),A86-17,IF(AND(A86&gt;'Onderwerpen (2)'!$D$21,A86&lt;'Onderwerpen (2)'!$D$22),A86-18,IF(A86&gt;'Onderwerpen (2)'!$D$22,A86-19,"X"))))))))))))))))))))),""))))))))))))))))))))</f>
        <v/>
      </c>
      <c r="D86" s="76" t="str">
        <f>IF(B86="",""&amp;C86,LEFT(B86, FIND(" ",B86)-1) &amp; "."&amp;COUNTIF( $B$8:B86,B86))</f>
        <v/>
      </c>
      <c r="E86" s="11"/>
      <c r="F86" s="65"/>
      <c r="G86" s="65"/>
      <c r="H86" s="65"/>
      <c r="I86" s="67"/>
      <c r="J86" s="60" t="str">
        <f t="shared" si="5"/>
        <v/>
      </c>
      <c r="K86" s="58"/>
      <c r="L86" s="65"/>
      <c r="M86" s="65"/>
      <c r="N86" s="65"/>
      <c r="O86" s="67"/>
      <c r="P86" s="60" t="str">
        <f t="shared" si="6"/>
        <v/>
      </c>
      <c r="Q86" s="58"/>
      <c r="R86" s="65"/>
      <c r="S86" s="65"/>
      <c r="T86" s="65"/>
      <c r="U86" s="67"/>
      <c r="V86" s="60" t="str">
        <f t="shared" si="7"/>
        <v/>
      </c>
      <c r="W86" s="58"/>
      <c r="X86" s="65"/>
      <c r="Y86" s="65"/>
      <c r="Z86" s="65"/>
      <c r="AA86" s="67"/>
      <c r="AB86" s="60" t="str">
        <f t="shared" si="8"/>
        <v/>
      </c>
      <c r="AC86" s="58"/>
      <c r="AD86" s="65"/>
      <c r="AE86" s="65"/>
      <c r="AF86" s="65"/>
      <c r="AG86" s="67"/>
      <c r="AH86" s="60" t="str">
        <f t="shared" si="9"/>
        <v/>
      </c>
      <c r="AI86" s="58"/>
    </row>
    <row r="87" spans="1:35" x14ac:dyDescent="0.25">
      <c r="A87" s="48" t="str">
        <f>IFERROR(IF(A86='Onderwerpen (2)'!$C$23+19,"",A86+1),"")</f>
        <v/>
      </c>
      <c r="B87" s="48" t="str">
        <f>IF(C87&lt;='Onderwerpen (2)'!$C$4,'Onderwerpen (2)'!$A$4,IF(C87&lt;='Onderwerpen (2)'!$C$5,'Onderwerpen (2)'!$A$5,IF(C87&lt;='Onderwerpen (2)'!$C$6,'Onderwerpen (2)'!$A$6,IF(C87&lt;='Onderwerpen (2)'!$C$7,'Onderwerpen (2)'!$A$7,IF(C87&lt;='Onderwerpen (2)'!$C$8,'Onderwerpen (2)'!$A$8,IF(C87&lt;='Onderwerpen (2)'!$C$9,'Onderwerpen (2)'!$A$9,IF(C87&lt;='Onderwerpen (2)'!C$10,'Onderwerpen (2)'!$A$10,IF(C87&lt;='Onderwerpen (2)'!C$11,'Onderwerpen (2)'!$A$11,IF(C87&lt;='Onderwerpen (2)'!C$12,'Onderwerpen (2)'!$A$12,IF(C87&lt;='Onderwerpen (2)'!C$13,'Onderwerpen (2)'!$A$13,IF(C87&lt;='Onderwerpen (2)'!$C$14,'Onderwerpen (2)'!$A$14,IF(C87&lt;='Onderwerpen (2)'!$C$15,'Onderwerpen (2)'!$A$15,IF(C87&lt;='Onderwerpen (2)'!$C$16,'Onderwerpen (2)'!$A$16,IF(C87&lt;='Onderwerpen (2)'!$C$17,'Onderwerpen (2)'!$A$17,IF(C87&lt;='Onderwerpen (2)'!$C$18,'Onderwerpen (2)'!$A$18,IF(C87&lt;='Onderwerpen (2)'!$C$19,'Onderwerpen (2)'!$A$19,IF(C87&lt;='Onderwerpen (2)'!$C$20,'Onderwerpen (2)'!$A$20,IF(C87&lt;='Onderwerpen (2)'!$C$21,'Onderwerpen (2)'!$A$21,IF(C87&lt;='Onderwerpen (2)'!$C$22,'Onderwerpen (2)'!$A$22,IF(C87&lt;='Onderwerpen (2)'!$C$23,'Onderwerpen (2)'!$A$22,""))))))))))))))))))))</f>
        <v/>
      </c>
      <c r="C87" s="55" t="str">
        <f>IF('Onderwerpen (2)'!$B$4+1=A87,'Onderwerpen (2)'!$A$5,IF(SUM('Onderwerpen (2)'!$B$4:$B$5)+2=A87,'Onderwerpen (2)'!$A$6,IF(SUM('Onderwerpen (2)'!$B$4:$B$6)+3=A87,'Onderwerpen (2)'!$A$7,IF(SUM('Onderwerpen (2)'!$B$4:$B$7)+4=A87,'Onderwerpen (2)'!$A$8,IF(SUM('Onderwerpen (2)'!$B$4:$B$8)+5=A87,'Onderwerpen (2)'!$A$9,IF(SUM('Onderwerpen (2)'!$B$4:$B$9)+6=A87,'Onderwerpen (2)'!$A$10,IF(SUM('Onderwerpen (2)'!$B$4:$B$10)+7=A87,'Onderwerpen (2)'!$A$11,IF(SUM('Onderwerpen (2)'!$B$4:$B$11)+8=A87,'Onderwerpen (2)'!$A$12,IF(SUM('Onderwerpen (2)'!$B$4:$B$12)+9=A87,'Onderwerpen (2)'!$A$13,IF(SUM('Onderwerpen (2)'!$B$4:$B$13)+10=A87,'Onderwerpen (2)'!$A$14,IF(SUM('Onderwerpen (2)'!$B$4:$B$14)+11=A87,'Onderwerpen (2)'!$A$15,IF(SUM('Onderwerpen (2)'!$B$4:$B$15)+12=A87,'Onderwerpen (2)'!$A$16,IF(SUM('Onderwerpen (2)'!$B$4:$B$16)+13=A87,'Onderwerpen (2)'!$A$17,IF(SUM('Onderwerpen (2)'!$B$4:$B$17)+14=A87,'Onderwerpen (2)'!$A$18,IF(SUM('Onderwerpen (2)'!$B$4:$B$18)+15=A87,'Onderwerpen (2)'!$A$19,IF(SUM('Onderwerpen (2)'!$B$4:$B$19)+16=A87,'Onderwerpen (2)'!$A$20,IF(SUM('Onderwerpen (2)'!$B$4:$B$20)+17=A87,'Onderwerpen (2)'!$A$21,IF(SUM('Onderwerpen (2)'!$B$4:$B$21)+18=A87,'Onderwerpen (2)'!$A$22,IF(SUM('Onderwerpen (2)'!$B$4:$B$22)+19=A87,'Onderwerpen (2)'!$A$23,IFERROR((IF(A87&lt;'Onderwerpen (2)'!$D$4,A87,IF(AND(A87&gt;'Onderwerpen (2)'!$D$4,A87&lt;'Onderwerpen (2)'!$D$5),A87-1,IF(AND(A87&gt;'Onderwerpen (2)'!$D$5,A87&lt;'Onderwerpen (2)'!$D$6),A87-2,IF(AND(A87&gt;'Onderwerpen (2)'!$D$6,A87&lt;'Onderwerpen (2)'!$D$7),A87-3,IF(AND(A87&gt;'Onderwerpen (2)'!$D$7,A87&lt;'Onderwerpen (2)'!$D$8),A87-4,IF(AND(A87&gt;'Onderwerpen (2)'!$D$8,A87&lt;'Onderwerpen (2)'!$D$9),A87-5,IF(AND(A87&gt;'Onderwerpen (2)'!$D$9,A87&lt;'Onderwerpen (2)'!$D$10),A87-6,IF(AND(A87&gt;'Onderwerpen (2)'!$D$10,A87&lt;'Onderwerpen (2)'!$D$11),A87-7,IF(AND(A87&gt;'Onderwerpen (2)'!$D$11,A87&lt;'Onderwerpen (2)'!$D$12),A87-8,IF(AND(A87&gt;'Onderwerpen (2)'!$D$12,A87&lt;'Onderwerpen (2)'!$D$13),A87-9,IF(AND(A87&gt;'Onderwerpen (2)'!$D$13,A87&lt;'Onderwerpen (2)'!$D$14),A87-10,IF(AND(A87&gt;'Onderwerpen (2)'!$D$14,A87&lt;'Onderwerpen (2)'!$D$15),A87-11,IF(AND(A87&gt;'Onderwerpen (2)'!$D$15,A87&lt;'Onderwerpen (2)'!$D$16),A87-12,IF(AND(A87&gt;'Onderwerpen (2)'!$D$16,A87&lt;'Onderwerpen (2)'!$D$17),A87-13,IF(AND(A87&gt;'Onderwerpen (2)'!$D$17,A87&lt;'Onderwerpen (2)'!$D$18),A87-14,IF(AND(A87&gt;'Onderwerpen (2)'!$D$18,A87&lt;'Onderwerpen (2)'!$D$19),A87-15,IF(AND(A87&gt;'Onderwerpen (2)'!$D$19,A87&lt;'Onderwerpen (2)'!$D$20),A87-16,IF(AND(A87&gt;'Onderwerpen (2)'!$D$20,A87&lt;'Onderwerpen (2)'!$D$21),A87-17,IF(AND(A87&gt;'Onderwerpen (2)'!$D$21,A87&lt;'Onderwerpen (2)'!$D$22),A87-18,IF(A87&gt;'Onderwerpen (2)'!$D$22,A87-19,"X"))))))))))))))))))))),""))))))))))))))))))))</f>
        <v/>
      </c>
      <c r="D87" s="76" t="str">
        <f>IF(B87="",""&amp;C87,LEFT(B87, FIND(" ",B87)-1) &amp; "."&amp;COUNTIF( $B$8:B87,B87))</f>
        <v/>
      </c>
      <c r="E87" s="11"/>
      <c r="F87" s="65"/>
      <c r="G87" s="65"/>
      <c r="H87" s="65"/>
      <c r="I87" s="67"/>
      <c r="J87" s="60" t="str">
        <f t="shared" si="5"/>
        <v/>
      </c>
      <c r="K87" s="58"/>
      <c r="L87" s="65"/>
      <c r="M87" s="65"/>
      <c r="N87" s="65"/>
      <c r="O87" s="67"/>
      <c r="P87" s="60" t="str">
        <f t="shared" si="6"/>
        <v/>
      </c>
      <c r="Q87" s="58"/>
      <c r="R87" s="65"/>
      <c r="S87" s="65"/>
      <c r="T87" s="65"/>
      <c r="U87" s="67"/>
      <c r="V87" s="60" t="str">
        <f t="shared" si="7"/>
        <v/>
      </c>
      <c r="W87" s="58"/>
      <c r="X87" s="65"/>
      <c r="Y87" s="65"/>
      <c r="Z87" s="65"/>
      <c r="AA87" s="67"/>
      <c r="AB87" s="60" t="str">
        <f t="shared" si="8"/>
        <v/>
      </c>
      <c r="AC87" s="58"/>
      <c r="AD87" s="65"/>
      <c r="AE87" s="65"/>
      <c r="AF87" s="65"/>
      <c r="AG87" s="67"/>
      <c r="AH87" s="60" t="str">
        <f t="shared" si="9"/>
        <v/>
      </c>
      <c r="AI87" s="58"/>
    </row>
    <row r="88" spans="1:35" x14ac:dyDescent="0.25">
      <c r="A88" s="48" t="str">
        <f>IFERROR(IF(A87='Onderwerpen (2)'!$C$23+19,"",A87+1),"")</f>
        <v/>
      </c>
      <c r="B88" s="48" t="str">
        <f>IF(C88&lt;='Onderwerpen (2)'!$C$4,'Onderwerpen (2)'!$A$4,IF(C88&lt;='Onderwerpen (2)'!$C$5,'Onderwerpen (2)'!$A$5,IF(C88&lt;='Onderwerpen (2)'!$C$6,'Onderwerpen (2)'!$A$6,IF(C88&lt;='Onderwerpen (2)'!$C$7,'Onderwerpen (2)'!$A$7,IF(C88&lt;='Onderwerpen (2)'!$C$8,'Onderwerpen (2)'!$A$8,IF(C88&lt;='Onderwerpen (2)'!$C$9,'Onderwerpen (2)'!$A$9,IF(C88&lt;='Onderwerpen (2)'!C$10,'Onderwerpen (2)'!$A$10,IF(C88&lt;='Onderwerpen (2)'!C$11,'Onderwerpen (2)'!$A$11,IF(C88&lt;='Onderwerpen (2)'!C$12,'Onderwerpen (2)'!$A$12,IF(C88&lt;='Onderwerpen (2)'!C$13,'Onderwerpen (2)'!$A$13,IF(C88&lt;='Onderwerpen (2)'!$C$14,'Onderwerpen (2)'!$A$14,IF(C88&lt;='Onderwerpen (2)'!$C$15,'Onderwerpen (2)'!$A$15,IF(C88&lt;='Onderwerpen (2)'!$C$16,'Onderwerpen (2)'!$A$16,IF(C88&lt;='Onderwerpen (2)'!$C$17,'Onderwerpen (2)'!$A$17,IF(C88&lt;='Onderwerpen (2)'!$C$18,'Onderwerpen (2)'!$A$18,IF(C88&lt;='Onderwerpen (2)'!$C$19,'Onderwerpen (2)'!$A$19,IF(C88&lt;='Onderwerpen (2)'!$C$20,'Onderwerpen (2)'!$A$20,IF(C88&lt;='Onderwerpen (2)'!$C$21,'Onderwerpen (2)'!$A$21,IF(C88&lt;='Onderwerpen (2)'!$C$22,'Onderwerpen (2)'!$A$22,IF(C88&lt;='Onderwerpen (2)'!$C$23,'Onderwerpen (2)'!$A$22,""))))))))))))))))))))</f>
        <v/>
      </c>
      <c r="C88" s="55" t="str">
        <f>IF('Onderwerpen (2)'!$B$4+1=A88,'Onderwerpen (2)'!$A$5,IF(SUM('Onderwerpen (2)'!$B$4:$B$5)+2=A88,'Onderwerpen (2)'!$A$6,IF(SUM('Onderwerpen (2)'!$B$4:$B$6)+3=A88,'Onderwerpen (2)'!$A$7,IF(SUM('Onderwerpen (2)'!$B$4:$B$7)+4=A88,'Onderwerpen (2)'!$A$8,IF(SUM('Onderwerpen (2)'!$B$4:$B$8)+5=A88,'Onderwerpen (2)'!$A$9,IF(SUM('Onderwerpen (2)'!$B$4:$B$9)+6=A88,'Onderwerpen (2)'!$A$10,IF(SUM('Onderwerpen (2)'!$B$4:$B$10)+7=A88,'Onderwerpen (2)'!$A$11,IF(SUM('Onderwerpen (2)'!$B$4:$B$11)+8=A88,'Onderwerpen (2)'!$A$12,IF(SUM('Onderwerpen (2)'!$B$4:$B$12)+9=A88,'Onderwerpen (2)'!$A$13,IF(SUM('Onderwerpen (2)'!$B$4:$B$13)+10=A88,'Onderwerpen (2)'!$A$14,IF(SUM('Onderwerpen (2)'!$B$4:$B$14)+11=A88,'Onderwerpen (2)'!$A$15,IF(SUM('Onderwerpen (2)'!$B$4:$B$15)+12=A88,'Onderwerpen (2)'!$A$16,IF(SUM('Onderwerpen (2)'!$B$4:$B$16)+13=A88,'Onderwerpen (2)'!$A$17,IF(SUM('Onderwerpen (2)'!$B$4:$B$17)+14=A88,'Onderwerpen (2)'!$A$18,IF(SUM('Onderwerpen (2)'!$B$4:$B$18)+15=A88,'Onderwerpen (2)'!$A$19,IF(SUM('Onderwerpen (2)'!$B$4:$B$19)+16=A88,'Onderwerpen (2)'!$A$20,IF(SUM('Onderwerpen (2)'!$B$4:$B$20)+17=A88,'Onderwerpen (2)'!$A$21,IF(SUM('Onderwerpen (2)'!$B$4:$B$21)+18=A88,'Onderwerpen (2)'!$A$22,IF(SUM('Onderwerpen (2)'!$B$4:$B$22)+19=A88,'Onderwerpen (2)'!$A$23,IFERROR((IF(A88&lt;'Onderwerpen (2)'!$D$4,A88,IF(AND(A88&gt;'Onderwerpen (2)'!$D$4,A88&lt;'Onderwerpen (2)'!$D$5),A88-1,IF(AND(A88&gt;'Onderwerpen (2)'!$D$5,A88&lt;'Onderwerpen (2)'!$D$6),A88-2,IF(AND(A88&gt;'Onderwerpen (2)'!$D$6,A88&lt;'Onderwerpen (2)'!$D$7),A88-3,IF(AND(A88&gt;'Onderwerpen (2)'!$D$7,A88&lt;'Onderwerpen (2)'!$D$8),A88-4,IF(AND(A88&gt;'Onderwerpen (2)'!$D$8,A88&lt;'Onderwerpen (2)'!$D$9),A88-5,IF(AND(A88&gt;'Onderwerpen (2)'!$D$9,A88&lt;'Onderwerpen (2)'!$D$10),A88-6,IF(AND(A88&gt;'Onderwerpen (2)'!$D$10,A88&lt;'Onderwerpen (2)'!$D$11),A88-7,IF(AND(A88&gt;'Onderwerpen (2)'!$D$11,A88&lt;'Onderwerpen (2)'!$D$12),A88-8,IF(AND(A88&gt;'Onderwerpen (2)'!$D$12,A88&lt;'Onderwerpen (2)'!$D$13),A88-9,IF(AND(A88&gt;'Onderwerpen (2)'!$D$13,A88&lt;'Onderwerpen (2)'!$D$14),A88-10,IF(AND(A88&gt;'Onderwerpen (2)'!$D$14,A88&lt;'Onderwerpen (2)'!$D$15),A88-11,IF(AND(A88&gt;'Onderwerpen (2)'!$D$15,A88&lt;'Onderwerpen (2)'!$D$16),A88-12,IF(AND(A88&gt;'Onderwerpen (2)'!$D$16,A88&lt;'Onderwerpen (2)'!$D$17),A88-13,IF(AND(A88&gt;'Onderwerpen (2)'!$D$17,A88&lt;'Onderwerpen (2)'!$D$18),A88-14,IF(AND(A88&gt;'Onderwerpen (2)'!$D$18,A88&lt;'Onderwerpen (2)'!$D$19),A88-15,IF(AND(A88&gt;'Onderwerpen (2)'!$D$19,A88&lt;'Onderwerpen (2)'!$D$20),A88-16,IF(AND(A88&gt;'Onderwerpen (2)'!$D$20,A88&lt;'Onderwerpen (2)'!$D$21),A88-17,IF(AND(A88&gt;'Onderwerpen (2)'!$D$21,A88&lt;'Onderwerpen (2)'!$D$22),A88-18,IF(A88&gt;'Onderwerpen (2)'!$D$22,A88-19,"X"))))))))))))))))))))),""))))))))))))))))))))</f>
        <v/>
      </c>
      <c r="D88" s="76" t="str">
        <f>IF(B88="",""&amp;C88,LEFT(B88, FIND(" ",B88)-1) &amp; "."&amp;COUNTIF( $B$8:B88,B88))</f>
        <v/>
      </c>
      <c r="E88" s="11"/>
      <c r="F88" s="65"/>
      <c r="G88" s="65"/>
      <c r="H88" s="65"/>
      <c r="I88" s="67"/>
      <c r="J88" s="60" t="str">
        <f t="shared" si="5"/>
        <v/>
      </c>
      <c r="K88" s="58"/>
      <c r="L88" s="65"/>
      <c r="M88" s="65"/>
      <c r="N88" s="65"/>
      <c r="O88" s="67"/>
      <c r="P88" s="60" t="str">
        <f t="shared" si="6"/>
        <v/>
      </c>
      <c r="Q88" s="58"/>
      <c r="R88" s="65"/>
      <c r="S88" s="65"/>
      <c r="T88" s="65"/>
      <c r="U88" s="67"/>
      <c r="V88" s="60" t="str">
        <f t="shared" si="7"/>
        <v/>
      </c>
      <c r="W88" s="58"/>
      <c r="X88" s="65"/>
      <c r="Y88" s="65"/>
      <c r="Z88" s="65"/>
      <c r="AA88" s="67"/>
      <c r="AB88" s="60" t="str">
        <f t="shared" si="8"/>
        <v/>
      </c>
      <c r="AC88" s="58"/>
      <c r="AD88" s="65"/>
      <c r="AE88" s="65"/>
      <c r="AF88" s="65"/>
      <c r="AG88" s="67"/>
      <c r="AH88" s="60" t="str">
        <f t="shared" si="9"/>
        <v/>
      </c>
      <c r="AI88" s="58"/>
    </row>
    <row r="89" spans="1:35" x14ac:dyDescent="0.25">
      <c r="A89" s="48" t="str">
        <f>IFERROR(IF(A88='Onderwerpen (2)'!$C$23+19,"",A88+1),"")</f>
        <v/>
      </c>
      <c r="B89" s="48" t="str">
        <f>IF(C89&lt;='Onderwerpen (2)'!$C$4,'Onderwerpen (2)'!$A$4,IF(C89&lt;='Onderwerpen (2)'!$C$5,'Onderwerpen (2)'!$A$5,IF(C89&lt;='Onderwerpen (2)'!$C$6,'Onderwerpen (2)'!$A$6,IF(C89&lt;='Onderwerpen (2)'!$C$7,'Onderwerpen (2)'!$A$7,IF(C89&lt;='Onderwerpen (2)'!$C$8,'Onderwerpen (2)'!$A$8,IF(C89&lt;='Onderwerpen (2)'!$C$9,'Onderwerpen (2)'!$A$9,IF(C89&lt;='Onderwerpen (2)'!C$10,'Onderwerpen (2)'!$A$10,IF(C89&lt;='Onderwerpen (2)'!C$11,'Onderwerpen (2)'!$A$11,IF(C89&lt;='Onderwerpen (2)'!C$12,'Onderwerpen (2)'!$A$12,IF(C89&lt;='Onderwerpen (2)'!C$13,'Onderwerpen (2)'!$A$13,IF(C89&lt;='Onderwerpen (2)'!$C$14,'Onderwerpen (2)'!$A$14,IF(C89&lt;='Onderwerpen (2)'!$C$15,'Onderwerpen (2)'!$A$15,IF(C89&lt;='Onderwerpen (2)'!$C$16,'Onderwerpen (2)'!$A$16,IF(C89&lt;='Onderwerpen (2)'!$C$17,'Onderwerpen (2)'!$A$17,IF(C89&lt;='Onderwerpen (2)'!$C$18,'Onderwerpen (2)'!$A$18,IF(C89&lt;='Onderwerpen (2)'!$C$19,'Onderwerpen (2)'!$A$19,IF(C89&lt;='Onderwerpen (2)'!$C$20,'Onderwerpen (2)'!$A$20,IF(C89&lt;='Onderwerpen (2)'!$C$21,'Onderwerpen (2)'!$A$21,IF(C89&lt;='Onderwerpen (2)'!$C$22,'Onderwerpen (2)'!$A$22,IF(C89&lt;='Onderwerpen (2)'!$C$23,'Onderwerpen (2)'!$A$22,""))))))))))))))))))))</f>
        <v/>
      </c>
      <c r="C89" s="55" t="str">
        <f>IF('Onderwerpen (2)'!$B$4+1=A89,'Onderwerpen (2)'!$A$5,IF(SUM('Onderwerpen (2)'!$B$4:$B$5)+2=A89,'Onderwerpen (2)'!$A$6,IF(SUM('Onderwerpen (2)'!$B$4:$B$6)+3=A89,'Onderwerpen (2)'!$A$7,IF(SUM('Onderwerpen (2)'!$B$4:$B$7)+4=A89,'Onderwerpen (2)'!$A$8,IF(SUM('Onderwerpen (2)'!$B$4:$B$8)+5=A89,'Onderwerpen (2)'!$A$9,IF(SUM('Onderwerpen (2)'!$B$4:$B$9)+6=A89,'Onderwerpen (2)'!$A$10,IF(SUM('Onderwerpen (2)'!$B$4:$B$10)+7=A89,'Onderwerpen (2)'!$A$11,IF(SUM('Onderwerpen (2)'!$B$4:$B$11)+8=A89,'Onderwerpen (2)'!$A$12,IF(SUM('Onderwerpen (2)'!$B$4:$B$12)+9=A89,'Onderwerpen (2)'!$A$13,IF(SUM('Onderwerpen (2)'!$B$4:$B$13)+10=A89,'Onderwerpen (2)'!$A$14,IF(SUM('Onderwerpen (2)'!$B$4:$B$14)+11=A89,'Onderwerpen (2)'!$A$15,IF(SUM('Onderwerpen (2)'!$B$4:$B$15)+12=A89,'Onderwerpen (2)'!$A$16,IF(SUM('Onderwerpen (2)'!$B$4:$B$16)+13=A89,'Onderwerpen (2)'!$A$17,IF(SUM('Onderwerpen (2)'!$B$4:$B$17)+14=A89,'Onderwerpen (2)'!$A$18,IF(SUM('Onderwerpen (2)'!$B$4:$B$18)+15=A89,'Onderwerpen (2)'!$A$19,IF(SUM('Onderwerpen (2)'!$B$4:$B$19)+16=A89,'Onderwerpen (2)'!$A$20,IF(SUM('Onderwerpen (2)'!$B$4:$B$20)+17=A89,'Onderwerpen (2)'!$A$21,IF(SUM('Onderwerpen (2)'!$B$4:$B$21)+18=A89,'Onderwerpen (2)'!$A$22,IF(SUM('Onderwerpen (2)'!$B$4:$B$22)+19=A89,'Onderwerpen (2)'!$A$23,IFERROR((IF(A89&lt;'Onderwerpen (2)'!$D$4,A89,IF(AND(A89&gt;'Onderwerpen (2)'!$D$4,A89&lt;'Onderwerpen (2)'!$D$5),A89-1,IF(AND(A89&gt;'Onderwerpen (2)'!$D$5,A89&lt;'Onderwerpen (2)'!$D$6),A89-2,IF(AND(A89&gt;'Onderwerpen (2)'!$D$6,A89&lt;'Onderwerpen (2)'!$D$7),A89-3,IF(AND(A89&gt;'Onderwerpen (2)'!$D$7,A89&lt;'Onderwerpen (2)'!$D$8),A89-4,IF(AND(A89&gt;'Onderwerpen (2)'!$D$8,A89&lt;'Onderwerpen (2)'!$D$9),A89-5,IF(AND(A89&gt;'Onderwerpen (2)'!$D$9,A89&lt;'Onderwerpen (2)'!$D$10),A89-6,IF(AND(A89&gt;'Onderwerpen (2)'!$D$10,A89&lt;'Onderwerpen (2)'!$D$11),A89-7,IF(AND(A89&gt;'Onderwerpen (2)'!$D$11,A89&lt;'Onderwerpen (2)'!$D$12),A89-8,IF(AND(A89&gt;'Onderwerpen (2)'!$D$12,A89&lt;'Onderwerpen (2)'!$D$13),A89-9,IF(AND(A89&gt;'Onderwerpen (2)'!$D$13,A89&lt;'Onderwerpen (2)'!$D$14),A89-10,IF(AND(A89&gt;'Onderwerpen (2)'!$D$14,A89&lt;'Onderwerpen (2)'!$D$15),A89-11,IF(AND(A89&gt;'Onderwerpen (2)'!$D$15,A89&lt;'Onderwerpen (2)'!$D$16),A89-12,IF(AND(A89&gt;'Onderwerpen (2)'!$D$16,A89&lt;'Onderwerpen (2)'!$D$17),A89-13,IF(AND(A89&gt;'Onderwerpen (2)'!$D$17,A89&lt;'Onderwerpen (2)'!$D$18),A89-14,IF(AND(A89&gt;'Onderwerpen (2)'!$D$18,A89&lt;'Onderwerpen (2)'!$D$19),A89-15,IF(AND(A89&gt;'Onderwerpen (2)'!$D$19,A89&lt;'Onderwerpen (2)'!$D$20),A89-16,IF(AND(A89&gt;'Onderwerpen (2)'!$D$20,A89&lt;'Onderwerpen (2)'!$D$21),A89-17,IF(AND(A89&gt;'Onderwerpen (2)'!$D$21,A89&lt;'Onderwerpen (2)'!$D$22),A89-18,IF(A89&gt;'Onderwerpen (2)'!$D$22,A89-19,"X"))))))))))))))))))))),""))))))))))))))))))))</f>
        <v/>
      </c>
      <c r="D89" s="76" t="str">
        <f>IF(B89="",""&amp;C89,LEFT(B89, FIND(" ",B89)-1) &amp; "."&amp;COUNTIF( $B$8:B89,B89))</f>
        <v/>
      </c>
      <c r="E89" s="11"/>
      <c r="F89" s="65"/>
      <c r="G89" s="65"/>
      <c r="H89" s="65"/>
      <c r="I89" s="67"/>
      <c r="J89" s="60" t="str">
        <f t="shared" si="5"/>
        <v/>
      </c>
      <c r="K89" s="58"/>
      <c r="L89" s="65"/>
      <c r="M89" s="65"/>
      <c r="N89" s="65"/>
      <c r="O89" s="67"/>
      <c r="P89" s="60" t="str">
        <f t="shared" si="6"/>
        <v/>
      </c>
      <c r="Q89" s="58"/>
      <c r="R89" s="65"/>
      <c r="S89" s="65"/>
      <c r="T89" s="65"/>
      <c r="U89" s="67"/>
      <c r="V89" s="60" t="str">
        <f t="shared" si="7"/>
        <v/>
      </c>
      <c r="W89" s="58"/>
      <c r="X89" s="65"/>
      <c r="Y89" s="65"/>
      <c r="Z89" s="65"/>
      <c r="AA89" s="67"/>
      <c r="AB89" s="60" t="str">
        <f t="shared" si="8"/>
        <v/>
      </c>
      <c r="AC89" s="58"/>
      <c r="AD89" s="65"/>
      <c r="AE89" s="65"/>
      <c r="AF89" s="65"/>
      <c r="AG89" s="67"/>
      <c r="AH89" s="60" t="str">
        <f t="shared" si="9"/>
        <v/>
      </c>
      <c r="AI89" s="58"/>
    </row>
    <row r="90" spans="1:35" x14ac:dyDescent="0.25">
      <c r="A90" s="48" t="str">
        <f>IFERROR(IF(A89='Onderwerpen (2)'!$C$23+19,"",A89+1),"")</f>
        <v/>
      </c>
      <c r="B90" s="48" t="str">
        <f>IF(C90&lt;='Onderwerpen (2)'!$C$4,'Onderwerpen (2)'!$A$4,IF(C90&lt;='Onderwerpen (2)'!$C$5,'Onderwerpen (2)'!$A$5,IF(C90&lt;='Onderwerpen (2)'!$C$6,'Onderwerpen (2)'!$A$6,IF(C90&lt;='Onderwerpen (2)'!$C$7,'Onderwerpen (2)'!$A$7,IF(C90&lt;='Onderwerpen (2)'!$C$8,'Onderwerpen (2)'!$A$8,IF(C90&lt;='Onderwerpen (2)'!$C$9,'Onderwerpen (2)'!$A$9,IF(C90&lt;='Onderwerpen (2)'!C$10,'Onderwerpen (2)'!$A$10,IF(C90&lt;='Onderwerpen (2)'!C$11,'Onderwerpen (2)'!$A$11,IF(C90&lt;='Onderwerpen (2)'!C$12,'Onderwerpen (2)'!$A$12,IF(C90&lt;='Onderwerpen (2)'!C$13,'Onderwerpen (2)'!$A$13,IF(C90&lt;='Onderwerpen (2)'!$C$14,'Onderwerpen (2)'!$A$14,IF(C90&lt;='Onderwerpen (2)'!$C$15,'Onderwerpen (2)'!$A$15,IF(C90&lt;='Onderwerpen (2)'!$C$16,'Onderwerpen (2)'!$A$16,IF(C90&lt;='Onderwerpen (2)'!$C$17,'Onderwerpen (2)'!$A$17,IF(C90&lt;='Onderwerpen (2)'!$C$18,'Onderwerpen (2)'!$A$18,IF(C90&lt;='Onderwerpen (2)'!$C$19,'Onderwerpen (2)'!$A$19,IF(C90&lt;='Onderwerpen (2)'!$C$20,'Onderwerpen (2)'!$A$20,IF(C90&lt;='Onderwerpen (2)'!$C$21,'Onderwerpen (2)'!$A$21,IF(C90&lt;='Onderwerpen (2)'!$C$22,'Onderwerpen (2)'!$A$22,IF(C90&lt;='Onderwerpen (2)'!$C$23,'Onderwerpen (2)'!$A$22,""))))))))))))))))))))</f>
        <v/>
      </c>
      <c r="C90" s="55" t="str">
        <f>IF('Onderwerpen (2)'!$B$4+1=A90,'Onderwerpen (2)'!$A$5,IF(SUM('Onderwerpen (2)'!$B$4:$B$5)+2=A90,'Onderwerpen (2)'!$A$6,IF(SUM('Onderwerpen (2)'!$B$4:$B$6)+3=A90,'Onderwerpen (2)'!$A$7,IF(SUM('Onderwerpen (2)'!$B$4:$B$7)+4=A90,'Onderwerpen (2)'!$A$8,IF(SUM('Onderwerpen (2)'!$B$4:$B$8)+5=A90,'Onderwerpen (2)'!$A$9,IF(SUM('Onderwerpen (2)'!$B$4:$B$9)+6=A90,'Onderwerpen (2)'!$A$10,IF(SUM('Onderwerpen (2)'!$B$4:$B$10)+7=A90,'Onderwerpen (2)'!$A$11,IF(SUM('Onderwerpen (2)'!$B$4:$B$11)+8=A90,'Onderwerpen (2)'!$A$12,IF(SUM('Onderwerpen (2)'!$B$4:$B$12)+9=A90,'Onderwerpen (2)'!$A$13,IF(SUM('Onderwerpen (2)'!$B$4:$B$13)+10=A90,'Onderwerpen (2)'!$A$14,IF(SUM('Onderwerpen (2)'!$B$4:$B$14)+11=A90,'Onderwerpen (2)'!$A$15,IF(SUM('Onderwerpen (2)'!$B$4:$B$15)+12=A90,'Onderwerpen (2)'!$A$16,IF(SUM('Onderwerpen (2)'!$B$4:$B$16)+13=A90,'Onderwerpen (2)'!$A$17,IF(SUM('Onderwerpen (2)'!$B$4:$B$17)+14=A90,'Onderwerpen (2)'!$A$18,IF(SUM('Onderwerpen (2)'!$B$4:$B$18)+15=A90,'Onderwerpen (2)'!$A$19,IF(SUM('Onderwerpen (2)'!$B$4:$B$19)+16=A90,'Onderwerpen (2)'!$A$20,IF(SUM('Onderwerpen (2)'!$B$4:$B$20)+17=A90,'Onderwerpen (2)'!$A$21,IF(SUM('Onderwerpen (2)'!$B$4:$B$21)+18=A90,'Onderwerpen (2)'!$A$22,IF(SUM('Onderwerpen (2)'!$B$4:$B$22)+19=A90,'Onderwerpen (2)'!$A$23,IFERROR((IF(A90&lt;'Onderwerpen (2)'!$D$4,A90,IF(AND(A90&gt;'Onderwerpen (2)'!$D$4,A90&lt;'Onderwerpen (2)'!$D$5),A90-1,IF(AND(A90&gt;'Onderwerpen (2)'!$D$5,A90&lt;'Onderwerpen (2)'!$D$6),A90-2,IF(AND(A90&gt;'Onderwerpen (2)'!$D$6,A90&lt;'Onderwerpen (2)'!$D$7),A90-3,IF(AND(A90&gt;'Onderwerpen (2)'!$D$7,A90&lt;'Onderwerpen (2)'!$D$8),A90-4,IF(AND(A90&gt;'Onderwerpen (2)'!$D$8,A90&lt;'Onderwerpen (2)'!$D$9),A90-5,IF(AND(A90&gt;'Onderwerpen (2)'!$D$9,A90&lt;'Onderwerpen (2)'!$D$10),A90-6,IF(AND(A90&gt;'Onderwerpen (2)'!$D$10,A90&lt;'Onderwerpen (2)'!$D$11),A90-7,IF(AND(A90&gt;'Onderwerpen (2)'!$D$11,A90&lt;'Onderwerpen (2)'!$D$12),A90-8,IF(AND(A90&gt;'Onderwerpen (2)'!$D$12,A90&lt;'Onderwerpen (2)'!$D$13),A90-9,IF(AND(A90&gt;'Onderwerpen (2)'!$D$13,A90&lt;'Onderwerpen (2)'!$D$14),A90-10,IF(AND(A90&gt;'Onderwerpen (2)'!$D$14,A90&lt;'Onderwerpen (2)'!$D$15),A90-11,IF(AND(A90&gt;'Onderwerpen (2)'!$D$15,A90&lt;'Onderwerpen (2)'!$D$16),A90-12,IF(AND(A90&gt;'Onderwerpen (2)'!$D$16,A90&lt;'Onderwerpen (2)'!$D$17),A90-13,IF(AND(A90&gt;'Onderwerpen (2)'!$D$17,A90&lt;'Onderwerpen (2)'!$D$18),A90-14,IF(AND(A90&gt;'Onderwerpen (2)'!$D$18,A90&lt;'Onderwerpen (2)'!$D$19),A90-15,IF(AND(A90&gt;'Onderwerpen (2)'!$D$19,A90&lt;'Onderwerpen (2)'!$D$20),A90-16,IF(AND(A90&gt;'Onderwerpen (2)'!$D$20,A90&lt;'Onderwerpen (2)'!$D$21),A90-17,IF(AND(A90&gt;'Onderwerpen (2)'!$D$21,A90&lt;'Onderwerpen (2)'!$D$22),A90-18,IF(A90&gt;'Onderwerpen (2)'!$D$22,A90-19,"X"))))))))))))))))))))),""))))))))))))))))))))</f>
        <v/>
      </c>
      <c r="D90" s="76" t="str">
        <f>IF(B90="",""&amp;C90,LEFT(B90, FIND(" ",B90)-1) &amp; "."&amp;COUNTIF( $B$8:B90,B90))</f>
        <v/>
      </c>
      <c r="E90" s="11"/>
      <c r="F90" s="65"/>
      <c r="G90" s="65"/>
      <c r="H90" s="65"/>
      <c r="I90" s="67"/>
      <c r="J90" s="60" t="str">
        <f t="shared" si="5"/>
        <v/>
      </c>
      <c r="K90" s="58"/>
      <c r="L90" s="65"/>
      <c r="M90" s="65"/>
      <c r="N90" s="65"/>
      <c r="O90" s="67"/>
      <c r="P90" s="60" t="str">
        <f t="shared" si="6"/>
        <v/>
      </c>
      <c r="Q90" s="58"/>
      <c r="R90" s="65"/>
      <c r="S90" s="65"/>
      <c r="T90" s="65"/>
      <c r="U90" s="67"/>
      <c r="V90" s="60" t="str">
        <f t="shared" si="7"/>
        <v/>
      </c>
      <c r="W90" s="58"/>
      <c r="X90" s="65"/>
      <c r="Y90" s="65"/>
      <c r="Z90" s="65"/>
      <c r="AA90" s="67"/>
      <c r="AB90" s="60" t="str">
        <f t="shared" si="8"/>
        <v/>
      </c>
      <c r="AC90" s="58"/>
      <c r="AD90" s="65"/>
      <c r="AE90" s="65"/>
      <c r="AF90" s="65"/>
      <c r="AG90" s="67"/>
      <c r="AH90" s="60" t="str">
        <f t="shared" si="9"/>
        <v/>
      </c>
      <c r="AI90" s="58"/>
    </row>
    <row r="91" spans="1:35" x14ac:dyDescent="0.25">
      <c r="A91" s="48" t="str">
        <f>IFERROR(IF(A90='Onderwerpen (2)'!$C$23+19,"",A90+1),"")</f>
        <v/>
      </c>
      <c r="B91" s="48" t="str">
        <f>IF(C91&lt;='Onderwerpen (2)'!$C$4,'Onderwerpen (2)'!$A$4,IF(C91&lt;='Onderwerpen (2)'!$C$5,'Onderwerpen (2)'!$A$5,IF(C91&lt;='Onderwerpen (2)'!$C$6,'Onderwerpen (2)'!$A$6,IF(C91&lt;='Onderwerpen (2)'!$C$7,'Onderwerpen (2)'!$A$7,IF(C91&lt;='Onderwerpen (2)'!$C$8,'Onderwerpen (2)'!$A$8,IF(C91&lt;='Onderwerpen (2)'!$C$9,'Onderwerpen (2)'!$A$9,IF(C91&lt;='Onderwerpen (2)'!C$10,'Onderwerpen (2)'!$A$10,IF(C91&lt;='Onderwerpen (2)'!C$11,'Onderwerpen (2)'!$A$11,IF(C91&lt;='Onderwerpen (2)'!C$12,'Onderwerpen (2)'!$A$12,IF(C91&lt;='Onderwerpen (2)'!C$13,'Onderwerpen (2)'!$A$13,IF(C91&lt;='Onderwerpen (2)'!$C$14,'Onderwerpen (2)'!$A$14,IF(C91&lt;='Onderwerpen (2)'!$C$15,'Onderwerpen (2)'!$A$15,IF(C91&lt;='Onderwerpen (2)'!$C$16,'Onderwerpen (2)'!$A$16,IF(C91&lt;='Onderwerpen (2)'!$C$17,'Onderwerpen (2)'!$A$17,IF(C91&lt;='Onderwerpen (2)'!$C$18,'Onderwerpen (2)'!$A$18,IF(C91&lt;='Onderwerpen (2)'!$C$19,'Onderwerpen (2)'!$A$19,IF(C91&lt;='Onderwerpen (2)'!$C$20,'Onderwerpen (2)'!$A$20,IF(C91&lt;='Onderwerpen (2)'!$C$21,'Onderwerpen (2)'!$A$21,IF(C91&lt;='Onderwerpen (2)'!$C$22,'Onderwerpen (2)'!$A$22,IF(C91&lt;='Onderwerpen (2)'!$C$23,'Onderwerpen (2)'!$A$22,""))))))))))))))))))))</f>
        <v/>
      </c>
      <c r="C91" s="55" t="str">
        <f>IF('Onderwerpen (2)'!$B$4+1=A91,'Onderwerpen (2)'!$A$5,IF(SUM('Onderwerpen (2)'!$B$4:$B$5)+2=A91,'Onderwerpen (2)'!$A$6,IF(SUM('Onderwerpen (2)'!$B$4:$B$6)+3=A91,'Onderwerpen (2)'!$A$7,IF(SUM('Onderwerpen (2)'!$B$4:$B$7)+4=A91,'Onderwerpen (2)'!$A$8,IF(SUM('Onderwerpen (2)'!$B$4:$B$8)+5=A91,'Onderwerpen (2)'!$A$9,IF(SUM('Onderwerpen (2)'!$B$4:$B$9)+6=A91,'Onderwerpen (2)'!$A$10,IF(SUM('Onderwerpen (2)'!$B$4:$B$10)+7=A91,'Onderwerpen (2)'!$A$11,IF(SUM('Onderwerpen (2)'!$B$4:$B$11)+8=A91,'Onderwerpen (2)'!$A$12,IF(SUM('Onderwerpen (2)'!$B$4:$B$12)+9=A91,'Onderwerpen (2)'!$A$13,IF(SUM('Onderwerpen (2)'!$B$4:$B$13)+10=A91,'Onderwerpen (2)'!$A$14,IF(SUM('Onderwerpen (2)'!$B$4:$B$14)+11=A91,'Onderwerpen (2)'!$A$15,IF(SUM('Onderwerpen (2)'!$B$4:$B$15)+12=A91,'Onderwerpen (2)'!$A$16,IF(SUM('Onderwerpen (2)'!$B$4:$B$16)+13=A91,'Onderwerpen (2)'!$A$17,IF(SUM('Onderwerpen (2)'!$B$4:$B$17)+14=A91,'Onderwerpen (2)'!$A$18,IF(SUM('Onderwerpen (2)'!$B$4:$B$18)+15=A91,'Onderwerpen (2)'!$A$19,IF(SUM('Onderwerpen (2)'!$B$4:$B$19)+16=A91,'Onderwerpen (2)'!$A$20,IF(SUM('Onderwerpen (2)'!$B$4:$B$20)+17=A91,'Onderwerpen (2)'!$A$21,IF(SUM('Onderwerpen (2)'!$B$4:$B$21)+18=A91,'Onderwerpen (2)'!$A$22,IF(SUM('Onderwerpen (2)'!$B$4:$B$22)+19=A91,'Onderwerpen (2)'!$A$23,IFERROR((IF(A91&lt;'Onderwerpen (2)'!$D$4,A91,IF(AND(A91&gt;'Onderwerpen (2)'!$D$4,A91&lt;'Onderwerpen (2)'!$D$5),A91-1,IF(AND(A91&gt;'Onderwerpen (2)'!$D$5,A91&lt;'Onderwerpen (2)'!$D$6),A91-2,IF(AND(A91&gt;'Onderwerpen (2)'!$D$6,A91&lt;'Onderwerpen (2)'!$D$7),A91-3,IF(AND(A91&gt;'Onderwerpen (2)'!$D$7,A91&lt;'Onderwerpen (2)'!$D$8),A91-4,IF(AND(A91&gt;'Onderwerpen (2)'!$D$8,A91&lt;'Onderwerpen (2)'!$D$9),A91-5,IF(AND(A91&gt;'Onderwerpen (2)'!$D$9,A91&lt;'Onderwerpen (2)'!$D$10),A91-6,IF(AND(A91&gt;'Onderwerpen (2)'!$D$10,A91&lt;'Onderwerpen (2)'!$D$11),A91-7,IF(AND(A91&gt;'Onderwerpen (2)'!$D$11,A91&lt;'Onderwerpen (2)'!$D$12),A91-8,IF(AND(A91&gt;'Onderwerpen (2)'!$D$12,A91&lt;'Onderwerpen (2)'!$D$13),A91-9,IF(AND(A91&gt;'Onderwerpen (2)'!$D$13,A91&lt;'Onderwerpen (2)'!$D$14),A91-10,IF(AND(A91&gt;'Onderwerpen (2)'!$D$14,A91&lt;'Onderwerpen (2)'!$D$15),A91-11,IF(AND(A91&gt;'Onderwerpen (2)'!$D$15,A91&lt;'Onderwerpen (2)'!$D$16),A91-12,IF(AND(A91&gt;'Onderwerpen (2)'!$D$16,A91&lt;'Onderwerpen (2)'!$D$17),A91-13,IF(AND(A91&gt;'Onderwerpen (2)'!$D$17,A91&lt;'Onderwerpen (2)'!$D$18),A91-14,IF(AND(A91&gt;'Onderwerpen (2)'!$D$18,A91&lt;'Onderwerpen (2)'!$D$19),A91-15,IF(AND(A91&gt;'Onderwerpen (2)'!$D$19,A91&lt;'Onderwerpen (2)'!$D$20),A91-16,IF(AND(A91&gt;'Onderwerpen (2)'!$D$20,A91&lt;'Onderwerpen (2)'!$D$21),A91-17,IF(AND(A91&gt;'Onderwerpen (2)'!$D$21,A91&lt;'Onderwerpen (2)'!$D$22),A91-18,IF(A91&gt;'Onderwerpen (2)'!$D$22,A91-19,"X"))))))))))))))))))))),""))))))))))))))))))))</f>
        <v/>
      </c>
      <c r="D91" s="76" t="str">
        <f>IF(B91="",""&amp;C91,LEFT(B91, FIND(" ",B91)-1) &amp; "."&amp;COUNTIF( $B$8:B91,B91))</f>
        <v/>
      </c>
      <c r="E91" s="11"/>
      <c r="F91" s="65"/>
      <c r="G91" s="65"/>
      <c r="H91" s="65"/>
      <c r="I91" s="67"/>
      <c r="J91" s="60" t="str">
        <f t="shared" si="5"/>
        <v/>
      </c>
      <c r="K91" s="58"/>
      <c r="L91" s="65"/>
      <c r="M91" s="65"/>
      <c r="N91" s="65"/>
      <c r="O91" s="67"/>
      <c r="P91" s="60" t="str">
        <f t="shared" si="6"/>
        <v/>
      </c>
      <c r="Q91" s="58"/>
      <c r="R91" s="65"/>
      <c r="S91" s="65"/>
      <c r="T91" s="65"/>
      <c r="U91" s="67"/>
      <c r="V91" s="60" t="str">
        <f t="shared" si="7"/>
        <v/>
      </c>
      <c r="W91" s="58"/>
      <c r="X91" s="65"/>
      <c r="Y91" s="65"/>
      <c r="Z91" s="65"/>
      <c r="AA91" s="67"/>
      <c r="AB91" s="60" t="str">
        <f t="shared" si="8"/>
        <v/>
      </c>
      <c r="AC91" s="58"/>
      <c r="AD91" s="65"/>
      <c r="AE91" s="65"/>
      <c r="AF91" s="65"/>
      <c r="AG91" s="67"/>
      <c r="AH91" s="60" t="str">
        <f t="shared" si="9"/>
        <v/>
      </c>
      <c r="AI91" s="58"/>
    </row>
    <row r="92" spans="1:35" x14ac:dyDescent="0.25">
      <c r="A92" s="48" t="str">
        <f>IFERROR(IF(A91='Onderwerpen (2)'!$C$23+19,"",A91+1),"")</f>
        <v/>
      </c>
      <c r="B92" s="48" t="str">
        <f>IF(C92&lt;='Onderwerpen (2)'!$C$4,'Onderwerpen (2)'!$A$4,IF(C92&lt;='Onderwerpen (2)'!$C$5,'Onderwerpen (2)'!$A$5,IF(C92&lt;='Onderwerpen (2)'!$C$6,'Onderwerpen (2)'!$A$6,IF(C92&lt;='Onderwerpen (2)'!$C$7,'Onderwerpen (2)'!$A$7,IF(C92&lt;='Onderwerpen (2)'!$C$8,'Onderwerpen (2)'!$A$8,IF(C92&lt;='Onderwerpen (2)'!$C$9,'Onderwerpen (2)'!$A$9,IF(C92&lt;='Onderwerpen (2)'!C$10,'Onderwerpen (2)'!$A$10,IF(C92&lt;='Onderwerpen (2)'!C$11,'Onderwerpen (2)'!$A$11,IF(C92&lt;='Onderwerpen (2)'!C$12,'Onderwerpen (2)'!$A$12,IF(C92&lt;='Onderwerpen (2)'!C$13,'Onderwerpen (2)'!$A$13,IF(C92&lt;='Onderwerpen (2)'!$C$14,'Onderwerpen (2)'!$A$14,IF(C92&lt;='Onderwerpen (2)'!$C$15,'Onderwerpen (2)'!$A$15,IF(C92&lt;='Onderwerpen (2)'!$C$16,'Onderwerpen (2)'!$A$16,IF(C92&lt;='Onderwerpen (2)'!$C$17,'Onderwerpen (2)'!$A$17,IF(C92&lt;='Onderwerpen (2)'!$C$18,'Onderwerpen (2)'!$A$18,IF(C92&lt;='Onderwerpen (2)'!$C$19,'Onderwerpen (2)'!$A$19,IF(C92&lt;='Onderwerpen (2)'!$C$20,'Onderwerpen (2)'!$A$20,IF(C92&lt;='Onderwerpen (2)'!$C$21,'Onderwerpen (2)'!$A$21,IF(C92&lt;='Onderwerpen (2)'!$C$22,'Onderwerpen (2)'!$A$22,IF(C92&lt;='Onderwerpen (2)'!$C$23,'Onderwerpen (2)'!$A$22,""))))))))))))))))))))</f>
        <v/>
      </c>
      <c r="C92" s="55" t="str">
        <f>IF('Onderwerpen (2)'!$B$4+1=A92,'Onderwerpen (2)'!$A$5,IF(SUM('Onderwerpen (2)'!$B$4:$B$5)+2=A92,'Onderwerpen (2)'!$A$6,IF(SUM('Onderwerpen (2)'!$B$4:$B$6)+3=A92,'Onderwerpen (2)'!$A$7,IF(SUM('Onderwerpen (2)'!$B$4:$B$7)+4=A92,'Onderwerpen (2)'!$A$8,IF(SUM('Onderwerpen (2)'!$B$4:$B$8)+5=A92,'Onderwerpen (2)'!$A$9,IF(SUM('Onderwerpen (2)'!$B$4:$B$9)+6=A92,'Onderwerpen (2)'!$A$10,IF(SUM('Onderwerpen (2)'!$B$4:$B$10)+7=A92,'Onderwerpen (2)'!$A$11,IF(SUM('Onderwerpen (2)'!$B$4:$B$11)+8=A92,'Onderwerpen (2)'!$A$12,IF(SUM('Onderwerpen (2)'!$B$4:$B$12)+9=A92,'Onderwerpen (2)'!$A$13,IF(SUM('Onderwerpen (2)'!$B$4:$B$13)+10=A92,'Onderwerpen (2)'!$A$14,IF(SUM('Onderwerpen (2)'!$B$4:$B$14)+11=A92,'Onderwerpen (2)'!$A$15,IF(SUM('Onderwerpen (2)'!$B$4:$B$15)+12=A92,'Onderwerpen (2)'!$A$16,IF(SUM('Onderwerpen (2)'!$B$4:$B$16)+13=A92,'Onderwerpen (2)'!$A$17,IF(SUM('Onderwerpen (2)'!$B$4:$B$17)+14=A92,'Onderwerpen (2)'!$A$18,IF(SUM('Onderwerpen (2)'!$B$4:$B$18)+15=A92,'Onderwerpen (2)'!$A$19,IF(SUM('Onderwerpen (2)'!$B$4:$B$19)+16=A92,'Onderwerpen (2)'!$A$20,IF(SUM('Onderwerpen (2)'!$B$4:$B$20)+17=A92,'Onderwerpen (2)'!$A$21,IF(SUM('Onderwerpen (2)'!$B$4:$B$21)+18=A92,'Onderwerpen (2)'!$A$22,IF(SUM('Onderwerpen (2)'!$B$4:$B$22)+19=A92,'Onderwerpen (2)'!$A$23,IFERROR((IF(A92&lt;'Onderwerpen (2)'!$D$4,A92,IF(AND(A92&gt;'Onderwerpen (2)'!$D$4,A92&lt;'Onderwerpen (2)'!$D$5),A92-1,IF(AND(A92&gt;'Onderwerpen (2)'!$D$5,A92&lt;'Onderwerpen (2)'!$D$6),A92-2,IF(AND(A92&gt;'Onderwerpen (2)'!$D$6,A92&lt;'Onderwerpen (2)'!$D$7),A92-3,IF(AND(A92&gt;'Onderwerpen (2)'!$D$7,A92&lt;'Onderwerpen (2)'!$D$8),A92-4,IF(AND(A92&gt;'Onderwerpen (2)'!$D$8,A92&lt;'Onderwerpen (2)'!$D$9),A92-5,IF(AND(A92&gt;'Onderwerpen (2)'!$D$9,A92&lt;'Onderwerpen (2)'!$D$10),A92-6,IF(AND(A92&gt;'Onderwerpen (2)'!$D$10,A92&lt;'Onderwerpen (2)'!$D$11),A92-7,IF(AND(A92&gt;'Onderwerpen (2)'!$D$11,A92&lt;'Onderwerpen (2)'!$D$12),A92-8,IF(AND(A92&gt;'Onderwerpen (2)'!$D$12,A92&lt;'Onderwerpen (2)'!$D$13),A92-9,IF(AND(A92&gt;'Onderwerpen (2)'!$D$13,A92&lt;'Onderwerpen (2)'!$D$14),A92-10,IF(AND(A92&gt;'Onderwerpen (2)'!$D$14,A92&lt;'Onderwerpen (2)'!$D$15),A92-11,IF(AND(A92&gt;'Onderwerpen (2)'!$D$15,A92&lt;'Onderwerpen (2)'!$D$16),A92-12,IF(AND(A92&gt;'Onderwerpen (2)'!$D$16,A92&lt;'Onderwerpen (2)'!$D$17),A92-13,IF(AND(A92&gt;'Onderwerpen (2)'!$D$17,A92&lt;'Onderwerpen (2)'!$D$18),A92-14,IF(AND(A92&gt;'Onderwerpen (2)'!$D$18,A92&lt;'Onderwerpen (2)'!$D$19),A92-15,IF(AND(A92&gt;'Onderwerpen (2)'!$D$19,A92&lt;'Onderwerpen (2)'!$D$20),A92-16,IF(AND(A92&gt;'Onderwerpen (2)'!$D$20,A92&lt;'Onderwerpen (2)'!$D$21),A92-17,IF(AND(A92&gt;'Onderwerpen (2)'!$D$21,A92&lt;'Onderwerpen (2)'!$D$22),A92-18,IF(A92&gt;'Onderwerpen (2)'!$D$22,A92-19,"X"))))))))))))))))))))),""))))))))))))))))))))</f>
        <v/>
      </c>
      <c r="D92" s="76" t="str">
        <f>IF(B92="",""&amp;C92,LEFT(B92, FIND(" ",B92)-1) &amp; "."&amp;COUNTIF( $B$8:B92,B92))</f>
        <v/>
      </c>
      <c r="E92" s="11"/>
      <c r="F92" s="65"/>
      <c r="G92" s="65"/>
      <c r="H92" s="65"/>
      <c r="I92" s="67"/>
      <c r="J92" s="60" t="str">
        <f t="shared" si="5"/>
        <v/>
      </c>
      <c r="K92" s="58"/>
      <c r="L92" s="65"/>
      <c r="M92" s="65"/>
      <c r="N92" s="65"/>
      <c r="O92" s="67"/>
      <c r="P92" s="60" t="str">
        <f t="shared" si="6"/>
        <v/>
      </c>
      <c r="Q92" s="58"/>
      <c r="R92" s="65"/>
      <c r="S92" s="65"/>
      <c r="T92" s="65"/>
      <c r="U92" s="67"/>
      <c r="V92" s="60" t="str">
        <f t="shared" si="7"/>
        <v/>
      </c>
      <c r="W92" s="58"/>
      <c r="X92" s="65"/>
      <c r="Y92" s="65"/>
      <c r="Z92" s="65"/>
      <c r="AA92" s="67"/>
      <c r="AB92" s="60" t="str">
        <f t="shared" si="8"/>
        <v/>
      </c>
      <c r="AC92" s="58"/>
      <c r="AD92" s="65"/>
      <c r="AE92" s="65"/>
      <c r="AF92" s="65"/>
      <c r="AG92" s="67"/>
      <c r="AH92" s="60" t="str">
        <f t="shared" si="9"/>
        <v/>
      </c>
      <c r="AI92" s="58"/>
    </row>
    <row r="93" spans="1:35" x14ac:dyDescent="0.25">
      <c r="A93" s="48" t="str">
        <f>IFERROR(IF(A92='Onderwerpen (2)'!$C$23+19,"",A92+1),"")</f>
        <v/>
      </c>
      <c r="B93" s="48" t="str">
        <f>IF(C93&lt;='Onderwerpen (2)'!$C$4,'Onderwerpen (2)'!$A$4,IF(C93&lt;='Onderwerpen (2)'!$C$5,'Onderwerpen (2)'!$A$5,IF(C93&lt;='Onderwerpen (2)'!$C$6,'Onderwerpen (2)'!$A$6,IF(C93&lt;='Onderwerpen (2)'!$C$7,'Onderwerpen (2)'!$A$7,IF(C93&lt;='Onderwerpen (2)'!$C$8,'Onderwerpen (2)'!$A$8,IF(C93&lt;='Onderwerpen (2)'!$C$9,'Onderwerpen (2)'!$A$9,IF(C93&lt;='Onderwerpen (2)'!C$10,'Onderwerpen (2)'!$A$10,IF(C93&lt;='Onderwerpen (2)'!C$11,'Onderwerpen (2)'!$A$11,IF(C93&lt;='Onderwerpen (2)'!C$12,'Onderwerpen (2)'!$A$12,IF(C93&lt;='Onderwerpen (2)'!C$13,'Onderwerpen (2)'!$A$13,IF(C93&lt;='Onderwerpen (2)'!$C$14,'Onderwerpen (2)'!$A$14,IF(C93&lt;='Onderwerpen (2)'!$C$15,'Onderwerpen (2)'!$A$15,IF(C93&lt;='Onderwerpen (2)'!$C$16,'Onderwerpen (2)'!$A$16,IF(C93&lt;='Onderwerpen (2)'!$C$17,'Onderwerpen (2)'!$A$17,IF(C93&lt;='Onderwerpen (2)'!$C$18,'Onderwerpen (2)'!$A$18,IF(C93&lt;='Onderwerpen (2)'!$C$19,'Onderwerpen (2)'!$A$19,IF(C93&lt;='Onderwerpen (2)'!$C$20,'Onderwerpen (2)'!$A$20,IF(C93&lt;='Onderwerpen (2)'!$C$21,'Onderwerpen (2)'!$A$21,IF(C93&lt;='Onderwerpen (2)'!$C$22,'Onderwerpen (2)'!$A$22,IF(C93&lt;='Onderwerpen (2)'!$C$23,'Onderwerpen (2)'!$A$22,""))))))))))))))))))))</f>
        <v/>
      </c>
      <c r="C93" s="55" t="str">
        <f>IF('Onderwerpen (2)'!$B$4+1=A93,'Onderwerpen (2)'!$A$5,IF(SUM('Onderwerpen (2)'!$B$4:$B$5)+2=A93,'Onderwerpen (2)'!$A$6,IF(SUM('Onderwerpen (2)'!$B$4:$B$6)+3=A93,'Onderwerpen (2)'!$A$7,IF(SUM('Onderwerpen (2)'!$B$4:$B$7)+4=A93,'Onderwerpen (2)'!$A$8,IF(SUM('Onderwerpen (2)'!$B$4:$B$8)+5=A93,'Onderwerpen (2)'!$A$9,IF(SUM('Onderwerpen (2)'!$B$4:$B$9)+6=A93,'Onderwerpen (2)'!$A$10,IF(SUM('Onderwerpen (2)'!$B$4:$B$10)+7=A93,'Onderwerpen (2)'!$A$11,IF(SUM('Onderwerpen (2)'!$B$4:$B$11)+8=A93,'Onderwerpen (2)'!$A$12,IF(SUM('Onderwerpen (2)'!$B$4:$B$12)+9=A93,'Onderwerpen (2)'!$A$13,IF(SUM('Onderwerpen (2)'!$B$4:$B$13)+10=A93,'Onderwerpen (2)'!$A$14,IF(SUM('Onderwerpen (2)'!$B$4:$B$14)+11=A93,'Onderwerpen (2)'!$A$15,IF(SUM('Onderwerpen (2)'!$B$4:$B$15)+12=A93,'Onderwerpen (2)'!$A$16,IF(SUM('Onderwerpen (2)'!$B$4:$B$16)+13=A93,'Onderwerpen (2)'!$A$17,IF(SUM('Onderwerpen (2)'!$B$4:$B$17)+14=A93,'Onderwerpen (2)'!$A$18,IF(SUM('Onderwerpen (2)'!$B$4:$B$18)+15=A93,'Onderwerpen (2)'!$A$19,IF(SUM('Onderwerpen (2)'!$B$4:$B$19)+16=A93,'Onderwerpen (2)'!$A$20,IF(SUM('Onderwerpen (2)'!$B$4:$B$20)+17=A93,'Onderwerpen (2)'!$A$21,IF(SUM('Onderwerpen (2)'!$B$4:$B$21)+18=A93,'Onderwerpen (2)'!$A$22,IF(SUM('Onderwerpen (2)'!$B$4:$B$22)+19=A93,'Onderwerpen (2)'!$A$23,IFERROR((IF(A93&lt;'Onderwerpen (2)'!$D$4,A93,IF(AND(A93&gt;'Onderwerpen (2)'!$D$4,A93&lt;'Onderwerpen (2)'!$D$5),A93-1,IF(AND(A93&gt;'Onderwerpen (2)'!$D$5,A93&lt;'Onderwerpen (2)'!$D$6),A93-2,IF(AND(A93&gt;'Onderwerpen (2)'!$D$6,A93&lt;'Onderwerpen (2)'!$D$7),A93-3,IF(AND(A93&gt;'Onderwerpen (2)'!$D$7,A93&lt;'Onderwerpen (2)'!$D$8),A93-4,IF(AND(A93&gt;'Onderwerpen (2)'!$D$8,A93&lt;'Onderwerpen (2)'!$D$9),A93-5,IF(AND(A93&gt;'Onderwerpen (2)'!$D$9,A93&lt;'Onderwerpen (2)'!$D$10),A93-6,IF(AND(A93&gt;'Onderwerpen (2)'!$D$10,A93&lt;'Onderwerpen (2)'!$D$11),A93-7,IF(AND(A93&gt;'Onderwerpen (2)'!$D$11,A93&lt;'Onderwerpen (2)'!$D$12),A93-8,IF(AND(A93&gt;'Onderwerpen (2)'!$D$12,A93&lt;'Onderwerpen (2)'!$D$13),A93-9,IF(AND(A93&gt;'Onderwerpen (2)'!$D$13,A93&lt;'Onderwerpen (2)'!$D$14),A93-10,IF(AND(A93&gt;'Onderwerpen (2)'!$D$14,A93&lt;'Onderwerpen (2)'!$D$15),A93-11,IF(AND(A93&gt;'Onderwerpen (2)'!$D$15,A93&lt;'Onderwerpen (2)'!$D$16),A93-12,IF(AND(A93&gt;'Onderwerpen (2)'!$D$16,A93&lt;'Onderwerpen (2)'!$D$17),A93-13,IF(AND(A93&gt;'Onderwerpen (2)'!$D$17,A93&lt;'Onderwerpen (2)'!$D$18),A93-14,IF(AND(A93&gt;'Onderwerpen (2)'!$D$18,A93&lt;'Onderwerpen (2)'!$D$19),A93-15,IF(AND(A93&gt;'Onderwerpen (2)'!$D$19,A93&lt;'Onderwerpen (2)'!$D$20),A93-16,IF(AND(A93&gt;'Onderwerpen (2)'!$D$20,A93&lt;'Onderwerpen (2)'!$D$21),A93-17,IF(AND(A93&gt;'Onderwerpen (2)'!$D$21,A93&lt;'Onderwerpen (2)'!$D$22),A93-18,IF(A93&gt;'Onderwerpen (2)'!$D$22,A93-19,"X"))))))))))))))))))))),""))))))))))))))))))))</f>
        <v/>
      </c>
      <c r="D93" s="76" t="str">
        <f>IF(B93="",""&amp;C93,LEFT(B93, FIND(" ",B93)-1) &amp; "."&amp;COUNTIF( $B$8:B93,B93))</f>
        <v/>
      </c>
      <c r="E93" s="11"/>
      <c r="F93" s="65"/>
      <c r="G93" s="65"/>
      <c r="H93" s="65"/>
      <c r="I93" s="67"/>
      <c r="J93" s="60" t="str">
        <f t="shared" si="5"/>
        <v/>
      </c>
      <c r="K93" s="58"/>
      <c r="L93" s="65"/>
      <c r="M93" s="65"/>
      <c r="N93" s="65"/>
      <c r="O93" s="67"/>
      <c r="P93" s="60" t="str">
        <f t="shared" si="6"/>
        <v/>
      </c>
      <c r="Q93" s="58"/>
      <c r="R93" s="65"/>
      <c r="S93" s="65"/>
      <c r="T93" s="65"/>
      <c r="U93" s="67"/>
      <c r="V93" s="60" t="str">
        <f t="shared" si="7"/>
        <v/>
      </c>
      <c r="W93" s="58"/>
      <c r="X93" s="65"/>
      <c r="Y93" s="65"/>
      <c r="Z93" s="65"/>
      <c r="AA93" s="67"/>
      <c r="AB93" s="60" t="str">
        <f t="shared" si="8"/>
        <v/>
      </c>
      <c r="AC93" s="58"/>
      <c r="AD93" s="65"/>
      <c r="AE93" s="65"/>
      <c r="AF93" s="65"/>
      <c r="AG93" s="67"/>
      <c r="AH93" s="60" t="str">
        <f t="shared" si="9"/>
        <v/>
      </c>
      <c r="AI93" s="58"/>
    </row>
    <row r="94" spans="1:35" x14ac:dyDescent="0.25">
      <c r="A94" s="48" t="str">
        <f>IFERROR(IF(A93='Onderwerpen (2)'!$C$23+19,"",A93+1),"")</f>
        <v/>
      </c>
      <c r="B94" s="48" t="str">
        <f>IF(C94&lt;='Onderwerpen (2)'!$C$4,'Onderwerpen (2)'!$A$4,IF(C94&lt;='Onderwerpen (2)'!$C$5,'Onderwerpen (2)'!$A$5,IF(C94&lt;='Onderwerpen (2)'!$C$6,'Onderwerpen (2)'!$A$6,IF(C94&lt;='Onderwerpen (2)'!$C$7,'Onderwerpen (2)'!$A$7,IF(C94&lt;='Onderwerpen (2)'!$C$8,'Onderwerpen (2)'!$A$8,IF(C94&lt;='Onderwerpen (2)'!$C$9,'Onderwerpen (2)'!$A$9,IF(C94&lt;='Onderwerpen (2)'!C$10,'Onderwerpen (2)'!$A$10,IF(C94&lt;='Onderwerpen (2)'!C$11,'Onderwerpen (2)'!$A$11,IF(C94&lt;='Onderwerpen (2)'!C$12,'Onderwerpen (2)'!$A$12,IF(C94&lt;='Onderwerpen (2)'!C$13,'Onderwerpen (2)'!$A$13,IF(C94&lt;='Onderwerpen (2)'!$C$14,'Onderwerpen (2)'!$A$14,IF(C94&lt;='Onderwerpen (2)'!$C$15,'Onderwerpen (2)'!$A$15,IF(C94&lt;='Onderwerpen (2)'!$C$16,'Onderwerpen (2)'!$A$16,IF(C94&lt;='Onderwerpen (2)'!$C$17,'Onderwerpen (2)'!$A$17,IF(C94&lt;='Onderwerpen (2)'!$C$18,'Onderwerpen (2)'!$A$18,IF(C94&lt;='Onderwerpen (2)'!$C$19,'Onderwerpen (2)'!$A$19,IF(C94&lt;='Onderwerpen (2)'!$C$20,'Onderwerpen (2)'!$A$20,IF(C94&lt;='Onderwerpen (2)'!$C$21,'Onderwerpen (2)'!$A$21,IF(C94&lt;='Onderwerpen (2)'!$C$22,'Onderwerpen (2)'!$A$22,IF(C94&lt;='Onderwerpen (2)'!$C$23,'Onderwerpen (2)'!$A$22,""))))))))))))))))))))</f>
        <v/>
      </c>
      <c r="C94" s="55" t="str">
        <f>IF('Onderwerpen (2)'!$B$4+1=A94,'Onderwerpen (2)'!$A$5,IF(SUM('Onderwerpen (2)'!$B$4:$B$5)+2=A94,'Onderwerpen (2)'!$A$6,IF(SUM('Onderwerpen (2)'!$B$4:$B$6)+3=A94,'Onderwerpen (2)'!$A$7,IF(SUM('Onderwerpen (2)'!$B$4:$B$7)+4=A94,'Onderwerpen (2)'!$A$8,IF(SUM('Onderwerpen (2)'!$B$4:$B$8)+5=A94,'Onderwerpen (2)'!$A$9,IF(SUM('Onderwerpen (2)'!$B$4:$B$9)+6=A94,'Onderwerpen (2)'!$A$10,IF(SUM('Onderwerpen (2)'!$B$4:$B$10)+7=A94,'Onderwerpen (2)'!$A$11,IF(SUM('Onderwerpen (2)'!$B$4:$B$11)+8=A94,'Onderwerpen (2)'!$A$12,IF(SUM('Onderwerpen (2)'!$B$4:$B$12)+9=A94,'Onderwerpen (2)'!$A$13,IF(SUM('Onderwerpen (2)'!$B$4:$B$13)+10=A94,'Onderwerpen (2)'!$A$14,IF(SUM('Onderwerpen (2)'!$B$4:$B$14)+11=A94,'Onderwerpen (2)'!$A$15,IF(SUM('Onderwerpen (2)'!$B$4:$B$15)+12=A94,'Onderwerpen (2)'!$A$16,IF(SUM('Onderwerpen (2)'!$B$4:$B$16)+13=A94,'Onderwerpen (2)'!$A$17,IF(SUM('Onderwerpen (2)'!$B$4:$B$17)+14=A94,'Onderwerpen (2)'!$A$18,IF(SUM('Onderwerpen (2)'!$B$4:$B$18)+15=A94,'Onderwerpen (2)'!$A$19,IF(SUM('Onderwerpen (2)'!$B$4:$B$19)+16=A94,'Onderwerpen (2)'!$A$20,IF(SUM('Onderwerpen (2)'!$B$4:$B$20)+17=A94,'Onderwerpen (2)'!$A$21,IF(SUM('Onderwerpen (2)'!$B$4:$B$21)+18=A94,'Onderwerpen (2)'!$A$22,IF(SUM('Onderwerpen (2)'!$B$4:$B$22)+19=A94,'Onderwerpen (2)'!$A$23,IFERROR((IF(A94&lt;'Onderwerpen (2)'!$D$4,A94,IF(AND(A94&gt;'Onderwerpen (2)'!$D$4,A94&lt;'Onderwerpen (2)'!$D$5),A94-1,IF(AND(A94&gt;'Onderwerpen (2)'!$D$5,A94&lt;'Onderwerpen (2)'!$D$6),A94-2,IF(AND(A94&gt;'Onderwerpen (2)'!$D$6,A94&lt;'Onderwerpen (2)'!$D$7),A94-3,IF(AND(A94&gt;'Onderwerpen (2)'!$D$7,A94&lt;'Onderwerpen (2)'!$D$8),A94-4,IF(AND(A94&gt;'Onderwerpen (2)'!$D$8,A94&lt;'Onderwerpen (2)'!$D$9),A94-5,IF(AND(A94&gt;'Onderwerpen (2)'!$D$9,A94&lt;'Onderwerpen (2)'!$D$10),A94-6,IF(AND(A94&gt;'Onderwerpen (2)'!$D$10,A94&lt;'Onderwerpen (2)'!$D$11),A94-7,IF(AND(A94&gt;'Onderwerpen (2)'!$D$11,A94&lt;'Onderwerpen (2)'!$D$12),A94-8,IF(AND(A94&gt;'Onderwerpen (2)'!$D$12,A94&lt;'Onderwerpen (2)'!$D$13),A94-9,IF(AND(A94&gt;'Onderwerpen (2)'!$D$13,A94&lt;'Onderwerpen (2)'!$D$14),A94-10,IF(AND(A94&gt;'Onderwerpen (2)'!$D$14,A94&lt;'Onderwerpen (2)'!$D$15),A94-11,IF(AND(A94&gt;'Onderwerpen (2)'!$D$15,A94&lt;'Onderwerpen (2)'!$D$16),A94-12,IF(AND(A94&gt;'Onderwerpen (2)'!$D$16,A94&lt;'Onderwerpen (2)'!$D$17),A94-13,IF(AND(A94&gt;'Onderwerpen (2)'!$D$17,A94&lt;'Onderwerpen (2)'!$D$18),A94-14,IF(AND(A94&gt;'Onderwerpen (2)'!$D$18,A94&lt;'Onderwerpen (2)'!$D$19),A94-15,IF(AND(A94&gt;'Onderwerpen (2)'!$D$19,A94&lt;'Onderwerpen (2)'!$D$20),A94-16,IF(AND(A94&gt;'Onderwerpen (2)'!$D$20,A94&lt;'Onderwerpen (2)'!$D$21),A94-17,IF(AND(A94&gt;'Onderwerpen (2)'!$D$21,A94&lt;'Onderwerpen (2)'!$D$22),A94-18,IF(A94&gt;'Onderwerpen (2)'!$D$22,A94-19,"X"))))))))))))))))))))),""))))))))))))))))))))</f>
        <v/>
      </c>
      <c r="D94" s="76" t="str">
        <f>IF(B94="",""&amp;C94,LEFT(B94, FIND(" ",B94)-1) &amp; "."&amp;COUNTIF( $B$8:B94,B94))</f>
        <v/>
      </c>
      <c r="E94" s="11"/>
      <c r="F94" s="65"/>
      <c r="G94" s="65"/>
      <c r="H94" s="65"/>
      <c r="I94" s="67"/>
      <c r="J94" s="60" t="str">
        <f t="shared" si="5"/>
        <v/>
      </c>
      <c r="K94" s="58"/>
      <c r="L94" s="65"/>
      <c r="M94" s="65"/>
      <c r="N94" s="65"/>
      <c r="O94" s="67"/>
      <c r="P94" s="60" t="str">
        <f t="shared" si="6"/>
        <v/>
      </c>
      <c r="Q94" s="58"/>
      <c r="R94" s="65"/>
      <c r="S94" s="65"/>
      <c r="T94" s="65"/>
      <c r="U94" s="67"/>
      <c r="V94" s="60" t="str">
        <f t="shared" si="7"/>
        <v/>
      </c>
      <c r="W94" s="58"/>
      <c r="X94" s="65"/>
      <c r="Y94" s="65"/>
      <c r="Z94" s="65"/>
      <c r="AA94" s="67"/>
      <c r="AB94" s="60" t="str">
        <f t="shared" si="8"/>
        <v/>
      </c>
      <c r="AC94" s="58"/>
      <c r="AD94" s="65"/>
      <c r="AE94" s="65"/>
      <c r="AF94" s="65"/>
      <c r="AG94" s="67"/>
      <c r="AH94" s="60" t="str">
        <f t="shared" si="9"/>
        <v/>
      </c>
      <c r="AI94" s="58"/>
    </row>
    <row r="95" spans="1:35" x14ac:dyDescent="0.25">
      <c r="A95" s="48" t="str">
        <f>IFERROR(IF(A94='Onderwerpen (2)'!$C$23+19,"",A94+1),"")</f>
        <v/>
      </c>
      <c r="B95" s="48" t="str">
        <f>IF(C95&lt;='Onderwerpen (2)'!$C$4,'Onderwerpen (2)'!$A$4,IF(C95&lt;='Onderwerpen (2)'!$C$5,'Onderwerpen (2)'!$A$5,IF(C95&lt;='Onderwerpen (2)'!$C$6,'Onderwerpen (2)'!$A$6,IF(C95&lt;='Onderwerpen (2)'!$C$7,'Onderwerpen (2)'!$A$7,IF(C95&lt;='Onderwerpen (2)'!$C$8,'Onderwerpen (2)'!$A$8,IF(C95&lt;='Onderwerpen (2)'!$C$9,'Onderwerpen (2)'!$A$9,IF(C95&lt;='Onderwerpen (2)'!C$10,'Onderwerpen (2)'!$A$10,IF(C95&lt;='Onderwerpen (2)'!C$11,'Onderwerpen (2)'!$A$11,IF(C95&lt;='Onderwerpen (2)'!C$12,'Onderwerpen (2)'!$A$12,IF(C95&lt;='Onderwerpen (2)'!C$13,'Onderwerpen (2)'!$A$13,IF(C95&lt;='Onderwerpen (2)'!$C$14,'Onderwerpen (2)'!$A$14,IF(C95&lt;='Onderwerpen (2)'!$C$15,'Onderwerpen (2)'!$A$15,IF(C95&lt;='Onderwerpen (2)'!$C$16,'Onderwerpen (2)'!$A$16,IF(C95&lt;='Onderwerpen (2)'!$C$17,'Onderwerpen (2)'!$A$17,IF(C95&lt;='Onderwerpen (2)'!$C$18,'Onderwerpen (2)'!$A$18,IF(C95&lt;='Onderwerpen (2)'!$C$19,'Onderwerpen (2)'!$A$19,IF(C95&lt;='Onderwerpen (2)'!$C$20,'Onderwerpen (2)'!$A$20,IF(C95&lt;='Onderwerpen (2)'!$C$21,'Onderwerpen (2)'!$A$21,IF(C95&lt;='Onderwerpen (2)'!$C$22,'Onderwerpen (2)'!$A$22,IF(C95&lt;='Onderwerpen (2)'!$C$23,'Onderwerpen (2)'!$A$22,""))))))))))))))))))))</f>
        <v/>
      </c>
      <c r="C95" s="55" t="str">
        <f>IF('Onderwerpen (2)'!$B$4+1=A95,'Onderwerpen (2)'!$A$5,IF(SUM('Onderwerpen (2)'!$B$4:$B$5)+2=A95,'Onderwerpen (2)'!$A$6,IF(SUM('Onderwerpen (2)'!$B$4:$B$6)+3=A95,'Onderwerpen (2)'!$A$7,IF(SUM('Onderwerpen (2)'!$B$4:$B$7)+4=A95,'Onderwerpen (2)'!$A$8,IF(SUM('Onderwerpen (2)'!$B$4:$B$8)+5=A95,'Onderwerpen (2)'!$A$9,IF(SUM('Onderwerpen (2)'!$B$4:$B$9)+6=A95,'Onderwerpen (2)'!$A$10,IF(SUM('Onderwerpen (2)'!$B$4:$B$10)+7=A95,'Onderwerpen (2)'!$A$11,IF(SUM('Onderwerpen (2)'!$B$4:$B$11)+8=A95,'Onderwerpen (2)'!$A$12,IF(SUM('Onderwerpen (2)'!$B$4:$B$12)+9=A95,'Onderwerpen (2)'!$A$13,IF(SUM('Onderwerpen (2)'!$B$4:$B$13)+10=A95,'Onderwerpen (2)'!$A$14,IF(SUM('Onderwerpen (2)'!$B$4:$B$14)+11=A95,'Onderwerpen (2)'!$A$15,IF(SUM('Onderwerpen (2)'!$B$4:$B$15)+12=A95,'Onderwerpen (2)'!$A$16,IF(SUM('Onderwerpen (2)'!$B$4:$B$16)+13=A95,'Onderwerpen (2)'!$A$17,IF(SUM('Onderwerpen (2)'!$B$4:$B$17)+14=A95,'Onderwerpen (2)'!$A$18,IF(SUM('Onderwerpen (2)'!$B$4:$B$18)+15=A95,'Onderwerpen (2)'!$A$19,IF(SUM('Onderwerpen (2)'!$B$4:$B$19)+16=A95,'Onderwerpen (2)'!$A$20,IF(SUM('Onderwerpen (2)'!$B$4:$B$20)+17=A95,'Onderwerpen (2)'!$A$21,IF(SUM('Onderwerpen (2)'!$B$4:$B$21)+18=A95,'Onderwerpen (2)'!$A$22,IF(SUM('Onderwerpen (2)'!$B$4:$B$22)+19=A95,'Onderwerpen (2)'!$A$23,IFERROR((IF(A95&lt;'Onderwerpen (2)'!$D$4,A95,IF(AND(A95&gt;'Onderwerpen (2)'!$D$4,A95&lt;'Onderwerpen (2)'!$D$5),A95-1,IF(AND(A95&gt;'Onderwerpen (2)'!$D$5,A95&lt;'Onderwerpen (2)'!$D$6),A95-2,IF(AND(A95&gt;'Onderwerpen (2)'!$D$6,A95&lt;'Onderwerpen (2)'!$D$7),A95-3,IF(AND(A95&gt;'Onderwerpen (2)'!$D$7,A95&lt;'Onderwerpen (2)'!$D$8),A95-4,IF(AND(A95&gt;'Onderwerpen (2)'!$D$8,A95&lt;'Onderwerpen (2)'!$D$9),A95-5,IF(AND(A95&gt;'Onderwerpen (2)'!$D$9,A95&lt;'Onderwerpen (2)'!$D$10),A95-6,IF(AND(A95&gt;'Onderwerpen (2)'!$D$10,A95&lt;'Onderwerpen (2)'!$D$11),A95-7,IF(AND(A95&gt;'Onderwerpen (2)'!$D$11,A95&lt;'Onderwerpen (2)'!$D$12),A95-8,IF(AND(A95&gt;'Onderwerpen (2)'!$D$12,A95&lt;'Onderwerpen (2)'!$D$13),A95-9,IF(AND(A95&gt;'Onderwerpen (2)'!$D$13,A95&lt;'Onderwerpen (2)'!$D$14),A95-10,IF(AND(A95&gt;'Onderwerpen (2)'!$D$14,A95&lt;'Onderwerpen (2)'!$D$15),A95-11,IF(AND(A95&gt;'Onderwerpen (2)'!$D$15,A95&lt;'Onderwerpen (2)'!$D$16),A95-12,IF(AND(A95&gt;'Onderwerpen (2)'!$D$16,A95&lt;'Onderwerpen (2)'!$D$17),A95-13,IF(AND(A95&gt;'Onderwerpen (2)'!$D$17,A95&lt;'Onderwerpen (2)'!$D$18),A95-14,IF(AND(A95&gt;'Onderwerpen (2)'!$D$18,A95&lt;'Onderwerpen (2)'!$D$19),A95-15,IF(AND(A95&gt;'Onderwerpen (2)'!$D$19,A95&lt;'Onderwerpen (2)'!$D$20),A95-16,IF(AND(A95&gt;'Onderwerpen (2)'!$D$20,A95&lt;'Onderwerpen (2)'!$D$21),A95-17,IF(AND(A95&gt;'Onderwerpen (2)'!$D$21,A95&lt;'Onderwerpen (2)'!$D$22),A95-18,IF(A95&gt;'Onderwerpen (2)'!$D$22,A95-19,"X"))))))))))))))))))))),""))))))))))))))))))))</f>
        <v/>
      </c>
      <c r="D95" s="76" t="str">
        <f>IF(B95="",""&amp;C95,LEFT(B95, FIND(" ",B95)-1) &amp; "."&amp;COUNTIF( $B$8:B95,B95))</f>
        <v/>
      </c>
      <c r="E95" s="11"/>
      <c r="F95" s="65"/>
      <c r="G95" s="65"/>
      <c r="H95" s="65"/>
      <c r="I95" s="67"/>
      <c r="J95" s="60" t="str">
        <f t="shared" si="5"/>
        <v/>
      </c>
      <c r="K95" s="58"/>
      <c r="L95" s="65"/>
      <c r="M95" s="65"/>
      <c r="N95" s="65"/>
      <c r="O95" s="67"/>
      <c r="P95" s="60" t="str">
        <f t="shared" si="6"/>
        <v/>
      </c>
      <c r="Q95" s="58"/>
      <c r="R95" s="65"/>
      <c r="S95" s="65"/>
      <c r="T95" s="65"/>
      <c r="U95" s="67"/>
      <c r="V95" s="60" t="str">
        <f t="shared" si="7"/>
        <v/>
      </c>
      <c r="W95" s="58"/>
      <c r="X95" s="65"/>
      <c r="Y95" s="65"/>
      <c r="Z95" s="65"/>
      <c r="AA95" s="67"/>
      <c r="AB95" s="60" t="str">
        <f t="shared" si="8"/>
        <v/>
      </c>
      <c r="AC95" s="58"/>
      <c r="AD95" s="65"/>
      <c r="AE95" s="65"/>
      <c r="AF95" s="65"/>
      <c r="AG95" s="67"/>
      <c r="AH95" s="60" t="str">
        <f t="shared" si="9"/>
        <v/>
      </c>
      <c r="AI95" s="58"/>
    </row>
    <row r="96" spans="1:35" x14ac:dyDescent="0.25">
      <c r="A96" s="48" t="str">
        <f>IFERROR(IF(A95='Onderwerpen (2)'!$C$23+19,"",A95+1),"")</f>
        <v/>
      </c>
      <c r="B96" s="48" t="str">
        <f>IF(C96&lt;='Onderwerpen (2)'!$C$4,'Onderwerpen (2)'!$A$4,IF(C96&lt;='Onderwerpen (2)'!$C$5,'Onderwerpen (2)'!$A$5,IF(C96&lt;='Onderwerpen (2)'!$C$6,'Onderwerpen (2)'!$A$6,IF(C96&lt;='Onderwerpen (2)'!$C$7,'Onderwerpen (2)'!$A$7,IF(C96&lt;='Onderwerpen (2)'!$C$8,'Onderwerpen (2)'!$A$8,IF(C96&lt;='Onderwerpen (2)'!$C$9,'Onderwerpen (2)'!$A$9,IF(C96&lt;='Onderwerpen (2)'!C$10,'Onderwerpen (2)'!$A$10,IF(C96&lt;='Onderwerpen (2)'!C$11,'Onderwerpen (2)'!$A$11,IF(C96&lt;='Onderwerpen (2)'!C$12,'Onderwerpen (2)'!$A$12,IF(C96&lt;='Onderwerpen (2)'!C$13,'Onderwerpen (2)'!$A$13,IF(C96&lt;='Onderwerpen (2)'!$C$14,'Onderwerpen (2)'!$A$14,IF(C96&lt;='Onderwerpen (2)'!$C$15,'Onderwerpen (2)'!$A$15,IF(C96&lt;='Onderwerpen (2)'!$C$16,'Onderwerpen (2)'!$A$16,IF(C96&lt;='Onderwerpen (2)'!$C$17,'Onderwerpen (2)'!$A$17,IF(C96&lt;='Onderwerpen (2)'!$C$18,'Onderwerpen (2)'!$A$18,IF(C96&lt;='Onderwerpen (2)'!$C$19,'Onderwerpen (2)'!$A$19,IF(C96&lt;='Onderwerpen (2)'!$C$20,'Onderwerpen (2)'!$A$20,IF(C96&lt;='Onderwerpen (2)'!$C$21,'Onderwerpen (2)'!$A$21,IF(C96&lt;='Onderwerpen (2)'!$C$22,'Onderwerpen (2)'!$A$22,IF(C96&lt;='Onderwerpen (2)'!$C$23,'Onderwerpen (2)'!$A$22,""))))))))))))))))))))</f>
        <v/>
      </c>
      <c r="C96" s="55" t="str">
        <f>IF('Onderwerpen (2)'!$B$4+1=A96,'Onderwerpen (2)'!$A$5,IF(SUM('Onderwerpen (2)'!$B$4:$B$5)+2=A96,'Onderwerpen (2)'!$A$6,IF(SUM('Onderwerpen (2)'!$B$4:$B$6)+3=A96,'Onderwerpen (2)'!$A$7,IF(SUM('Onderwerpen (2)'!$B$4:$B$7)+4=A96,'Onderwerpen (2)'!$A$8,IF(SUM('Onderwerpen (2)'!$B$4:$B$8)+5=A96,'Onderwerpen (2)'!$A$9,IF(SUM('Onderwerpen (2)'!$B$4:$B$9)+6=A96,'Onderwerpen (2)'!$A$10,IF(SUM('Onderwerpen (2)'!$B$4:$B$10)+7=A96,'Onderwerpen (2)'!$A$11,IF(SUM('Onderwerpen (2)'!$B$4:$B$11)+8=A96,'Onderwerpen (2)'!$A$12,IF(SUM('Onderwerpen (2)'!$B$4:$B$12)+9=A96,'Onderwerpen (2)'!$A$13,IF(SUM('Onderwerpen (2)'!$B$4:$B$13)+10=A96,'Onderwerpen (2)'!$A$14,IF(SUM('Onderwerpen (2)'!$B$4:$B$14)+11=A96,'Onderwerpen (2)'!$A$15,IF(SUM('Onderwerpen (2)'!$B$4:$B$15)+12=A96,'Onderwerpen (2)'!$A$16,IF(SUM('Onderwerpen (2)'!$B$4:$B$16)+13=A96,'Onderwerpen (2)'!$A$17,IF(SUM('Onderwerpen (2)'!$B$4:$B$17)+14=A96,'Onderwerpen (2)'!$A$18,IF(SUM('Onderwerpen (2)'!$B$4:$B$18)+15=A96,'Onderwerpen (2)'!$A$19,IF(SUM('Onderwerpen (2)'!$B$4:$B$19)+16=A96,'Onderwerpen (2)'!$A$20,IF(SUM('Onderwerpen (2)'!$B$4:$B$20)+17=A96,'Onderwerpen (2)'!$A$21,IF(SUM('Onderwerpen (2)'!$B$4:$B$21)+18=A96,'Onderwerpen (2)'!$A$22,IF(SUM('Onderwerpen (2)'!$B$4:$B$22)+19=A96,'Onderwerpen (2)'!$A$23,IFERROR((IF(A96&lt;'Onderwerpen (2)'!$D$4,A96,IF(AND(A96&gt;'Onderwerpen (2)'!$D$4,A96&lt;'Onderwerpen (2)'!$D$5),A96-1,IF(AND(A96&gt;'Onderwerpen (2)'!$D$5,A96&lt;'Onderwerpen (2)'!$D$6),A96-2,IF(AND(A96&gt;'Onderwerpen (2)'!$D$6,A96&lt;'Onderwerpen (2)'!$D$7),A96-3,IF(AND(A96&gt;'Onderwerpen (2)'!$D$7,A96&lt;'Onderwerpen (2)'!$D$8),A96-4,IF(AND(A96&gt;'Onderwerpen (2)'!$D$8,A96&lt;'Onderwerpen (2)'!$D$9),A96-5,IF(AND(A96&gt;'Onderwerpen (2)'!$D$9,A96&lt;'Onderwerpen (2)'!$D$10),A96-6,IF(AND(A96&gt;'Onderwerpen (2)'!$D$10,A96&lt;'Onderwerpen (2)'!$D$11),A96-7,IF(AND(A96&gt;'Onderwerpen (2)'!$D$11,A96&lt;'Onderwerpen (2)'!$D$12),A96-8,IF(AND(A96&gt;'Onderwerpen (2)'!$D$12,A96&lt;'Onderwerpen (2)'!$D$13),A96-9,IF(AND(A96&gt;'Onderwerpen (2)'!$D$13,A96&lt;'Onderwerpen (2)'!$D$14),A96-10,IF(AND(A96&gt;'Onderwerpen (2)'!$D$14,A96&lt;'Onderwerpen (2)'!$D$15),A96-11,IF(AND(A96&gt;'Onderwerpen (2)'!$D$15,A96&lt;'Onderwerpen (2)'!$D$16),A96-12,IF(AND(A96&gt;'Onderwerpen (2)'!$D$16,A96&lt;'Onderwerpen (2)'!$D$17),A96-13,IF(AND(A96&gt;'Onderwerpen (2)'!$D$17,A96&lt;'Onderwerpen (2)'!$D$18),A96-14,IF(AND(A96&gt;'Onderwerpen (2)'!$D$18,A96&lt;'Onderwerpen (2)'!$D$19),A96-15,IF(AND(A96&gt;'Onderwerpen (2)'!$D$19,A96&lt;'Onderwerpen (2)'!$D$20),A96-16,IF(AND(A96&gt;'Onderwerpen (2)'!$D$20,A96&lt;'Onderwerpen (2)'!$D$21),A96-17,IF(AND(A96&gt;'Onderwerpen (2)'!$D$21,A96&lt;'Onderwerpen (2)'!$D$22),A96-18,IF(A96&gt;'Onderwerpen (2)'!$D$22,A96-19,"X"))))))))))))))))))))),""))))))))))))))))))))</f>
        <v/>
      </c>
      <c r="D96" s="76" t="str">
        <f>IF(B96="",""&amp;C96,LEFT(B96, FIND(" ",B96)-1) &amp; "."&amp;COUNTIF( $B$8:B96,B96))</f>
        <v/>
      </c>
      <c r="E96" s="11"/>
      <c r="F96" s="65"/>
      <c r="G96" s="65"/>
      <c r="H96" s="65"/>
      <c r="I96" s="67"/>
      <c r="J96" s="60" t="str">
        <f t="shared" si="5"/>
        <v/>
      </c>
      <c r="K96" s="58"/>
      <c r="L96" s="65"/>
      <c r="M96" s="65"/>
      <c r="N96" s="65"/>
      <c r="O96" s="67"/>
      <c r="P96" s="60" t="str">
        <f t="shared" si="6"/>
        <v/>
      </c>
      <c r="Q96" s="58"/>
      <c r="R96" s="65"/>
      <c r="S96" s="65"/>
      <c r="T96" s="65"/>
      <c r="U96" s="67"/>
      <c r="V96" s="60" t="str">
        <f t="shared" si="7"/>
        <v/>
      </c>
      <c r="W96" s="58"/>
      <c r="X96" s="65"/>
      <c r="Y96" s="65"/>
      <c r="Z96" s="65"/>
      <c r="AA96" s="67"/>
      <c r="AB96" s="60" t="str">
        <f t="shared" si="8"/>
        <v/>
      </c>
      <c r="AC96" s="58"/>
      <c r="AD96" s="65"/>
      <c r="AE96" s="65"/>
      <c r="AF96" s="65"/>
      <c r="AG96" s="67"/>
      <c r="AH96" s="60" t="str">
        <f t="shared" si="9"/>
        <v/>
      </c>
      <c r="AI96" s="58"/>
    </row>
    <row r="97" spans="1:35" x14ac:dyDescent="0.25">
      <c r="A97" s="48" t="str">
        <f>IFERROR(IF(A96='Onderwerpen (2)'!$C$23+19,"",A96+1),"")</f>
        <v/>
      </c>
      <c r="B97" s="48" t="str">
        <f>IF(C97&lt;='Onderwerpen (2)'!$C$4,'Onderwerpen (2)'!$A$4,IF(C97&lt;='Onderwerpen (2)'!$C$5,'Onderwerpen (2)'!$A$5,IF(C97&lt;='Onderwerpen (2)'!$C$6,'Onderwerpen (2)'!$A$6,IF(C97&lt;='Onderwerpen (2)'!$C$7,'Onderwerpen (2)'!$A$7,IF(C97&lt;='Onderwerpen (2)'!$C$8,'Onderwerpen (2)'!$A$8,IF(C97&lt;='Onderwerpen (2)'!$C$9,'Onderwerpen (2)'!$A$9,IF(C97&lt;='Onderwerpen (2)'!C$10,'Onderwerpen (2)'!$A$10,IF(C97&lt;='Onderwerpen (2)'!C$11,'Onderwerpen (2)'!$A$11,IF(C97&lt;='Onderwerpen (2)'!C$12,'Onderwerpen (2)'!$A$12,IF(C97&lt;='Onderwerpen (2)'!C$13,'Onderwerpen (2)'!$A$13,IF(C97&lt;='Onderwerpen (2)'!$C$14,'Onderwerpen (2)'!$A$14,IF(C97&lt;='Onderwerpen (2)'!$C$15,'Onderwerpen (2)'!$A$15,IF(C97&lt;='Onderwerpen (2)'!$C$16,'Onderwerpen (2)'!$A$16,IF(C97&lt;='Onderwerpen (2)'!$C$17,'Onderwerpen (2)'!$A$17,IF(C97&lt;='Onderwerpen (2)'!$C$18,'Onderwerpen (2)'!$A$18,IF(C97&lt;='Onderwerpen (2)'!$C$19,'Onderwerpen (2)'!$A$19,IF(C97&lt;='Onderwerpen (2)'!$C$20,'Onderwerpen (2)'!$A$20,IF(C97&lt;='Onderwerpen (2)'!$C$21,'Onderwerpen (2)'!$A$21,IF(C97&lt;='Onderwerpen (2)'!$C$22,'Onderwerpen (2)'!$A$22,IF(C97&lt;='Onderwerpen (2)'!$C$23,'Onderwerpen (2)'!$A$22,""))))))))))))))))))))</f>
        <v/>
      </c>
      <c r="C97" s="55" t="str">
        <f>IF('Onderwerpen (2)'!$B$4+1=A97,'Onderwerpen (2)'!$A$5,IF(SUM('Onderwerpen (2)'!$B$4:$B$5)+2=A97,'Onderwerpen (2)'!$A$6,IF(SUM('Onderwerpen (2)'!$B$4:$B$6)+3=A97,'Onderwerpen (2)'!$A$7,IF(SUM('Onderwerpen (2)'!$B$4:$B$7)+4=A97,'Onderwerpen (2)'!$A$8,IF(SUM('Onderwerpen (2)'!$B$4:$B$8)+5=A97,'Onderwerpen (2)'!$A$9,IF(SUM('Onderwerpen (2)'!$B$4:$B$9)+6=A97,'Onderwerpen (2)'!$A$10,IF(SUM('Onderwerpen (2)'!$B$4:$B$10)+7=A97,'Onderwerpen (2)'!$A$11,IF(SUM('Onderwerpen (2)'!$B$4:$B$11)+8=A97,'Onderwerpen (2)'!$A$12,IF(SUM('Onderwerpen (2)'!$B$4:$B$12)+9=A97,'Onderwerpen (2)'!$A$13,IF(SUM('Onderwerpen (2)'!$B$4:$B$13)+10=A97,'Onderwerpen (2)'!$A$14,IF(SUM('Onderwerpen (2)'!$B$4:$B$14)+11=A97,'Onderwerpen (2)'!$A$15,IF(SUM('Onderwerpen (2)'!$B$4:$B$15)+12=A97,'Onderwerpen (2)'!$A$16,IF(SUM('Onderwerpen (2)'!$B$4:$B$16)+13=A97,'Onderwerpen (2)'!$A$17,IF(SUM('Onderwerpen (2)'!$B$4:$B$17)+14=A97,'Onderwerpen (2)'!$A$18,IF(SUM('Onderwerpen (2)'!$B$4:$B$18)+15=A97,'Onderwerpen (2)'!$A$19,IF(SUM('Onderwerpen (2)'!$B$4:$B$19)+16=A97,'Onderwerpen (2)'!$A$20,IF(SUM('Onderwerpen (2)'!$B$4:$B$20)+17=A97,'Onderwerpen (2)'!$A$21,IF(SUM('Onderwerpen (2)'!$B$4:$B$21)+18=A97,'Onderwerpen (2)'!$A$22,IF(SUM('Onderwerpen (2)'!$B$4:$B$22)+19=A97,'Onderwerpen (2)'!$A$23,IFERROR((IF(A97&lt;'Onderwerpen (2)'!$D$4,A97,IF(AND(A97&gt;'Onderwerpen (2)'!$D$4,A97&lt;'Onderwerpen (2)'!$D$5),A97-1,IF(AND(A97&gt;'Onderwerpen (2)'!$D$5,A97&lt;'Onderwerpen (2)'!$D$6),A97-2,IF(AND(A97&gt;'Onderwerpen (2)'!$D$6,A97&lt;'Onderwerpen (2)'!$D$7),A97-3,IF(AND(A97&gt;'Onderwerpen (2)'!$D$7,A97&lt;'Onderwerpen (2)'!$D$8),A97-4,IF(AND(A97&gt;'Onderwerpen (2)'!$D$8,A97&lt;'Onderwerpen (2)'!$D$9),A97-5,IF(AND(A97&gt;'Onderwerpen (2)'!$D$9,A97&lt;'Onderwerpen (2)'!$D$10),A97-6,IF(AND(A97&gt;'Onderwerpen (2)'!$D$10,A97&lt;'Onderwerpen (2)'!$D$11),A97-7,IF(AND(A97&gt;'Onderwerpen (2)'!$D$11,A97&lt;'Onderwerpen (2)'!$D$12),A97-8,IF(AND(A97&gt;'Onderwerpen (2)'!$D$12,A97&lt;'Onderwerpen (2)'!$D$13),A97-9,IF(AND(A97&gt;'Onderwerpen (2)'!$D$13,A97&lt;'Onderwerpen (2)'!$D$14),A97-10,IF(AND(A97&gt;'Onderwerpen (2)'!$D$14,A97&lt;'Onderwerpen (2)'!$D$15),A97-11,IF(AND(A97&gt;'Onderwerpen (2)'!$D$15,A97&lt;'Onderwerpen (2)'!$D$16),A97-12,IF(AND(A97&gt;'Onderwerpen (2)'!$D$16,A97&lt;'Onderwerpen (2)'!$D$17),A97-13,IF(AND(A97&gt;'Onderwerpen (2)'!$D$17,A97&lt;'Onderwerpen (2)'!$D$18),A97-14,IF(AND(A97&gt;'Onderwerpen (2)'!$D$18,A97&lt;'Onderwerpen (2)'!$D$19),A97-15,IF(AND(A97&gt;'Onderwerpen (2)'!$D$19,A97&lt;'Onderwerpen (2)'!$D$20),A97-16,IF(AND(A97&gt;'Onderwerpen (2)'!$D$20,A97&lt;'Onderwerpen (2)'!$D$21),A97-17,IF(AND(A97&gt;'Onderwerpen (2)'!$D$21,A97&lt;'Onderwerpen (2)'!$D$22),A97-18,IF(A97&gt;'Onderwerpen (2)'!$D$22,A97-19,"X"))))))))))))))))))))),""))))))))))))))))))))</f>
        <v/>
      </c>
      <c r="D97" s="76" t="str">
        <f>IF(B97="",""&amp;C97,LEFT(B97, FIND(" ",B97)-1) &amp; "."&amp;COUNTIF( $B$8:B97,B97))</f>
        <v/>
      </c>
      <c r="E97" s="11"/>
      <c r="F97" s="65"/>
      <c r="G97" s="65"/>
      <c r="H97" s="65"/>
      <c r="I97" s="67"/>
      <c r="J97" s="60" t="str">
        <f t="shared" si="5"/>
        <v/>
      </c>
      <c r="K97" s="58"/>
      <c r="L97" s="65"/>
      <c r="M97" s="65"/>
      <c r="N97" s="65"/>
      <c r="O97" s="67"/>
      <c r="P97" s="60" t="str">
        <f t="shared" si="6"/>
        <v/>
      </c>
      <c r="Q97" s="58"/>
      <c r="R97" s="65"/>
      <c r="S97" s="65"/>
      <c r="T97" s="65"/>
      <c r="U97" s="67"/>
      <c r="V97" s="60" t="str">
        <f t="shared" si="7"/>
        <v/>
      </c>
      <c r="W97" s="58"/>
      <c r="X97" s="65"/>
      <c r="Y97" s="65"/>
      <c r="Z97" s="65"/>
      <c r="AA97" s="67"/>
      <c r="AB97" s="60" t="str">
        <f t="shared" si="8"/>
        <v/>
      </c>
      <c r="AC97" s="58"/>
      <c r="AD97" s="65"/>
      <c r="AE97" s="65"/>
      <c r="AF97" s="65"/>
      <c r="AG97" s="67"/>
      <c r="AH97" s="60" t="str">
        <f t="shared" si="9"/>
        <v/>
      </c>
      <c r="AI97" s="58"/>
    </row>
    <row r="98" spans="1:35" x14ac:dyDescent="0.25">
      <c r="A98" s="48" t="str">
        <f>IFERROR(IF(A97='Onderwerpen (2)'!$C$23+19,"",A97+1),"")</f>
        <v/>
      </c>
      <c r="B98" s="48" t="str">
        <f>IF(C98&lt;='Onderwerpen (2)'!$C$4,'Onderwerpen (2)'!$A$4,IF(C98&lt;='Onderwerpen (2)'!$C$5,'Onderwerpen (2)'!$A$5,IF(C98&lt;='Onderwerpen (2)'!$C$6,'Onderwerpen (2)'!$A$6,IF(C98&lt;='Onderwerpen (2)'!$C$7,'Onderwerpen (2)'!$A$7,IF(C98&lt;='Onderwerpen (2)'!$C$8,'Onderwerpen (2)'!$A$8,IF(C98&lt;='Onderwerpen (2)'!$C$9,'Onderwerpen (2)'!$A$9,IF(C98&lt;='Onderwerpen (2)'!C$10,'Onderwerpen (2)'!$A$10,IF(C98&lt;='Onderwerpen (2)'!C$11,'Onderwerpen (2)'!$A$11,IF(C98&lt;='Onderwerpen (2)'!C$12,'Onderwerpen (2)'!$A$12,IF(C98&lt;='Onderwerpen (2)'!C$13,'Onderwerpen (2)'!$A$13,IF(C98&lt;='Onderwerpen (2)'!$C$14,'Onderwerpen (2)'!$A$14,IF(C98&lt;='Onderwerpen (2)'!$C$15,'Onderwerpen (2)'!$A$15,IF(C98&lt;='Onderwerpen (2)'!$C$16,'Onderwerpen (2)'!$A$16,IF(C98&lt;='Onderwerpen (2)'!$C$17,'Onderwerpen (2)'!$A$17,IF(C98&lt;='Onderwerpen (2)'!$C$18,'Onderwerpen (2)'!$A$18,IF(C98&lt;='Onderwerpen (2)'!$C$19,'Onderwerpen (2)'!$A$19,IF(C98&lt;='Onderwerpen (2)'!$C$20,'Onderwerpen (2)'!$A$20,IF(C98&lt;='Onderwerpen (2)'!$C$21,'Onderwerpen (2)'!$A$21,IF(C98&lt;='Onderwerpen (2)'!$C$22,'Onderwerpen (2)'!$A$22,IF(C98&lt;='Onderwerpen (2)'!$C$23,'Onderwerpen (2)'!$A$22,""))))))))))))))))))))</f>
        <v/>
      </c>
      <c r="C98" s="55" t="str">
        <f>IF('Onderwerpen (2)'!$B$4+1=A98,'Onderwerpen (2)'!$A$5,IF(SUM('Onderwerpen (2)'!$B$4:$B$5)+2=A98,'Onderwerpen (2)'!$A$6,IF(SUM('Onderwerpen (2)'!$B$4:$B$6)+3=A98,'Onderwerpen (2)'!$A$7,IF(SUM('Onderwerpen (2)'!$B$4:$B$7)+4=A98,'Onderwerpen (2)'!$A$8,IF(SUM('Onderwerpen (2)'!$B$4:$B$8)+5=A98,'Onderwerpen (2)'!$A$9,IF(SUM('Onderwerpen (2)'!$B$4:$B$9)+6=A98,'Onderwerpen (2)'!$A$10,IF(SUM('Onderwerpen (2)'!$B$4:$B$10)+7=A98,'Onderwerpen (2)'!$A$11,IF(SUM('Onderwerpen (2)'!$B$4:$B$11)+8=A98,'Onderwerpen (2)'!$A$12,IF(SUM('Onderwerpen (2)'!$B$4:$B$12)+9=A98,'Onderwerpen (2)'!$A$13,IF(SUM('Onderwerpen (2)'!$B$4:$B$13)+10=A98,'Onderwerpen (2)'!$A$14,IF(SUM('Onderwerpen (2)'!$B$4:$B$14)+11=A98,'Onderwerpen (2)'!$A$15,IF(SUM('Onderwerpen (2)'!$B$4:$B$15)+12=A98,'Onderwerpen (2)'!$A$16,IF(SUM('Onderwerpen (2)'!$B$4:$B$16)+13=A98,'Onderwerpen (2)'!$A$17,IF(SUM('Onderwerpen (2)'!$B$4:$B$17)+14=A98,'Onderwerpen (2)'!$A$18,IF(SUM('Onderwerpen (2)'!$B$4:$B$18)+15=A98,'Onderwerpen (2)'!$A$19,IF(SUM('Onderwerpen (2)'!$B$4:$B$19)+16=A98,'Onderwerpen (2)'!$A$20,IF(SUM('Onderwerpen (2)'!$B$4:$B$20)+17=A98,'Onderwerpen (2)'!$A$21,IF(SUM('Onderwerpen (2)'!$B$4:$B$21)+18=A98,'Onderwerpen (2)'!$A$22,IF(SUM('Onderwerpen (2)'!$B$4:$B$22)+19=A98,'Onderwerpen (2)'!$A$23,IFERROR((IF(A98&lt;'Onderwerpen (2)'!$D$4,A98,IF(AND(A98&gt;'Onderwerpen (2)'!$D$4,A98&lt;'Onderwerpen (2)'!$D$5),A98-1,IF(AND(A98&gt;'Onderwerpen (2)'!$D$5,A98&lt;'Onderwerpen (2)'!$D$6),A98-2,IF(AND(A98&gt;'Onderwerpen (2)'!$D$6,A98&lt;'Onderwerpen (2)'!$D$7),A98-3,IF(AND(A98&gt;'Onderwerpen (2)'!$D$7,A98&lt;'Onderwerpen (2)'!$D$8),A98-4,IF(AND(A98&gt;'Onderwerpen (2)'!$D$8,A98&lt;'Onderwerpen (2)'!$D$9),A98-5,IF(AND(A98&gt;'Onderwerpen (2)'!$D$9,A98&lt;'Onderwerpen (2)'!$D$10),A98-6,IF(AND(A98&gt;'Onderwerpen (2)'!$D$10,A98&lt;'Onderwerpen (2)'!$D$11),A98-7,IF(AND(A98&gt;'Onderwerpen (2)'!$D$11,A98&lt;'Onderwerpen (2)'!$D$12),A98-8,IF(AND(A98&gt;'Onderwerpen (2)'!$D$12,A98&lt;'Onderwerpen (2)'!$D$13),A98-9,IF(AND(A98&gt;'Onderwerpen (2)'!$D$13,A98&lt;'Onderwerpen (2)'!$D$14),A98-10,IF(AND(A98&gt;'Onderwerpen (2)'!$D$14,A98&lt;'Onderwerpen (2)'!$D$15),A98-11,IF(AND(A98&gt;'Onderwerpen (2)'!$D$15,A98&lt;'Onderwerpen (2)'!$D$16),A98-12,IF(AND(A98&gt;'Onderwerpen (2)'!$D$16,A98&lt;'Onderwerpen (2)'!$D$17),A98-13,IF(AND(A98&gt;'Onderwerpen (2)'!$D$17,A98&lt;'Onderwerpen (2)'!$D$18),A98-14,IF(AND(A98&gt;'Onderwerpen (2)'!$D$18,A98&lt;'Onderwerpen (2)'!$D$19),A98-15,IF(AND(A98&gt;'Onderwerpen (2)'!$D$19,A98&lt;'Onderwerpen (2)'!$D$20),A98-16,IF(AND(A98&gt;'Onderwerpen (2)'!$D$20,A98&lt;'Onderwerpen (2)'!$D$21),A98-17,IF(AND(A98&gt;'Onderwerpen (2)'!$D$21,A98&lt;'Onderwerpen (2)'!$D$22),A98-18,IF(A98&gt;'Onderwerpen (2)'!$D$22,A98-19,"X"))))))))))))))))))))),""))))))))))))))))))))</f>
        <v/>
      </c>
      <c r="D98" s="76" t="str">
        <f>IF(B98="",""&amp;C98,LEFT(B98, FIND(" ",B98)-1) &amp; "."&amp;COUNTIF( $B$8:B98,B98))</f>
        <v/>
      </c>
      <c r="E98" s="11"/>
      <c r="F98" s="65"/>
      <c r="G98" s="65"/>
      <c r="H98" s="65"/>
      <c r="I98" s="67"/>
      <c r="J98" s="60" t="str">
        <f t="shared" si="5"/>
        <v/>
      </c>
      <c r="K98" s="58"/>
      <c r="L98" s="65"/>
      <c r="M98" s="65"/>
      <c r="N98" s="65"/>
      <c r="O98" s="67"/>
      <c r="P98" s="60" t="str">
        <f t="shared" si="6"/>
        <v/>
      </c>
      <c r="Q98" s="58"/>
      <c r="R98" s="65"/>
      <c r="S98" s="65"/>
      <c r="T98" s="65"/>
      <c r="U98" s="67"/>
      <c r="V98" s="60" t="str">
        <f t="shared" si="7"/>
        <v/>
      </c>
      <c r="W98" s="58"/>
      <c r="X98" s="65"/>
      <c r="Y98" s="65"/>
      <c r="Z98" s="65"/>
      <c r="AA98" s="67"/>
      <c r="AB98" s="60" t="str">
        <f t="shared" si="8"/>
        <v/>
      </c>
      <c r="AC98" s="58"/>
      <c r="AD98" s="65"/>
      <c r="AE98" s="65"/>
      <c r="AF98" s="65"/>
      <c r="AG98" s="67"/>
      <c r="AH98" s="60" t="str">
        <f t="shared" si="9"/>
        <v/>
      </c>
      <c r="AI98" s="58"/>
    </row>
    <row r="99" spans="1:35" x14ac:dyDescent="0.25">
      <c r="A99" s="48" t="str">
        <f>IFERROR(IF(A98='Onderwerpen (2)'!$C$23+19,"",A98+1),"")</f>
        <v/>
      </c>
      <c r="B99" s="48" t="str">
        <f>IF(C99&lt;='Onderwerpen (2)'!$C$4,'Onderwerpen (2)'!$A$4,IF(C99&lt;='Onderwerpen (2)'!$C$5,'Onderwerpen (2)'!$A$5,IF(C99&lt;='Onderwerpen (2)'!$C$6,'Onderwerpen (2)'!$A$6,IF(C99&lt;='Onderwerpen (2)'!$C$7,'Onderwerpen (2)'!$A$7,IF(C99&lt;='Onderwerpen (2)'!$C$8,'Onderwerpen (2)'!$A$8,IF(C99&lt;='Onderwerpen (2)'!$C$9,'Onderwerpen (2)'!$A$9,IF(C99&lt;='Onderwerpen (2)'!C$10,'Onderwerpen (2)'!$A$10,IF(C99&lt;='Onderwerpen (2)'!C$11,'Onderwerpen (2)'!$A$11,IF(C99&lt;='Onderwerpen (2)'!C$12,'Onderwerpen (2)'!$A$12,IF(C99&lt;='Onderwerpen (2)'!C$13,'Onderwerpen (2)'!$A$13,IF(C99&lt;='Onderwerpen (2)'!$C$14,'Onderwerpen (2)'!$A$14,IF(C99&lt;='Onderwerpen (2)'!$C$15,'Onderwerpen (2)'!$A$15,IF(C99&lt;='Onderwerpen (2)'!$C$16,'Onderwerpen (2)'!$A$16,IF(C99&lt;='Onderwerpen (2)'!$C$17,'Onderwerpen (2)'!$A$17,IF(C99&lt;='Onderwerpen (2)'!$C$18,'Onderwerpen (2)'!$A$18,IF(C99&lt;='Onderwerpen (2)'!$C$19,'Onderwerpen (2)'!$A$19,IF(C99&lt;='Onderwerpen (2)'!$C$20,'Onderwerpen (2)'!$A$20,IF(C99&lt;='Onderwerpen (2)'!$C$21,'Onderwerpen (2)'!$A$21,IF(C99&lt;='Onderwerpen (2)'!$C$22,'Onderwerpen (2)'!$A$22,IF(C99&lt;='Onderwerpen (2)'!$C$23,'Onderwerpen (2)'!$A$22,""))))))))))))))))))))</f>
        <v/>
      </c>
      <c r="C99" s="55" t="str">
        <f>IF('Onderwerpen (2)'!$B$4+1=A99,'Onderwerpen (2)'!$A$5,IF(SUM('Onderwerpen (2)'!$B$4:$B$5)+2=A99,'Onderwerpen (2)'!$A$6,IF(SUM('Onderwerpen (2)'!$B$4:$B$6)+3=A99,'Onderwerpen (2)'!$A$7,IF(SUM('Onderwerpen (2)'!$B$4:$B$7)+4=A99,'Onderwerpen (2)'!$A$8,IF(SUM('Onderwerpen (2)'!$B$4:$B$8)+5=A99,'Onderwerpen (2)'!$A$9,IF(SUM('Onderwerpen (2)'!$B$4:$B$9)+6=A99,'Onderwerpen (2)'!$A$10,IF(SUM('Onderwerpen (2)'!$B$4:$B$10)+7=A99,'Onderwerpen (2)'!$A$11,IF(SUM('Onderwerpen (2)'!$B$4:$B$11)+8=A99,'Onderwerpen (2)'!$A$12,IF(SUM('Onderwerpen (2)'!$B$4:$B$12)+9=A99,'Onderwerpen (2)'!$A$13,IF(SUM('Onderwerpen (2)'!$B$4:$B$13)+10=A99,'Onderwerpen (2)'!$A$14,IF(SUM('Onderwerpen (2)'!$B$4:$B$14)+11=A99,'Onderwerpen (2)'!$A$15,IF(SUM('Onderwerpen (2)'!$B$4:$B$15)+12=A99,'Onderwerpen (2)'!$A$16,IF(SUM('Onderwerpen (2)'!$B$4:$B$16)+13=A99,'Onderwerpen (2)'!$A$17,IF(SUM('Onderwerpen (2)'!$B$4:$B$17)+14=A99,'Onderwerpen (2)'!$A$18,IF(SUM('Onderwerpen (2)'!$B$4:$B$18)+15=A99,'Onderwerpen (2)'!$A$19,IF(SUM('Onderwerpen (2)'!$B$4:$B$19)+16=A99,'Onderwerpen (2)'!$A$20,IF(SUM('Onderwerpen (2)'!$B$4:$B$20)+17=A99,'Onderwerpen (2)'!$A$21,IF(SUM('Onderwerpen (2)'!$B$4:$B$21)+18=A99,'Onderwerpen (2)'!$A$22,IF(SUM('Onderwerpen (2)'!$B$4:$B$22)+19=A99,'Onderwerpen (2)'!$A$23,IFERROR((IF(A99&lt;'Onderwerpen (2)'!$D$4,A99,IF(AND(A99&gt;'Onderwerpen (2)'!$D$4,A99&lt;'Onderwerpen (2)'!$D$5),A99-1,IF(AND(A99&gt;'Onderwerpen (2)'!$D$5,A99&lt;'Onderwerpen (2)'!$D$6),A99-2,IF(AND(A99&gt;'Onderwerpen (2)'!$D$6,A99&lt;'Onderwerpen (2)'!$D$7),A99-3,IF(AND(A99&gt;'Onderwerpen (2)'!$D$7,A99&lt;'Onderwerpen (2)'!$D$8),A99-4,IF(AND(A99&gt;'Onderwerpen (2)'!$D$8,A99&lt;'Onderwerpen (2)'!$D$9),A99-5,IF(AND(A99&gt;'Onderwerpen (2)'!$D$9,A99&lt;'Onderwerpen (2)'!$D$10),A99-6,IF(AND(A99&gt;'Onderwerpen (2)'!$D$10,A99&lt;'Onderwerpen (2)'!$D$11),A99-7,IF(AND(A99&gt;'Onderwerpen (2)'!$D$11,A99&lt;'Onderwerpen (2)'!$D$12),A99-8,IF(AND(A99&gt;'Onderwerpen (2)'!$D$12,A99&lt;'Onderwerpen (2)'!$D$13),A99-9,IF(AND(A99&gt;'Onderwerpen (2)'!$D$13,A99&lt;'Onderwerpen (2)'!$D$14),A99-10,IF(AND(A99&gt;'Onderwerpen (2)'!$D$14,A99&lt;'Onderwerpen (2)'!$D$15),A99-11,IF(AND(A99&gt;'Onderwerpen (2)'!$D$15,A99&lt;'Onderwerpen (2)'!$D$16),A99-12,IF(AND(A99&gt;'Onderwerpen (2)'!$D$16,A99&lt;'Onderwerpen (2)'!$D$17),A99-13,IF(AND(A99&gt;'Onderwerpen (2)'!$D$17,A99&lt;'Onderwerpen (2)'!$D$18),A99-14,IF(AND(A99&gt;'Onderwerpen (2)'!$D$18,A99&lt;'Onderwerpen (2)'!$D$19),A99-15,IF(AND(A99&gt;'Onderwerpen (2)'!$D$19,A99&lt;'Onderwerpen (2)'!$D$20),A99-16,IF(AND(A99&gt;'Onderwerpen (2)'!$D$20,A99&lt;'Onderwerpen (2)'!$D$21),A99-17,IF(AND(A99&gt;'Onderwerpen (2)'!$D$21,A99&lt;'Onderwerpen (2)'!$D$22),A99-18,IF(A99&gt;'Onderwerpen (2)'!$D$22,A99-19,"X"))))))))))))))))))))),""))))))))))))))))))))</f>
        <v/>
      </c>
      <c r="D99" s="76" t="str">
        <f>IF(B99="",""&amp;C99,LEFT(B99, FIND(" ",B99)-1) &amp; "."&amp;COUNTIF( $B$8:B99,B99))</f>
        <v/>
      </c>
      <c r="E99" s="11"/>
      <c r="F99" s="65"/>
      <c r="G99" s="65"/>
      <c r="H99" s="65"/>
      <c r="I99" s="67"/>
      <c r="J99" s="60" t="str">
        <f t="shared" si="5"/>
        <v/>
      </c>
      <c r="K99" s="58"/>
      <c r="L99" s="65"/>
      <c r="M99" s="65"/>
      <c r="N99" s="65"/>
      <c r="O99" s="67"/>
      <c r="P99" s="60" t="str">
        <f t="shared" si="6"/>
        <v/>
      </c>
      <c r="Q99" s="58"/>
      <c r="R99" s="65"/>
      <c r="S99" s="65"/>
      <c r="T99" s="65"/>
      <c r="U99" s="67"/>
      <c r="V99" s="60" t="str">
        <f t="shared" si="7"/>
        <v/>
      </c>
      <c r="W99" s="58"/>
      <c r="X99" s="65"/>
      <c r="Y99" s="65"/>
      <c r="Z99" s="65"/>
      <c r="AA99" s="67"/>
      <c r="AB99" s="60" t="str">
        <f t="shared" si="8"/>
        <v/>
      </c>
      <c r="AC99" s="58"/>
      <c r="AD99" s="65"/>
      <c r="AE99" s="65"/>
      <c r="AF99" s="65"/>
      <c r="AG99" s="67"/>
      <c r="AH99" s="60" t="str">
        <f t="shared" si="9"/>
        <v/>
      </c>
      <c r="AI99" s="58"/>
    </row>
    <row r="100" spans="1:35" x14ac:dyDescent="0.25">
      <c r="A100" s="48" t="str">
        <f>IFERROR(IF(A99='Onderwerpen (2)'!$C$23+19,"",A99+1),"")</f>
        <v/>
      </c>
      <c r="B100" s="48" t="str">
        <f>IF(C100&lt;='Onderwerpen (2)'!$C$4,'Onderwerpen (2)'!$A$4,IF(C100&lt;='Onderwerpen (2)'!$C$5,'Onderwerpen (2)'!$A$5,IF(C100&lt;='Onderwerpen (2)'!$C$6,'Onderwerpen (2)'!$A$6,IF(C100&lt;='Onderwerpen (2)'!$C$7,'Onderwerpen (2)'!$A$7,IF(C100&lt;='Onderwerpen (2)'!$C$8,'Onderwerpen (2)'!$A$8,IF(C100&lt;='Onderwerpen (2)'!$C$9,'Onderwerpen (2)'!$A$9,IF(C100&lt;='Onderwerpen (2)'!C$10,'Onderwerpen (2)'!$A$10,IF(C100&lt;='Onderwerpen (2)'!C$11,'Onderwerpen (2)'!$A$11,IF(C100&lt;='Onderwerpen (2)'!C$12,'Onderwerpen (2)'!$A$12,IF(C100&lt;='Onderwerpen (2)'!C$13,'Onderwerpen (2)'!$A$13,IF(C100&lt;='Onderwerpen (2)'!$C$14,'Onderwerpen (2)'!$A$14,IF(C100&lt;='Onderwerpen (2)'!$C$15,'Onderwerpen (2)'!$A$15,IF(C100&lt;='Onderwerpen (2)'!$C$16,'Onderwerpen (2)'!$A$16,IF(C100&lt;='Onderwerpen (2)'!$C$17,'Onderwerpen (2)'!$A$17,IF(C100&lt;='Onderwerpen (2)'!$C$18,'Onderwerpen (2)'!$A$18,IF(C100&lt;='Onderwerpen (2)'!$C$19,'Onderwerpen (2)'!$A$19,IF(C100&lt;='Onderwerpen (2)'!$C$20,'Onderwerpen (2)'!$A$20,IF(C100&lt;='Onderwerpen (2)'!$C$21,'Onderwerpen (2)'!$A$21,IF(C100&lt;='Onderwerpen (2)'!$C$22,'Onderwerpen (2)'!$A$22,IF(C100&lt;='Onderwerpen (2)'!$C$23,'Onderwerpen (2)'!$A$22,""))))))))))))))))))))</f>
        <v/>
      </c>
      <c r="C100" s="55" t="str">
        <f>IF('Onderwerpen (2)'!$B$4+1=A100,'Onderwerpen (2)'!$A$5,IF(SUM('Onderwerpen (2)'!$B$4:$B$5)+2=A100,'Onderwerpen (2)'!$A$6,IF(SUM('Onderwerpen (2)'!$B$4:$B$6)+3=A100,'Onderwerpen (2)'!$A$7,IF(SUM('Onderwerpen (2)'!$B$4:$B$7)+4=A100,'Onderwerpen (2)'!$A$8,IF(SUM('Onderwerpen (2)'!$B$4:$B$8)+5=A100,'Onderwerpen (2)'!$A$9,IF(SUM('Onderwerpen (2)'!$B$4:$B$9)+6=A100,'Onderwerpen (2)'!$A$10,IF(SUM('Onderwerpen (2)'!$B$4:$B$10)+7=A100,'Onderwerpen (2)'!$A$11,IF(SUM('Onderwerpen (2)'!$B$4:$B$11)+8=A100,'Onderwerpen (2)'!$A$12,IF(SUM('Onderwerpen (2)'!$B$4:$B$12)+9=A100,'Onderwerpen (2)'!$A$13,IF(SUM('Onderwerpen (2)'!$B$4:$B$13)+10=A100,'Onderwerpen (2)'!$A$14,IF(SUM('Onderwerpen (2)'!$B$4:$B$14)+11=A100,'Onderwerpen (2)'!$A$15,IF(SUM('Onderwerpen (2)'!$B$4:$B$15)+12=A100,'Onderwerpen (2)'!$A$16,IF(SUM('Onderwerpen (2)'!$B$4:$B$16)+13=A100,'Onderwerpen (2)'!$A$17,IF(SUM('Onderwerpen (2)'!$B$4:$B$17)+14=A100,'Onderwerpen (2)'!$A$18,IF(SUM('Onderwerpen (2)'!$B$4:$B$18)+15=A100,'Onderwerpen (2)'!$A$19,IF(SUM('Onderwerpen (2)'!$B$4:$B$19)+16=A100,'Onderwerpen (2)'!$A$20,IF(SUM('Onderwerpen (2)'!$B$4:$B$20)+17=A100,'Onderwerpen (2)'!$A$21,IF(SUM('Onderwerpen (2)'!$B$4:$B$21)+18=A100,'Onderwerpen (2)'!$A$22,IF(SUM('Onderwerpen (2)'!$B$4:$B$22)+19=A100,'Onderwerpen (2)'!$A$23,IFERROR((IF(A100&lt;'Onderwerpen (2)'!$D$4,A100,IF(AND(A100&gt;'Onderwerpen (2)'!$D$4,A100&lt;'Onderwerpen (2)'!$D$5),A100-1,IF(AND(A100&gt;'Onderwerpen (2)'!$D$5,A100&lt;'Onderwerpen (2)'!$D$6),A100-2,IF(AND(A100&gt;'Onderwerpen (2)'!$D$6,A100&lt;'Onderwerpen (2)'!$D$7),A100-3,IF(AND(A100&gt;'Onderwerpen (2)'!$D$7,A100&lt;'Onderwerpen (2)'!$D$8),A100-4,IF(AND(A100&gt;'Onderwerpen (2)'!$D$8,A100&lt;'Onderwerpen (2)'!$D$9),A100-5,IF(AND(A100&gt;'Onderwerpen (2)'!$D$9,A100&lt;'Onderwerpen (2)'!$D$10),A100-6,IF(AND(A100&gt;'Onderwerpen (2)'!$D$10,A100&lt;'Onderwerpen (2)'!$D$11),A100-7,IF(AND(A100&gt;'Onderwerpen (2)'!$D$11,A100&lt;'Onderwerpen (2)'!$D$12),A100-8,IF(AND(A100&gt;'Onderwerpen (2)'!$D$12,A100&lt;'Onderwerpen (2)'!$D$13),A100-9,IF(AND(A100&gt;'Onderwerpen (2)'!$D$13,A100&lt;'Onderwerpen (2)'!$D$14),A100-10,IF(AND(A100&gt;'Onderwerpen (2)'!$D$14,A100&lt;'Onderwerpen (2)'!$D$15),A100-11,IF(AND(A100&gt;'Onderwerpen (2)'!$D$15,A100&lt;'Onderwerpen (2)'!$D$16),A100-12,IF(AND(A100&gt;'Onderwerpen (2)'!$D$16,A100&lt;'Onderwerpen (2)'!$D$17),A100-13,IF(AND(A100&gt;'Onderwerpen (2)'!$D$17,A100&lt;'Onderwerpen (2)'!$D$18),A100-14,IF(AND(A100&gt;'Onderwerpen (2)'!$D$18,A100&lt;'Onderwerpen (2)'!$D$19),A100-15,IF(AND(A100&gt;'Onderwerpen (2)'!$D$19,A100&lt;'Onderwerpen (2)'!$D$20),A100-16,IF(AND(A100&gt;'Onderwerpen (2)'!$D$20,A100&lt;'Onderwerpen (2)'!$D$21),A100-17,IF(AND(A100&gt;'Onderwerpen (2)'!$D$21,A100&lt;'Onderwerpen (2)'!$D$22),A100-18,IF(A100&gt;'Onderwerpen (2)'!$D$22,A100-19,"X"))))))))))))))))))))),""))))))))))))))))))))</f>
        <v/>
      </c>
      <c r="D100" s="76" t="str">
        <f>IF(B100="",""&amp;C100,LEFT(B100, FIND(" ",B100)-1) &amp; "."&amp;COUNTIF( $B$8:B100,B100))</f>
        <v/>
      </c>
      <c r="E100" s="11"/>
      <c r="F100" s="65"/>
      <c r="G100" s="65"/>
      <c r="H100" s="65"/>
      <c r="I100" s="67"/>
      <c r="J100" s="60" t="str">
        <f t="shared" si="5"/>
        <v/>
      </c>
      <c r="K100" s="58"/>
      <c r="L100" s="65"/>
      <c r="M100" s="65"/>
      <c r="N100" s="65"/>
      <c r="O100" s="67"/>
      <c r="P100" s="60" t="str">
        <f t="shared" si="6"/>
        <v/>
      </c>
      <c r="Q100" s="58"/>
      <c r="R100" s="65"/>
      <c r="S100" s="65"/>
      <c r="T100" s="65"/>
      <c r="U100" s="67"/>
      <c r="V100" s="60" t="str">
        <f t="shared" si="7"/>
        <v/>
      </c>
      <c r="W100" s="58"/>
      <c r="X100" s="65"/>
      <c r="Y100" s="65"/>
      <c r="Z100" s="65"/>
      <c r="AA100" s="67"/>
      <c r="AB100" s="60" t="str">
        <f t="shared" si="8"/>
        <v/>
      </c>
      <c r="AC100" s="58"/>
      <c r="AD100" s="65"/>
      <c r="AE100" s="65"/>
      <c r="AF100" s="65"/>
      <c r="AG100" s="67"/>
      <c r="AH100" s="60" t="str">
        <f t="shared" si="9"/>
        <v/>
      </c>
      <c r="AI100" s="58"/>
    </row>
    <row r="101" spans="1:35" x14ac:dyDescent="0.25">
      <c r="A101" s="48" t="str">
        <f>IFERROR(IF(A100='Onderwerpen (2)'!$C$23+19,"",A100+1),"")</f>
        <v/>
      </c>
      <c r="B101" s="48" t="str">
        <f>IF(C101&lt;='Onderwerpen (2)'!$C$4,'Onderwerpen (2)'!$A$4,IF(C101&lt;='Onderwerpen (2)'!$C$5,'Onderwerpen (2)'!$A$5,IF(C101&lt;='Onderwerpen (2)'!$C$6,'Onderwerpen (2)'!$A$6,IF(C101&lt;='Onderwerpen (2)'!$C$7,'Onderwerpen (2)'!$A$7,IF(C101&lt;='Onderwerpen (2)'!$C$8,'Onderwerpen (2)'!$A$8,IF(C101&lt;='Onderwerpen (2)'!$C$9,'Onderwerpen (2)'!$A$9,IF(C101&lt;='Onderwerpen (2)'!C$10,'Onderwerpen (2)'!$A$10,IF(C101&lt;='Onderwerpen (2)'!C$11,'Onderwerpen (2)'!$A$11,IF(C101&lt;='Onderwerpen (2)'!C$12,'Onderwerpen (2)'!$A$12,IF(C101&lt;='Onderwerpen (2)'!C$13,'Onderwerpen (2)'!$A$13,IF(C101&lt;='Onderwerpen (2)'!$C$14,'Onderwerpen (2)'!$A$14,IF(C101&lt;='Onderwerpen (2)'!$C$15,'Onderwerpen (2)'!$A$15,IF(C101&lt;='Onderwerpen (2)'!$C$16,'Onderwerpen (2)'!$A$16,IF(C101&lt;='Onderwerpen (2)'!$C$17,'Onderwerpen (2)'!$A$17,IF(C101&lt;='Onderwerpen (2)'!$C$18,'Onderwerpen (2)'!$A$18,IF(C101&lt;='Onderwerpen (2)'!$C$19,'Onderwerpen (2)'!$A$19,IF(C101&lt;='Onderwerpen (2)'!$C$20,'Onderwerpen (2)'!$A$20,IF(C101&lt;='Onderwerpen (2)'!$C$21,'Onderwerpen (2)'!$A$21,IF(C101&lt;='Onderwerpen (2)'!$C$22,'Onderwerpen (2)'!$A$22,IF(C101&lt;='Onderwerpen (2)'!$C$23,'Onderwerpen (2)'!$A$22,""))))))))))))))))))))</f>
        <v/>
      </c>
      <c r="C101" s="55" t="str">
        <f>IF('Onderwerpen (2)'!$B$4+1=A101,'Onderwerpen (2)'!$A$5,IF(SUM('Onderwerpen (2)'!$B$4:$B$5)+2=A101,'Onderwerpen (2)'!$A$6,IF(SUM('Onderwerpen (2)'!$B$4:$B$6)+3=A101,'Onderwerpen (2)'!$A$7,IF(SUM('Onderwerpen (2)'!$B$4:$B$7)+4=A101,'Onderwerpen (2)'!$A$8,IF(SUM('Onderwerpen (2)'!$B$4:$B$8)+5=A101,'Onderwerpen (2)'!$A$9,IF(SUM('Onderwerpen (2)'!$B$4:$B$9)+6=A101,'Onderwerpen (2)'!$A$10,IF(SUM('Onderwerpen (2)'!$B$4:$B$10)+7=A101,'Onderwerpen (2)'!$A$11,IF(SUM('Onderwerpen (2)'!$B$4:$B$11)+8=A101,'Onderwerpen (2)'!$A$12,IF(SUM('Onderwerpen (2)'!$B$4:$B$12)+9=A101,'Onderwerpen (2)'!$A$13,IF(SUM('Onderwerpen (2)'!$B$4:$B$13)+10=A101,'Onderwerpen (2)'!$A$14,IF(SUM('Onderwerpen (2)'!$B$4:$B$14)+11=A101,'Onderwerpen (2)'!$A$15,IF(SUM('Onderwerpen (2)'!$B$4:$B$15)+12=A101,'Onderwerpen (2)'!$A$16,IF(SUM('Onderwerpen (2)'!$B$4:$B$16)+13=A101,'Onderwerpen (2)'!$A$17,IF(SUM('Onderwerpen (2)'!$B$4:$B$17)+14=A101,'Onderwerpen (2)'!$A$18,IF(SUM('Onderwerpen (2)'!$B$4:$B$18)+15=A101,'Onderwerpen (2)'!$A$19,IF(SUM('Onderwerpen (2)'!$B$4:$B$19)+16=A101,'Onderwerpen (2)'!$A$20,IF(SUM('Onderwerpen (2)'!$B$4:$B$20)+17=A101,'Onderwerpen (2)'!$A$21,IF(SUM('Onderwerpen (2)'!$B$4:$B$21)+18=A101,'Onderwerpen (2)'!$A$22,IF(SUM('Onderwerpen (2)'!$B$4:$B$22)+19=A101,'Onderwerpen (2)'!$A$23,IFERROR((IF(A101&lt;'Onderwerpen (2)'!$D$4,A101,IF(AND(A101&gt;'Onderwerpen (2)'!$D$4,A101&lt;'Onderwerpen (2)'!$D$5),A101-1,IF(AND(A101&gt;'Onderwerpen (2)'!$D$5,A101&lt;'Onderwerpen (2)'!$D$6),A101-2,IF(AND(A101&gt;'Onderwerpen (2)'!$D$6,A101&lt;'Onderwerpen (2)'!$D$7),A101-3,IF(AND(A101&gt;'Onderwerpen (2)'!$D$7,A101&lt;'Onderwerpen (2)'!$D$8),A101-4,IF(AND(A101&gt;'Onderwerpen (2)'!$D$8,A101&lt;'Onderwerpen (2)'!$D$9),A101-5,IF(AND(A101&gt;'Onderwerpen (2)'!$D$9,A101&lt;'Onderwerpen (2)'!$D$10),A101-6,IF(AND(A101&gt;'Onderwerpen (2)'!$D$10,A101&lt;'Onderwerpen (2)'!$D$11),A101-7,IF(AND(A101&gt;'Onderwerpen (2)'!$D$11,A101&lt;'Onderwerpen (2)'!$D$12),A101-8,IF(AND(A101&gt;'Onderwerpen (2)'!$D$12,A101&lt;'Onderwerpen (2)'!$D$13),A101-9,IF(AND(A101&gt;'Onderwerpen (2)'!$D$13,A101&lt;'Onderwerpen (2)'!$D$14),A101-10,IF(AND(A101&gt;'Onderwerpen (2)'!$D$14,A101&lt;'Onderwerpen (2)'!$D$15),A101-11,IF(AND(A101&gt;'Onderwerpen (2)'!$D$15,A101&lt;'Onderwerpen (2)'!$D$16),A101-12,IF(AND(A101&gt;'Onderwerpen (2)'!$D$16,A101&lt;'Onderwerpen (2)'!$D$17),A101-13,IF(AND(A101&gt;'Onderwerpen (2)'!$D$17,A101&lt;'Onderwerpen (2)'!$D$18),A101-14,IF(AND(A101&gt;'Onderwerpen (2)'!$D$18,A101&lt;'Onderwerpen (2)'!$D$19),A101-15,IF(AND(A101&gt;'Onderwerpen (2)'!$D$19,A101&lt;'Onderwerpen (2)'!$D$20),A101-16,IF(AND(A101&gt;'Onderwerpen (2)'!$D$20,A101&lt;'Onderwerpen (2)'!$D$21),A101-17,IF(AND(A101&gt;'Onderwerpen (2)'!$D$21,A101&lt;'Onderwerpen (2)'!$D$22),A101-18,IF(A101&gt;'Onderwerpen (2)'!$D$22,A101-19,"X"))))))))))))))))))))),""))))))))))))))))))))</f>
        <v/>
      </c>
      <c r="D101" s="76" t="str">
        <f>IF(B101="",""&amp;C101,LEFT(B101, FIND(" ",B101)-1) &amp; "."&amp;COUNTIF( $B$8:B101,B101))</f>
        <v/>
      </c>
      <c r="E101" s="11"/>
      <c r="F101" s="65"/>
      <c r="G101" s="65"/>
      <c r="H101" s="65"/>
      <c r="I101" s="67"/>
      <c r="J101" s="60" t="str">
        <f t="shared" si="5"/>
        <v/>
      </c>
      <c r="K101" s="58"/>
      <c r="L101" s="65"/>
      <c r="M101" s="65"/>
      <c r="N101" s="65"/>
      <c r="O101" s="67"/>
      <c r="P101" s="60" t="str">
        <f t="shared" si="6"/>
        <v/>
      </c>
      <c r="Q101" s="58"/>
      <c r="R101" s="65"/>
      <c r="S101" s="65"/>
      <c r="T101" s="65"/>
      <c r="U101" s="67"/>
      <c r="V101" s="60" t="str">
        <f t="shared" si="7"/>
        <v/>
      </c>
      <c r="W101" s="58"/>
      <c r="X101" s="65"/>
      <c r="Y101" s="65"/>
      <c r="Z101" s="65"/>
      <c r="AA101" s="67"/>
      <c r="AB101" s="60" t="str">
        <f t="shared" si="8"/>
        <v/>
      </c>
      <c r="AC101" s="58"/>
      <c r="AD101" s="65"/>
      <c r="AE101" s="65"/>
      <c r="AF101" s="65"/>
      <c r="AG101" s="67"/>
      <c r="AH101" s="60" t="str">
        <f t="shared" si="9"/>
        <v/>
      </c>
      <c r="AI101" s="58"/>
    </row>
    <row r="102" spans="1:35" x14ac:dyDescent="0.25">
      <c r="A102" s="48" t="str">
        <f>IFERROR(IF(A101='Onderwerpen (2)'!$C$23+19,"",A101+1),"")</f>
        <v/>
      </c>
      <c r="B102" s="48" t="str">
        <f>IF(C102&lt;='Onderwerpen (2)'!$C$4,'Onderwerpen (2)'!$A$4,IF(C102&lt;='Onderwerpen (2)'!$C$5,'Onderwerpen (2)'!$A$5,IF(C102&lt;='Onderwerpen (2)'!$C$6,'Onderwerpen (2)'!$A$6,IF(C102&lt;='Onderwerpen (2)'!$C$7,'Onderwerpen (2)'!$A$7,IF(C102&lt;='Onderwerpen (2)'!$C$8,'Onderwerpen (2)'!$A$8,IF(C102&lt;='Onderwerpen (2)'!$C$9,'Onderwerpen (2)'!$A$9,IF(C102&lt;='Onderwerpen (2)'!C$10,'Onderwerpen (2)'!$A$10,IF(C102&lt;='Onderwerpen (2)'!C$11,'Onderwerpen (2)'!$A$11,IF(C102&lt;='Onderwerpen (2)'!C$12,'Onderwerpen (2)'!$A$12,IF(C102&lt;='Onderwerpen (2)'!C$13,'Onderwerpen (2)'!$A$13,IF(C102&lt;='Onderwerpen (2)'!$C$14,'Onderwerpen (2)'!$A$14,IF(C102&lt;='Onderwerpen (2)'!$C$15,'Onderwerpen (2)'!$A$15,IF(C102&lt;='Onderwerpen (2)'!$C$16,'Onderwerpen (2)'!$A$16,IF(C102&lt;='Onderwerpen (2)'!$C$17,'Onderwerpen (2)'!$A$17,IF(C102&lt;='Onderwerpen (2)'!$C$18,'Onderwerpen (2)'!$A$18,IF(C102&lt;='Onderwerpen (2)'!$C$19,'Onderwerpen (2)'!$A$19,IF(C102&lt;='Onderwerpen (2)'!$C$20,'Onderwerpen (2)'!$A$20,IF(C102&lt;='Onderwerpen (2)'!$C$21,'Onderwerpen (2)'!$A$21,IF(C102&lt;='Onderwerpen (2)'!$C$22,'Onderwerpen (2)'!$A$22,IF(C102&lt;='Onderwerpen (2)'!$C$23,'Onderwerpen (2)'!$A$22,""))))))))))))))))))))</f>
        <v/>
      </c>
      <c r="C102" s="55" t="str">
        <f>IF('Onderwerpen (2)'!$B$4+1=A102,'Onderwerpen (2)'!$A$5,IF(SUM('Onderwerpen (2)'!$B$4:$B$5)+2=A102,'Onderwerpen (2)'!$A$6,IF(SUM('Onderwerpen (2)'!$B$4:$B$6)+3=A102,'Onderwerpen (2)'!$A$7,IF(SUM('Onderwerpen (2)'!$B$4:$B$7)+4=A102,'Onderwerpen (2)'!$A$8,IF(SUM('Onderwerpen (2)'!$B$4:$B$8)+5=A102,'Onderwerpen (2)'!$A$9,IF(SUM('Onderwerpen (2)'!$B$4:$B$9)+6=A102,'Onderwerpen (2)'!$A$10,IF(SUM('Onderwerpen (2)'!$B$4:$B$10)+7=A102,'Onderwerpen (2)'!$A$11,IF(SUM('Onderwerpen (2)'!$B$4:$B$11)+8=A102,'Onderwerpen (2)'!$A$12,IF(SUM('Onderwerpen (2)'!$B$4:$B$12)+9=A102,'Onderwerpen (2)'!$A$13,IF(SUM('Onderwerpen (2)'!$B$4:$B$13)+10=A102,'Onderwerpen (2)'!$A$14,IF(SUM('Onderwerpen (2)'!$B$4:$B$14)+11=A102,'Onderwerpen (2)'!$A$15,IF(SUM('Onderwerpen (2)'!$B$4:$B$15)+12=A102,'Onderwerpen (2)'!$A$16,IF(SUM('Onderwerpen (2)'!$B$4:$B$16)+13=A102,'Onderwerpen (2)'!$A$17,IF(SUM('Onderwerpen (2)'!$B$4:$B$17)+14=A102,'Onderwerpen (2)'!$A$18,IF(SUM('Onderwerpen (2)'!$B$4:$B$18)+15=A102,'Onderwerpen (2)'!$A$19,IF(SUM('Onderwerpen (2)'!$B$4:$B$19)+16=A102,'Onderwerpen (2)'!$A$20,IF(SUM('Onderwerpen (2)'!$B$4:$B$20)+17=A102,'Onderwerpen (2)'!$A$21,IF(SUM('Onderwerpen (2)'!$B$4:$B$21)+18=A102,'Onderwerpen (2)'!$A$22,IF(SUM('Onderwerpen (2)'!$B$4:$B$22)+19=A102,'Onderwerpen (2)'!$A$23,IFERROR((IF(A102&lt;'Onderwerpen (2)'!$D$4,A102,IF(AND(A102&gt;'Onderwerpen (2)'!$D$4,A102&lt;'Onderwerpen (2)'!$D$5),A102-1,IF(AND(A102&gt;'Onderwerpen (2)'!$D$5,A102&lt;'Onderwerpen (2)'!$D$6),A102-2,IF(AND(A102&gt;'Onderwerpen (2)'!$D$6,A102&lt;'Onderwerpen (2)'!$D$7),A102-3,IF(AND(A102&gt;'Onderwerpen (2)'!$D$7,A102&lt;'Onderwerpen (2)'!$D$8),A102-4,IF(AND(A102&gt;'Onderwerpen (2)'!$D$8,A102&lt;'Onderwerpen (2)'!$D$9),A102-5,IF(AND(A102&gt;'Onderwerpen (2)'!$D$9,A102&lt;'Onderwerpen (2)'!$D$10),A102-6,IF(AND(A102&gt;'Onderwerpen (2)'!$D$10,A102&lt;'Onderwerpen (2)'!$D$11),A102-7,IF(AND(A102&gt;'Onderwerpen (2)'!$D$11,A102&lt;'Onderwerpen (2)'!$D$12),A102-8,IF(AND(A102&gt;'Onderwerpen (2)'!$D$12,A102&lt;'Onderwerpen (2)'!$D$13),A102-9,IF(AND(A102&gt;'Onderwerpen (2)'!$D$13,A102&lt;'Onderwerpen (2)'!$D$14),A102-10,IF(AND(A102&gt;'Onderwerpen (2)'!$D$14,A102&lt;'Onderwerpen (2)'!$D$15),A102-11,IF(AND(A102&gt;'Onderwerpen (2)'!$D$15,A102&lt;'Onderwerpen (2)'!$D$16),A102-12,IF(AND(A102&gt;'Onderwerpen (2)'!$D$16,A102&lt;'Onderwerpen (2)'!$D$17),A102-13,IF(AND(A102&gt;'Onderwerpen (2)'!$D$17,A102&lt;'Onderwerpen (2)'!$D$18),A102-14,IF(AND(A102&gt;'Onderwerpen (2)'!$D$18,A102&lt;'Onderwerpen (2)'!$D$19),A102-15,IF(AND(A102&gt;'Onderwerpen (2)'!$D$19,A102&lt;'Onderwerpen (2)'!$D$20),A102-16,IF(AND(A102&gt;'Onderwerpen (2)'!$D$20,A102&lt;'Onderwerpen (2)'!$D$21),A102-17,IF(AND(A102&gt;'Onderwerpen (2)'!$D$21,A102&lt;'Onderwerpen (2)'!$D$22),A102-18,IF(A102&gt;'Onderwerpen (2)'!$D$22,A102-19,"X"))))))))))))))))))))),""))))))))))))))))))))</f>
        <v/>
      </c>
      <c r="D102" s="76" t="str">
        <f>IF(B102="",""&amp;C102,LEFT(B102, FIND(" ",B102)-1) &amp; "."&amp;COUNTIF( $B$8:B102,B102))</f>
        <v/>
      </c>
      <c r="E102" s="11"/>
      <c r="F102" s="65"/>
      <c r="G102" s="65"/>
      <c r="H102" s="65"/>
      <c r="I102" s="67"/>
      <c r="J102" s="60" t="str">
        <f t="shared" si="5"/>
        <v/>
      </c>
      <c r="K102" s="58"/>
      <c r="L102" s="65"/>
      <c r="M102" s="65"/>
      <c r="N102" s="65"/>
      <c r="O102" s="67"/>
      <c r="P102" s="60" t="str">
        <f t="shared" si="6"/>
        <v/>
      </c>
      <c r="Q102" s="58"/>
      <c r="R102" s="65"/>
      <c r="S102" s="65"/>
      <c r="T102" s="65"/>
      <c r="U102" s="67"/>
      <c r="V102" s="60" t="str">
        <f t="shared" si="7"/>
        <v/>
      </c>
      <c r="W102" s="58"/>
      <c r="X102" s="65"/>
      <c r="Y102" s="65"/>
      <c r="Z102" s="65"/>
      <c r="AA102" s="67"/>
      <c r="AB102" s="60" t="str">
        <f t="shared" si="8"/>
        <v/>
      </c>
      <c r="AC102" s="58"/>
      <c r="AD102" s="65"/>
      <c r="AE102" s="65"/>
      <c r="AF102" s="65"/>
      <c r="AG102" s="67"/>
      <c r="AH102" s="60" t="str">
        <f t="shared" si="9"/>
        <v/>
      </c>
      <c r="AI102" s="58"/>
    </row>
    <row r="103" spans="1:35" x14ac:dyDescent="0.25">
      <c r="A103" s="48" t="str">
        <f>IFERROR(IF(A102='Onderwerpen (2)'!$C$23+19,"",A102+1),"")</f>
        <v/>
      </c>
      <c r="B103" s="48" t="str">
        <f>IF(C103&lt;='Onderwerpen (2)'!$C$4,'Onderwerpen (2)'!$A$4,IF(C103&lt;='Onderwerpen (2)'!$C$5,'Onderwerpen (2)'!$A$5,IF(C103&lt;='Onderwerpen (2)'!$C$6,'Onderwerpen (2)'!$A$6,IF(C103&lt;='Onderwerpen (2)'!$C$7,'Onderwerpen (2)'!$A$7,IF(C103&lt;='Onderwerpen (2)'!$C$8,'Onderwerpen (2)'!$A$8,IF(C103&lt;='Onderwerpen (2)'!$C$9,'Onderwerpen (2)'!$A$9,IF(C103&lt;='Onderwerpen (2)'!C$10,'Onderwerpen (2)'!$A$10,IF(C103&lt;='Onderwerpen (2)'!C$11,'Onderwerpen (2)'!$A$11,IF(C103&lt;='Onderwerpen (2)'!C$12,'Onderwerpen (2)'!$A$12,IF(C103&lt;='Onderwerpen (2)'!C$13,'Onderwerpen (2)'!$A$13,IF(C103&lt;='Onderwerpen (2)'!$C$14,'Onderwerpen (2)'!$A$14,IF(C103&lt;='Onderwerpen (2)'!$C$15,'Onderwerpen (2)'!$A$15,IF(C103&lt;='Onderwerpen (2)'!$C$16,'Onderwerpen (2)'!$A$16,IF(C103&lt;='Onderwerpen (2)'!$C$17,'Onderwerpen (2)'!$A$17,IF(C103&lt;='Onderwerpen (2)'!$C$18,'Onderwerpen (2)'!$A$18,IF(C103&lt;='Onderwerpen (2)'!$C$19,'Onderwerpen (2)'!$A$19,IF(C103&lt;='Onderwerpen (2)'!$C$20,'Onderwerpen (2)'!$A$20,IF(C103&lt;='Onderwerpen (2)'!$C$21,'Onderwerpen (2)'!$A$21,IF(C103&lt;='Onderwerpen (2)'!$C$22,'Onderwerpen (2)'!$A$22,IF(C103&lt;='Onderwerpen (2)'!$C$23,'Onderwerpen (2)'!$A$22,""))))))))))))))))))))</f>
        <v/>
      </c>
      <c r="C103" s="55" t="str">
        <f>IF('Onderwerpen (2)'!$B$4+1=A103,'Onderwerpen (2)'!$A$5,IF(SUM('Onderwerpen (2)'!$B$4:$B$5)+2=A103,'Onderwerpen (2)'!$A$6,IF(SUM('Onderwerpen (2)'!$B$4:$B$6)+3=A103,'Onderwerpen (2)'!$A$7,IF(SUM('Onderwerpen (2)'!$B$4:$B$7)+4=A103,'Onderwerpen (2)'!$A$8,IF(SUM('Onderwerpen (2)'!$B$4:$B$8)+5=A103,'Onderwerpen (2)'!$A$9,IF(SUM('Onderwerpen (2)'!$B$4:$B$9)+6=A103,'Onderwerpen (2)'!$A$10,IF(SUM('Onderwerpen (2)'!$B$4:$B$10)+7=A103,'Onderwerpen (2)'!$A$11,IF(SUM('Onderwerpen (2)'!$B$4:$B$11)+8=A103,'Onderwerpen (2)'!$A$12,IF(SUM('Onderwerpen (2)'!$B$4:$B$12)+9=A103,'Onderwerpen (2)'!$A$13,IF(SUM('Onderwerpen (2)'!$B$4:$B$13)+10=A103,'Onderwerpen (2)'!$A$14,IF(SUM('Onderwerpen (2)'!$B$4:$B$14)+11=A103,'Onderwerpen (2)'!$A$15,IF(SUM('Onderwerpen (2)'!$B$4:$B$15)+12=A103,'Onderwerpen (2)'!$A$16,IF(SUM('Onderwerpen (2)'!$B$4:$B$16)+13=A103,'Onderwerpen (2)'!$A$17,IF(SUM('Onderwerpen (2)'!$B$4:$B$17)+14=A103,'Onderwerpen (2)'!$A$18,IF(SUM('Onderwerpen (2)'!$B$4:$B$18)+15=A103,'Onderwerpen (2)'!$A$19,IF(SUM('Onderwerpen (2)'!$B$4:$B$19)+16=A103,'Onderwerpen (2)'!$A$20,IF(SUM('Onderwerpen (2)'!$B$4:$B$20)+17=A103,'Onderwerpen (2)'!$A$21,IF(SUM('Onderwerpen (2)'!$B$4:$B$21)+18=A103,'Onderwerpen (2)'!$A$22,IF(SUM('Onderwerpen (2)'!$B$4:$B$22)+19=A103,'Onderwerpen (2)'!$A$23,IFERROR((IF(A103&lt;'Onderwerpen (2)'!$D$4,A103,IF(AND(A103&gt;'Onderwerpen (2)'!$D$4,A103&lt;'Onderwerpen (2)'!$D$5),A103-1,IF(AND(A103&gt;'Onderwerpen (2)'!$D$5,A103&lt;'Onderwerpen (2)'!$D$6),A103-2,IF(AND(A103&gt;'Onderwerpen (2)'!$D$6,A103&lt;'Onderwerpen (2)'!$D$7),A103-3,IF(AND(A103&gt;'Onderwerpen (2)'!$D$7,A103&lt;'Onderwerpen (2)'!$D$8),A103-4,IF(AND(A103&gt;'Onderwerpen (2)'!$D$8,A103&lt;'Onderwerpen (2)'!$D$9),A103-5,IF(AND(A103&gt;'Onderwerpen (2)'!$D$9,A103&lt;'Onderwerpen (2)'!$D$10),A103-6,IF(AND(A103&gt;'Onderwerpen (2)'!$D$10,A103&lt;'Onderwerpen (2)'!$D$11),A103-7,IF(AND(A103&gt;'Onderwerpen (2)'!$D$11,A103&lt;'Onderwerpen (2)'!$D$12),A103-8,IF(AND(A103&gt;'Onderwerpen (2)'!$D$12,A103&lt;'Onderwerpen (2)'!$D$13),A103-9,IF(AND(A103&gt;'Onderwerpen (2)'!$D$13,A103&lt;'Onderwerpen (2)'!$D$14),A103-10,IF(AND(A103&gt;'Onderwerpen (2)'!$D$14,A103&lt;'Onderwerpen (2)'!$D$15),A103-11,IF(AND(A103&gt;'Onderwerpen (2)'!$D$15,A103&lt;'Onderwerpen (2)'!$D$16),A103-12,IF(AND(A103&gt;'Onderwerpen (2)'!$D$16,A103&lt;'Onderwerpen (2)'!$D$17),A103-13,IF(AND(A103&gt;'Onderwerpen (2)'!$D$17,A103&lt;'Onderwerpen (2)'!$D$18),A103-14,IF(AND(A103&gt;'Onderwerpen (2)'!$D$18,A103&lt;'Onderwerpen (2)'!$D$19),A103-15,IF(AND(A103&gt;'Onderwerpen (2)'!$D$19,A103&lt;'Onderwerpen (2)'!$D$20),A103-16,IF(AND(A103&gt;'Onderwerpen (2)'!$D$20,A103&lt;'Onderwerpen (2)'!$D$21),A103-17,IF(AND(A103&gt;'Onderwerpen (2)'!$D$21,A103&lt;'Onderwerpen (2)'!$D$22),A103-18,IF(A103&gt;'Onderwerpen (2)'!$D$22,A103-19,"X"))))))))))))))))))))),""))))))))))))))))))))</f>
        <v/>
      </c>
      <c r="D103" s="76" t="str">
        <f>IF(B103="",""&amp;C103,LEFT(B103, FIND(" ",B103)-1) &amp; "."&amp;COUNTIF( $B$8:B103,B103))</f>
        <v/>
      </c>
      <c r="E103" s="11"/>
      <c r="F103" s="65"/>
      <c r="G103" s="65"/>
      <c r="H103" s="65"/>
      <c r="I103" s="67"/>
      <c r="J103" s="60" t="str">
        <f t="shared" si="5"/>
        <v/>
      </c>
      <c r="K103" s="58"/>
      <c r="L103" s="65"/>
      <c r="M103" s="65"/>
      <c r="N103" s="65"/>
      <c r="O103" s="67"/>
      <c r="P103" s="60" t="str">
        <f t="shared" si="6"/>
        <v/>
      </c>
      <c r="Q103" s="58"/>
      <c r="R103" s="65"/>
      <c r="S103" s="65"/>
      <c r="T103" s="65"/>
      <c r="U103" s="67"/>
      <c r="V103" s="60" t="str">
        <f t="shared" si="7"/>
        <v/>
      </c>
      <c r="W103" s="58"/>
      <c r="X103" s="65"/>
      <c r="Y103" s="65"/>
      <c r="Z103" s="65"/>
      <c r="AA103" s="67"/>
      <c r="AB103" s="60" t="str">
        <f t="shared" si="8"/>
        <v/>
      </c>
      <c r="AC103" s="58"/>
      <c r="AD103" s="65"/>
      <c r="AE103" s="65"/>
      <c r="AF103" s="65"/>
      <c r="AG103" s="67"/>
      <c r="AH103" s="60" t="str">
        <f t="shared" si="9"/>
        <v/>
      </c>
      <c r="AI103" s="58"/>
    </row>
    <row r="104" spans="1:35" x14ac:dyDescent="0.25">
      <c r="A104" s="48" t="str">
        <f>IFERROR(IF(A103='Onderwerpen (2)'!$C$23+19,"",A103+1),"")</f>
        <v/>
      </c>
      <c r="B104" s="48" t="str">
        <f>IF(C104&lt;='Onderwerpen (2)'!$C$4,'Onderwerpen (2)'!$A$4,IF(C104&lt;='Onderwerpen (2)'!$C$5,'Onderwerpen (2)'!$A$5,IF(C104&lt;='Onderwerpen (2)'!$C$6,'Onderwerpen (2)'!$A$6,IF(C104&lt;='Onderwerpen (2)'!$C$7,'Onderwerpen (2)'!$A$7,IF(C104&lt;='Onderwerpen (2)'!$C$8,'Onderwerpen (2)'!$A$8,IF(C104&lt;='Onderwerpen (2)'!$C$9,'Onderwerpen (2)'!$A$9,IF(C104&lt;='Onderwerpen (2)'!C$10,'Onderwerpen (2)'!$A$10,IF(C104&lt;='Onderwerpen (2)'!C$11,'Onderwerpen (2)'!$A$11,IF(C104&lt;='Onderwerpen (2)'!C$12,'Onderwerpen (2)'!$A$12,IF(C104&lt;='Onderwerpen (2)'!C$13,'Onderwerpen (2)'!$A$13,IF(C104&lt;='Onderwerpen (2)'!$C$14,'Onderwerpen (2)'!$A$14,IF(C104&lt;='Onderwerpen (2)'!$C$15,'Onderwerpen (2)'!$A$15,IF(C104&lt;='Onderwerpen (2)'!$C$16,'Onderwerpen (2)'!$A$16,IF(C104&lt;='Onderwerpen (2)'!$C$17,'Onderwerpen (2)'!$A$17,IF(C104&lt;='Onderwerpen (2)'!$C$18,'Onderwerpen (2)'!$A$18,IF(C104&lt;='Onderwerpen (2)'!$C$19,'Onderwerpen (2)'!$A$19,IF(C104&lt;='Onderwerpen (2)'!$C$20,'Onderwerpen (2)'!$A$20,IF(C104&lt;='Onderwerpen (2)'!$C$21,'Onderwerpen (2)'!$A$21,IF(C104&lt;='Onderwerpen (2)'!$C$22,'Onderwerpen (2)'!$A$22,IF(C104&lt;='Onderwerpen (2)'!$C$23,'Onderwerpen (2)'!$A$22,""))))))))))))))))))))</f>
        <v/>
      </c>
      <c r="C104" s="55" t="str">
        <f>IF('Onderwerpen (2)'!$B$4+1=A104,'Onderwerpen (2)'!$A$5,IF(SUM('Onderwerpen (2)'!$B$4:$B$5)+2=A104,'Onderwerpen (2)'!$A$6,IF(SUM('Onderwerpen (2)'!$B$4:$B$6)+3=A104,'Onderwerpen (2)'!$A$7,IF(SUM('Onderwerpen (2)'!$B$4:$B$7)+4=A104,'Onderwerpen (2)'!$A$8,IF(SUM('Onderwerpen (2)'!$B$4:$B$8)+5=A104,'Onderwerpen (2)'!$A$9,IF(SUM('Onderwerpen (2)'!$B$4:$B$9)+6=A104,'Onderwerpen (2)'!$A$10,IF(SUM('Onderwerpen (2)'!$B$4:$B$10)+7=A104,'Onderwerpen (2)'!$A$11,IF(SUM('Onderwerpen (2)'!$B$4:$B$11)+8=A104,'Onderwerpen (2)'!$A$12,IF(SUM('Onderwerpen (2)'!$B$4:$B$12)+9=A104,'Onderwerpen (2)'!$A$13,IF(SUM('Onderwerpen (2)'!$B$4:$B$13)+10=A104,'Onderwerpen (2)'!$A$14,IF(SUM('Onderwerpen (2)'!$B$4:$B$14)+11=A104,'Onderwerpen (2)'!$A$15,IF(SUM('Onderwerpen (2)'!$B$4:$B$15)+12=A104,'Onderwerpen (2)'!$A$16,IF(SUM('Onderwerpen (2)'!$B$4:$B$16)+13=A104,'Onderwerpen (2)'!$A$17,IF(SUM('Onderwerpen (2)'!$B$4:$B$17)+14=A104,'Onderwerpen (2)'!$A$18,IF(SUM('Onderwerpen (2)'!$B$4:$B$18)+15=A104,'Onderwerpen (2)'!$A$19,IF(SUM('Onderwerpen (2)'!$B$4:$B$19)+16=A104,'Onderwerpen (2)'!$A$20,IF(SUM('Onderwerpen (2)'!$B$4:$B$20)+17=A104,'Onderwerpen (2)'!$A$21,IF(SUM('Onderwerpen (2)'!$B$4:$B$21)+18=A104,'Onderwerpen (2)'!$A$22,IF(SUM('Onderwerpen (2)'!$B$4:$B$22)+19=A104,'Onderwerpen (2)'!$A$23,IFERROR((IF(A104&lt;'Onderwerpen (2)'!$D$4,A104,IF(AND(A104&gt;'Onderwerpen (2)'!$D$4,A104&lt;'Onderwerpen (2)'!$D$5),A104-1,IF(AND(A104&gt;'Onderwerpen (2)'!$D$5,A104&lt;'Onderwerpen (2)'!$D$6),A104-2,IF(AND(A104&gt;'Onderwerpen (2)'!$D$6,A104&lt;'Onderwerpen (2)'!$D$7),A104-3,IF(AND(A104&gt;'Onderwerpen (2)'!$D$7,A104&lt;'Onderwerpen (2)'!$D$8),A104-4,IF(AND(A104&gt;'Onderwerpen (2)'!$D$8,A104&lt;'Onderwerpen (2)'!$D$9),A104-5,IF(AND(A104&gt;'Onderwerpen (2)'!$D$9,A104&lt;'Onderwerpen (2)'!$D$10),A104-6,IF(AND(A104&gt;'Onderwerpen (2)'!$D$10,A104&lt;'Onderwerpen (2)'!$D$11),A104-7,IF(AND(A104&gt;'Onderwerpen (2)'!$D$11,A104&lt;'Onderwerpen (2)'!$D$12),A104-8,IF(AND(A104&gt;'Onderwerpen (2)'!$D$12,A104&lt;'Onderwerpen (2)'!$D$13),A104-9,IF(AND(A104&gt;'Onderwerpen (2)'!$D$13,A104&lt;'Onderwerpen (2)'!$D$14),A104-10,IF(AND(A104&gt;'Onderwerpen (2)'!$D$14,A104&lt;'Onderwerpen (2)'!$D$15),A104-11,IF(AND(A104&gt;'Onderwerpen (2)'!$D$15,A104&lt;'Onderwerpen (2)'!$D$16),A104-12,IF(AND(A104&gt;'Onderwerpen (2)'!$D$16,A104&lt;'Onderwerpen (2)'!$D$17),A104-13,IF(AND(A104&gt;'Onderwerpen (2)'!$D$17,A104&lt;'Onderwerpen (2)'!$D$18),A104-14,IF(AND(A104&gt;'Onderwerpen (2)'!$D$18,A104&lt;'Onderwerpen (2)'!$D$19),A104-15,IF(AND(A104&gt;'Onderwerpen (2)'!$D$19,A104&lt;'Onderwerpen (2)'!$D$20),A104-16,IF(AND(A104&gt;'Onderwerpen (2)'!$D$20,A104&lt;'Onderwerpen (2)'!$D$21),A104-17,IF(AND(A104&gt;'Onderwerpen (2)'!$D$21,A104&lt;'Onderwerpen (2)'!$D$22),A104-18,IF(A104&gt;'Onderwerpen (2)'!$D$22,A104-19,"X"))))))))))))))))))))),""))))))))))))))))))))</f>
        <v/>
      </c>
      <c r="D104" s="76" t="str">
        <f>IF(B104="",""&amp;C104,LEFT(B104, FIND(" ",B104)-1) &amp; "."&amp;COUNTIF( $B$8:B104,B104))</f>
        <v/>
      </c>
      <c r="E104" s="11"/>
      <c r="F104" s="65"/>
      <c r="G104" s="65"/>
      <c r="H104" s="65"/>
      <c r="I104" s="67"/>
      <c r="J104" s="60" t="str">
        <f t="shared" si="5"/>
        <v/>
      </c>
      <c r="K104" s="58"/>
      <c r="L104" s="65"/>
      <c r="M104" s="65"/>
      <c r="N104" s="65"/>
      <c r="O104" s="67"/>
      <c r="P104" s="60" t="str">
        <f t="shared" si="6"/>
        <v/>
      </c>
      <c r="Q104" s="58"/>
      <c r="R104" s="65"/>
      <c r="S104" s="65"/>
      <c r="T104" s="65"/>
      <c r="U104" s="67"/>
      <c r="V104" s="60" t="str">
        <f t="shared" si="7"/>
        <v/>
      </c>
      <c r="W104" s="58"/>
      <c r="X104" s="65"/>
      <c r="Y104" s="65"/>
      <c r="Z104" s="65"/>
      <c r="AA104" s="67"/>
      <c r="AB104" s="60" t="str">
        <f t="shared" si="8"/>
        <v/>
      </c>
      <c r="AC104" s="58"/>
      <c r="AD104" s="65"/>
      <c r="AE104" s="65"/>
      <c r="AF104" s="65"/>
      <c r="AG104" s="67"/>
      <c r="AH104" s="60" t="str">
        <f t="shared" si="9"/>
        <v/>
      </c>
      <c r="AI104" s="58"/>
    </row>
    <row r="105" spans="1:35" x14ac:dyDescent="0.25">
      <c r="A105" s="48" t="str">
        <f>IFERROR(IF(A104='Onderwerpen (2)'!$C$23+19,"",A104+1),"")</f>
        <v/>
      </c>
      <c r="B105" s="48" t="str">
        <f>IF(C105&lt;='Onderwerpen (2)'!$C$4,'Onderwerpen (2)'!$A$4,IF(C105&lt;='Onderwerpen (2)'!$C$5,'Onderwerpen (2)'!$A$5,IF(C105&lt;='Onderwerpen (2)'!$C$6,'Onderwerpen (2)'!$A$6,IF(C105&lt;='Onderwerpen (2)'!$C$7,'Onderwerpen (2)'!$A$7,IF(C105&lt;='Onderwerpen (2)'!$C$8,'Onderwerpen (2)'!$A$8,IF(C105&lt;='Onderwerpen (2)'!$C$9,'Onderwerpen (2)'!$A$9,IF(C105&lt;='Onderwerpen (2)'!C$10,'Onderwerpen (2)'!$A$10,IF(C105&lt;='Onderwerpen (2)'!C$11,'Onderwerpen (2)'!$A$11,IF(C105&lt;='Onderwerpen (2)'!C$12,'Onderwerpen (2)'!$A$12,IF(C105&lt;='Onderwerpen (2)'!C$13,'Onderwerpen (2)'!$A$13,IF(C105&lt;='Onderwerpen (2)'!$C$14,'Onderwerpen (2)'!$A$14,IF(C105&lt;='Onderwerpen (2)'!$C$15,'Onderwerpen (2)'!$A$15,IF(C105&lt;='Onderwerpen (2)'!$C$16,'Onderwerpen (2)'!$A$16,IF(C105&lt;='Onderwerpen (2)'!$C$17,'Onderwerpen (2)'!$A$17,IF(C105&lt;='Onderwerpen (2)'!$C$18,'Onderwerpen (2)'!$A$18,IF(C105&lt;='Onderwerpen (2)'!$C$19,'Onderwerpen (2)'!$A$19,IF(C105&lt;='Onderwerpen (2)'!$C$20,'Onderwerpen (2)'!$A$20,IF(C105&lt;='Onderwerpen (2)'!$C$21,'Onderwerpen (2)'!$A$21,IF(C105&lt;='Onderwerpen (2)'!$C$22,'Onderwerpen (2)'!$A$22,IF(C105&lt;='Onderwerpen (2)'!$C$23,'Onderwerpen (2)'!$A$22,""))))))))))))))))))))</f>
        <v/>
      </c>
      <c r="C105" s="55" t="str">
        <f>IF('Onderwerpen (2)'!$B$4+1=A105,'Onderwerpen (2)'!$A$5,IF(SUM('Onderwerpen (2)'!$B$4:$B$5)+2=A105,'Onderwerpen (2)'!$A$6,IF(SUM('Onderwerpen (2)'!$B$4:$B$6)+3=A105,'Onderwerpen (2)'!$A$7,IF(SUM('Onderwerpen (2)'!$B$4:$B$7)+4=A105,'Onderwerpen (2)'!$A$8,IF(SUM('Onderwerpen (2)'!$B$4:$B$8)+5=A105,'Onderwerpen (2)'!$A$9,IF(SUM('Onderwerpen (2)'!$B$4:$B$9)+6=A105,'Onderwerpen (2)'!$A$10,IF(SUM('Onderwerpen (2)'!$B$4:$B$10)+7=A105,'Onderwerpen (2)'!$A$11,IF(SUM('Onderwerpen (2)'!$B$4:$B$11)+8=A105,'Onderwerpen (2)'!$A$12,IF(SUM('Onderwerpen (2)'!$B$4:$B$12)+9=A105,'Onderwerpen (2)'!$A$13,IF(SUM('Onderwerpen (2)'!$B$4:$B$13)+10=A105,'Onderwerpen (2)'!$A$14,IF(SUM('Onderwerpen (2)'!$B$4:$B$14)+11=A105,'Onderwerpen (2)'!$A$15,IF(SUM('Onderwerpen (2)'!$B$4:$B$15)+12=A105,'Onderwerpen (2)'!$A$16,IF(SUM('Onderwerpen (2)'!$B$4:$B$16)+13=A105,'Onderwerpen (2)'!$A$17,IF(SUM('Onderwerpen (2)'!$B$4:$B$17)+14=A105,'Onderwerpen (2)'!$A$18,IF(SUM('Onderwerpen (2)'!$B$4:$B$18)+15=A105,'Onderwerpen (2)'!$A$19,IF(SUM('Onderwerpen (2)'!$B$4:$B$19)+16=A105,'Onderwerpen (2)'!$A$20,IF(SUM('Onderwerpen (2)'!$B$4:$B$20)+17=A105,'Onderwerpen (2)'!$A$21,IF(SUM('Onderwerpen (2)'!$B$4:$B$21)+18=A105,'Onderwerpen (2)'!$A$22,IF(SUM('Onderwerpen (2)'!$B$4:$B$22)+19=A105,'Onderwerpen (2)'!$A$23,IFERROR((IF(A105&lt;'Onderwerpen (2)'!$D$4,A105,IF(AND(A105&gt;'Onderwerpen (2)'!$D$4,A105&lt;'Onderwerpen (2)'!$D$5),A105-1,IF(AND(A105&gt;'Onderwerpen (2)'!$D$5,A105&lt;'Onderwerpen (2)'!$D$6),A105-2,IF(AND(A105&gt;'Onderwerpen (2)'!$D$6,A105&lt;'Onderwerpen (2)'!$D$7),A105-3,IF(AND(A105&gt;'Onderwerpen (2)'!$D$7,A105&lt;'Onderwerpen (2)'!$D$8),A105-4,IF(AND(A105&gt;'Onderwerpen (2)'!$D$8,A105&lt;'Onderwerpen (2)'!$D$9),A105-5,IF(AND(A105&gt;'Onderwerpen (2)'!$D$9,A105&lt;'Onderwerpen (2)'!$D$10),A105-6,IF(AND(A105&gt;'Onderwerpen (2)'!$D$10,A105&lt;'Onderwerpen (2)'!$D$11),A105-7,IF(AND(A105&gt;'Onderwerpen (2)'!$D$11,A105&lt;'Onderwerpen (2)'!$D$12),A105-8,IF(AND(A105&gt;'Onderwerpen (2)'!$D$12,A105&lt;'Onderwerpen (2)'!$D$13),A105-9,IF(AND(A105&gt;'Onderwerpen (2)'!$D$13,A105&lt;'Onderwerpen (2)'!$D$14),A105-10,IF(AND(A105&gt;'Onderwerpen (2)'!$D$14,A105&lt;'Onderwerpen (2)'!$D$15),A105-11,IF(AND(A105&gt;'Onderwerpen (2)'!$D$15,A105&lt;'Onderwerpen (2)'!$D$16),A105-12,IF(AND(A105&gt;'Onderwerpen (2)'!$D$16,A105&lt;'Onderwerpen (2)'!$D$17),A105-13,IF(AND(A105&gt;'Onderwerpen (2)'!$D$17,A105&lt;'Onderwerpen (2)'!$D$18),A105-14,IF(AND(A105&gt;'Onderwerpen (2)'!$D$18,A105&lt;'Onderwerpen (2)'!$D$19),A105-15,IF(AND(A105&gt;'Onderwerpen (2)'!$D$19,A105&lt;'Onderwerpen (2)'!$D$20),A105-16,IF(AND(A105&gt;'Onderwerpen (2)'!$D$20,A105&lt;'Onderwerpen (2)'!$D$21),A105-17,IF(AND(A105&gt;'Onderwerpen (2)'!$D$21,A105&lt;'Onderwerpen (2)'!$D$22),A105-18,IF(A105&gt;'Onderwerpen (2)'!$D$22,A105-19,"X"))))))))))))))))))))),""))))))))))))))))))))</f>
        <v/>
      </c>
      <c r="D105" s="76" t="str">
        <f>IF(B105="",""&amp;C105,LEFT(B105, FIND(" ",B105)-1) &amp; "."&amp;COUNTIF( $B$8:B105,B105))</f>
        <v/>
      </c>
      <c r="E105" s="11"/>
      <c r="F105" s="65"/>
      <c r="G105" s="65"/>
      <c r="H105" s="65"/>
      <c r="I105" s="67"/>
      <c r="J105" s="60" t="str">
        <f t="shared" si="5"/>
        <v/>
      </c>
      <c r="K105" s="58"/>
      <c r="L105" s="65"/>
      <c r="M105" s="65"/>
      <c r="N105" s="65"/>
      <c r="O105" s="67"/>
      <c r="P105" s="60" t="str">
        <f t="shared" si="6"/>
        <v/>
      </c>
      <c r="Q105" s="58"/>
      <c r="R105" s="65"/>
      <c r="S105" s="65"/>
      <c r="T105" s="65"/>
      <c r="U105" s="67"/>
      <c r="V105" s="60" t="str">
        <f t="shared" si="7"/>
        <v/>
      </c>
      <c r="W105" s="58"/>
      <c r="X105" s="65"/>
      <c r="Y105" s="65"/>
      <c r="Z105" s="65"/>
      <c r="AA105" s="67"/>
      <c r="AB105" s="60" t="str">
        <f t="shared" si="8"/>
        <v/>
      </c>
      <c r="AC105" s="58"/>
      <c r="AD105" s="65"/>
      <c r="AE105" s="65"/>
      <c r="AF105" s="65"/>
      <c r="AG105" s="67"/>
      <c r="AH105" s="60" t="str">
        <f t="shared" si="9"/>
        <v/>
      </c>
      <c r="AI105" s="58"/>
    </row>
    <row r="106" spans="1:35" x14ac:dyDescent="0.25">
      <c r="A106" s="48" t="str">
        <f>IFERROR(IF(A105='Onderwerpen (2)'!$C$23+19,"",A105+1),"")</f>
        <v/>
      </c>
      <c r="B106" s="48" t="str">
        <f>IF(C106&lt;='Onderwerpen (2)'!$C$4,'Onderwerpen (2)'!$A$4,IF(C106&lt;='Onderwerpen (2)'!$C$5,'Onderwerpen (2)'!$A$5,IF(C106&lt;='Onderwerpen (2)'!$C$6,'Onderwerpen (2)'!$A$6,IF(C106&lt;='Onderwerpen (2)'!$C$7,'Onderwerpen (2)'!$A$7,IF(C106&lt;='Onderwerpen (2)'!$C$8,'Onderwerpen (2)'!$A$8,IF(C106&lt;='Onderwerpen (2)'!$C$9,'Onderwerpen (2)'!$A$9,IF(C106&lt;='Onderwerpen (2)'!C$10,'Onderwerpen (2)'!$A$10,IF(C106&lt;='Onderwerpen (2)'!C$11,'Onderwerpen (2)'!$A$11,IF(C106&lt;='Onderwerpen (2)'!C$12,'Onderwerpen (2)'!$A$12,IF(C106&lt;='Onderwerpen (2)'!C$13,'Onderwerpen (2)'!$A$13,IF(C106&lt;='Onderwerpen (2)'!$C$14,'Onderwerpen (2)'!$A$14,IF(C106&lt;='Onderwerpen (2)'!$C$15,'Onderwerpen (2)'!$A$15,IF(C106&lt;='Onderwerpen (2)'!$C$16,'Onderwerpen (2)'!$A$16,IF(C106&lt;='Onderwerpen (2)'!$C$17,'Onderwerpen (2)'!$A$17,IF(C106&lt;='Onderwerpen (2)'!$C$18,'Onderwerpen (2)'!$A$18,IF(C106&lt;='Onderwerpen (2)'!$C$19,'Onderwerpen (2)'!$A$19,IF(C106&lt;='Onderwerpen (2)'!$C$20,'Onderwerpen (2)'!$A$20,IF(C106&lt;='Onderwerpen (2)'!$C$21,'Onderwerpen (2)'!$A$21,IF(C106&lt;='Onderwerpen (2)'!$C$22,'Onderwerpen (2)'!$A$22,IF(C106&lt;='Onderwerpen (2)'!$C$23,'Onderwerpen (2)'!$A$22,""))))))))))))))))))))</f>
        <v/>
      </c>
      <c r="C106" s="55" t="str">
        <f>IF('Onderwerpen (2)'!$B$4+1=A106,'Onderwerpen (2)'!$A$5,IF(SUM('Onderwerpen (2)'!$B$4:$B$5)+2=A106,'Onderwerpen (2)'!$A$6,IF(SUM('Onderwerpen (2)'!$B$4:$B$6)+3=A106,'Onderwerpen (2)'!$A$7,IF(SUM('Onderwerpen (2)'!$B$4:$B$7)+4=A106,'Onderwerpen (2)'!$A$8,IF(SUM('Onderwerpen (2)'!$B$4:$B$8)+5=A106,'Onderwerpen (2)'!$A$9,IF(SUM('Onderwerpen (2)'!$B$4:$B$9)+6=A106,'Onderwerpen (2)'!$A$10,IF(SUM('Onderwerpen (2)'!$B$4:$B$10)+7=A106,'Onderwerpen (2)'!$A$11,IF(SUM('Onderwerpen (2)'!$B$4:$B$11)+8=A106,'Onderwerpen (2)'!$A$12,IF(SUM('Onderwerpen (2)'!$B$4:$B$12)+9=A106,'Onderwerpen (2)'!$A$13,IF(SUM('Onderwerpen (2)'!$B$4:$B$13)+10=A106,'Onderwerpen (2)'!$A$14,IF(SUM('Onderwerpen (2)'!$B$4:$B$14)+11=A106,'Onderwerpen (2)'!$A$15,IF(SUM('Onderwerpen (2)'!$B$4:$B$15)+12=A106,'Onderwerpen (2)'!$A$16,IF(SUM('Onderwerpen (2)'!$B$4:$B$16)+13=A106,'Onderwerpen (2)'!$A$17,IF(SUM('Onderwerpen (2)'!$B$4:$B$17)+14=A106,'Onderwerpen (2)'!$A$18,IF(SUM('Onderwerpen (2)'!$B$4:$B$18)+15=A106,'Onderwerpen (2)'!$A$19,IF(SUM('Onderwerpen (2)'!$B$4:$B$19)+16=A106,'Onderwerpen (2)'!$A$20,IF(SUM('Onderwerpen (2)'!$B$4:$B$20)+17=A106,'Onderwerpen (2)'!$A$21,IF(SUM('Onderwerpen (2)'!$B$4:$B$21)+18=A106,'Onderwerpen (2)'!$A$22,IF(SUM('Onderwerpen (2)'!$B$4:$B$22)+19=A106,'Onderwerpen (2)'!$A$23,IFERROR((IF(A106&lt;'Onderwerpen (2)'!$D$4,A106,IF(AND(A106&gt;'Onderwerpen (2)'!$D$4,A106&lt;'Onderwerpen (2)'!$D$5),A106-1,IF(AND(A106&gt;'Onderwerpen (2)'!$D$5,A106&lt;'Onderwerpen (2)'!$D$6),A106-2,IF(AND(A106&gt;'Onderwerpen (2)'!$D$6,A106&lt;'Onderwerpen (2)'!$D$7),A106-3,IF(AND(A106&gt;'Onderwerpen (2)'!$D$7,A106&lt;'Onderwerpen (2)'!$D$8),A106-4,IF(AND(A106&gt;'Onderwerpen (2)'!$D$8,A106&lt;'Onderwerpen (2)'!$D$9),A106-5,IF(AND(A106&gt;'Onderwerpen (2)'!$D$9,A106&lt;'Onderwerpen (2)'!$D$10),A106-6,IF(AND(A106&gt;'Onderwerpen (2)'!$D$10,A106&lt;'Onderwerpen (2)'!$D$11),A106-7,IF(AND(A106&gt;'Onderwerpen (2)'!$D$11,A106&lt;'Onderwerpen (2)'!$D$12),A106-8,IF(AND(A106&gt;'Onderwerpen (2)'!$D$12,A106&lt;'Onderwerpen (2)'!$D$13),A106-9,IF(AND(A106&gt;'Onderwerpen (2)'!$D$13,A106&lt;'Onderwerpen (2)'!$D$14),A106-10,IF(AND(A106&gt;'Onderwerpen (2)'!$D$14,A106&lt;'Onderwerpen (2)'!$D$15),A106-11,IF(AND(A106&gt;'Onderwerpen (2)'!$D$15,A106&lt;'Onderwerpen (2)'!$D$16),A106-12,IF(AND(A106&gt;'Onderwerpen (2)'!$D$16,A106&lt;'Onderwerpen (2)'!$D$17),A106-13,IF(AND(A106&gt;'Onderwerpen (2)'!$D$17,A106&lt;'Onderwerpen (2)'!$D$18),A106-14,IF(AND(A106&gt;'Onderwerpen (2)'!$D$18,A106&lt;'Onderwerpen (2)'!$D$19),A106-15,IF(AND(A106&gt;'Onderwerpen (2)'!$D$19,A106&lt;'Onderwerpen (2)'!$D$20),A106-16,IF(AND(A106&gt;'Onderwerpen (2)'!$D$20,A106&lt;'Onderwerpen (2)'!$D$21),A106-17,IF(AND(A106&gt;'Onderwerpen (2)'!$D$21,A106&lt;'Onderwerpen (2)'!$D$22),A106-18,IF(A106&gt;'Onderwerpen (2)'!$D$22,A106-19,"X"))))))))))))))))))))),""))))))))))))))))))))</f>
        <v/>
      </c>
      <c r="D106" s="76" t="str">
        <f>IF(B106="",""&amp;C106,LEFT(B106, FIND(" ",B106)-1) &amp; "."&amp;COUNTIF( $B$8:B106,B106))</f>
        <v/>
      </c>
      <c r="E106" s="11"/>
      <c r="F106" s="65"/>
      <c r="G106" s="65"/>
      <c r="H106" s="65"/>
      <c r="I106" s="67"/>
      <c r="J106" s="60" t="str">
        <f t="shared" si="5"/>
        <v/>
      </c>
      <c r="K106" s="58"/>
      <c r="L106" s="65"/>
      <c r="M106" s="65"/>
      <c r="N106" s="65"/>
      <c r="O106" s="67"/>
      <c r="P106" s="60" t="str">
        <f t="shared" si="6"/>
        <v/>
      </c>
      <c r="Q106" s="58"/>
      <c r="R106" s="65"/>
      <c r="S106" s="65"/>
      <c r="T106" s="65"/>
      <c r="U106" s="67"/>
      <c r="V106" s="60" t="str">
        <f t="shared" si="7"/>
        <v/>
      </c>
      <c r="W106" s="58"/>
      <c r="X106" s="65"/>
      <c r="Y106" s="65"/>
      <c r="Z106" s="65"/>
      <c r="AA106" s="67"/>
      <c r="AB106" s="60" t="str">
        <f t="shared" si="8"/>
        <v/>
      </c>
      <c r="AC106" s="58"/>
      <c r="AD106" s="65"/>
      <c r="AE106" s="65"/>
      <c r="AF106" s="65"/>
      <c r="AG106" s="67"/>
      <c r="AH106" s="60" t="str">
        <f t="shared" si="9"/>
        <v/>
      </c>
      <c r="AI106" s="58"/>
    </row>
    <row r="107" spans="1:35" x14ac:dyDescent="0.25">
      <c r="A107" s="48" t="str">
        <f>IFERROR(IF(A106='Onderwerpen (2)'!$C$23+19,"",A106+1),"")</f>
        <v/>
      </c>
      <c r="B107" s="48" t="str">
        <f>IF(C107&lt;='Onderwerpen (2)'!$C$4,'Onderwerpen (2)'!$A$4,IF(C107&lt;='Onderwerpen (2)'!$C$5,'Onderwerpen (2)'!$A$5,IF(C107&lt;='Onderwerpen (2)'!$C$6,'Onderwerpen (2)'!$A$6,IF(C107&lt;='Onderwerpen (2)'!$C$7,'Onderwerpen (2)'!$A$7,IF(C107&lt;='Onderwerpen (2)'!$C$8,'Onderwerpen (2)'!$A$8,IF(C107&lt;='Onderwerpen (2)'!$C$9,'Onderwerpen (2)'!$A$9,IF(C107&lt;='Onderwerpen (2)'!C$10,'Onderwerpen (2)'!$A$10,IF(C107&lt;='Onderwerpen (2)'!C$11,'Onderwerpen (2)'!$A$11,IF(C107&lt;='Onderwerpen (2)'!C$12,'Onderwerpen (2)'!$A$12,IF(C107&lt;='Onderwerpen (2)'!C$13,'Onderwerpen (2)'!$A$13,IF(C107&lt;='Onderwerpen (2)'!$C$14,'Onderwerpen (2)'!$A$14,IF(C107&lt;='Onderwerpen (2)'!$C$15,'Onderwerpen (2)'!$A$15,IF(C107&lt;='Onderwerpen (2)'!$C$16,'Onderwerpen (2)'!$A$16,IF(C107&lt;='Onderwerpen (2)'!$C$17,'Onderwerpen (2)'!$A$17,IF(C107&lt;='Onderwerpen (2)'!$C$18,'Onderwerpen (2)'!$A$18,IF(C107&lt;='Onderwerpen (2)'!$C$19,'Onderwerpen (2)'!$A$19,IF(C107&lt;='Onderwerpen (2)'!$C$20,'Onderwerpen (2)'!$A$20,IF(C107&lt;='Onderwerpen (2)'!$C$21,'Onderwerpen (2)'!$A$21,IF(C107&lt;='Onderwerpen (2)'!$C$22,'Onderwerpen (2)'!$A$22,IF(C107&lt;='Onderwerpen (2)'!$C$23,'Onderwerpen (2)'!$A$22,""))))))))))))))))))))</f>
        <v/>
      </c>
      <c r="C107" s="55" t="str">
        <f>IF('Onderwerpen (2)'!$B$4+1=A107,'Onderwerpen (2)'!$A$5,IF(SUM('Onderwerpen (2)'!$B$4:$B$5)+2=A107,'Onderwerpen (2)'!$A$6,IF(SUM('Onderwerpen (2)'!$B$4:$B$6)+3=A107,'Onderwerpen (2)'!$A$7,IF(SUM('Onderwerpen (2)'!$B$4:$B$7)+4=A107,'Onderwerpen (2)'!$A$8,IF(SUM('Onderwerpen (2)'!$B$4:$B$8)+5=A107,'Onderwerpen (2)'!$A$9,IF(SUM('Onderwerpen (2)'!$B$4:$B$9)+6=A107,'Onderwerpen (2)'!$A$10,IF(SUM('Onderwerpen (2)'!$B$4:$B$10)+7=A107,'Onderwerpen (2)'!$A$11,IF(SUM('Onderwerpen (2)'!$B$4:$B$11)+8=A107,'Onderwerpen (2)'!$A$12,IF(SUM('Onderwerpen (2)'!$B$4:$B$12)+9=A107,'Onderwerpen (2)'!$A$13,IF(SUM('Onderwerpen (2)'!$B$4:$B$13)+10=A107,'Onderwerpen (2)'!$A$14,IF(SUM('Onderwerpen (2)'!$B$4:$B$14)+11=A107,'Onderwerpen (2)'!$A$15,IF(SUM('Onderwerpen (2)'!$B$4:$B$15)+12=A107,'Onderwerpen (2)'!$A$16,IF(SUM('Onderwerpen (2)'!$B$4:$B$16)+13=A107,'Onderwerpen (2)'!$A$17,IF(SUM('Onderwerpen (2)'!$B$4:$B$17)+14=A107,'Onderwerpen (2)'!$A$18,IF(SUM('Onderwerpen (2)'!$B$4:$B$18)+15=A107,'Onderwerpen (2)'!$A$19,IF(SUM('Onderwerpen (2)'!$B$4:$B$19)+16=A107,'Onderwerpen (2)'!$A$20,IF(SUM('Onderwerpen (2)'!$B$4:$B$20)+17=A107,'Onderwerpen (2)'!$A$21,IF(SUM('Onderwerpen (2)'!$B$4:$B$21)+18=A107,'Onderwerpen (2)'!$A$22,IF(SUM('Onderwerpen (2)'!$B$4:$B$22)+19=A107,'Onderwerpen (2)'!$A$23,IFERROR((IF(A107&lt;'Onderwerpen (2)'!$D$4,A107,IF(AND(A107&gt;'Onderwerpen (2)'!$D$4,A107&lt;'Onderwerpen (2)'!$D$5),A107-1,IF(AND(A107&gt;'Onderwerpen (2)'!$D$5,A107&lt;'Onderwerpen (2)'!$D$6),A107-2,IF(AND(A107&gt;'Onderwerpen (2)'!$D$6,A107&lt;'Onderwerpen (2)'!$D$7),A107-3,IF(AND(A107&gt;'Onderwerpen (2)'!$D$7,A107&lt;'Onderwerpen (2)'!$D$8),A107-4,IF(AND(A107&gt;'Onderwerpen (2)'!$D$8,A107&lt;'Onderwerpen (2)'!$D$9),A107-5,IF(AND(A107&gt;'Onderwerpen (2)'!$D$9,A107&lt;'Onderwerpen (2)'!$D$10),A107-6,IF(AND(A107&gt;'Onderwerpen (2)'!$D$10,A107&lt;'Onderwerpen (2)'!$D$11),A107-7,IF(AND(A107&gt;'Onderwerpen (2)'!$D$11,A107&lt;'Onderwerpen (2)'!$D$12),A107-8,IF(AND(A107&gt;'Onderwerpen (2)'!$D$12,A107&lt;'Onderwerpen (2)'!$D$13),A107-9,IF(AND(A107&gt;'Onderwerpen (2)'!$D$13,A107&lt;'Onderwerpen (2)'!$D$14),A107-10,IF(AND(A107&gt;'Onderwerpen (2)'!$D$14,A107&lt;'Onderwerpen (2)'!$D$15),A107-11,IF(AND(A107&gt;'Onderwerpen (2)'!$D$15,A107&lt;'Onderwerpen (2)'!$D$16),A107-12,IF(AND(A107&gt;'Onderwerpen (2)'!$D$16,A107&lt;'Onderwerpen (2)'!$D$17),A107-13,IF(AND(A107&gt;'Onderwerpen (2)'!$D$17,A107&lt;'Onderwerpen (2)'!$D$18),A107-14,IF(AND(A107&gt;'Onderwerpen (2)'!$D$18,A107&lt;'Onderwerpen (2)'!$D$19),A107-15,IF(AND(A107&gt;'Onderwerpen (2)'!$D$19,A107&lt;'Onderwerpen (2)'!$D$20),A107-16,IF(AND(A107&gt;'Onderwerpen (2)'!$D$20,A107&lt;'Onderwerpen (2)'!$D$21),A107-17,IF(AND(A107&gt;'Onderwerpen (2)'!$D$21,A107&lt;'Onderwerpen (2)'!$D$22),A107-18,IF(A107&gt;'Onderwerpen (2)'!$D$22,A107-19,"X"))))))))))))))))))))),""))))))))))))))))))))</f>
        <v/>
      </c>
      <c r="D107" s="76" t="str">
        <f>IF(B107="",""&amp;C107,LEFT(B107, FIND(" ",B107)-1) &amp; "."&amp;COUNTIF( $B$8:B107,B107))</f>
        <v/>
      </c>
      <c r="E107" s="11"/>
      <c r="F107" s="65"/>
      <c r="G107" s="65"/>
      <c r="H107" s="65"/>
      <c r="I107" s="67"/>
      <c r="J107" s="60" t="str">
        <f t="shared" si="5"/>
        <v/>
      </c>
      <c r="K107" s="58"/>
      <c r="L107" s="65"/>
      <c r="M107" s="65"/>
      <c r="N107" s="65"/>
      <c r="O107" s="67"/>
      <c r="P107" s="60" t="str">
        <f t="shared" si="6"/>
        <v/>
      </c>
      <c r="Q107" s="58"/>
      <c r="R107" s="65"/>
      <c r="S107" s="65"/>
      <c r="T107" s="65"/>
      <c r="U107" s="67"/>
      <c r="V107" s="60" t="str">
        <f t="shared" si="7"/>
        <v/>
      </c>
      <c r="W107" s="58"/>
      <c r="X107" s="65"/>
      <c r="Y107" s="65"/>
      <c r="Z107" s="65"/>
      <c r="AA107" s="67"/>
      <c r="AB107" s="60" t="str">
        <f t="shared" si="8"/>
        <v/>
      </c>
      <c r="AC107" s="58"/>
      <c r="AD107" s="65"/>
      <c r="AE107" s="65"/>
      <c r="AF107" s="65"/>
      <c r="AG107" s="67"/>
      <c r="AH107" s="60" t="str">
        <f t="shared" si="9"/>
        <v/>
      </c>
      <c r="AI107" s="58"/>
    </row>
    <row r="108" spans="1:35" x14ac:dyDescent="0.25">
      <c r="A108" s="48" t="str">
        <f>IFERROR(IF(A107='Onderwerpen (2)'!$C$23+19,"",A107+1),"")</f>
        <v/>
      </c>
      <c r="B108" s="48" t="str">
        <f>IF(C108&lt;='Onderwerpen (2)'!$C$4,'Onderwerpen (2)'!$A$4,IF(C108&lt;='Onderwerpen (2)'!$C$5,'Onderwerpen (2)'!$A$5,IF(C108&lt;='Onderwerpen (2)'!$C$6,'Onderwerpen (2)'!$A$6,IF(C108&lt;='Onderwerpen (2)'!$C$7,'Onderwerpen (2)'!$A$7,IF(C108&lt;='Onderwerpen (2)'!$C$8,'Onderwerpen (2)'!$A$8,IF(C108&lt;='Onderwerpen (2)'!$C$9,'Onderwerpen (2)'!$A$9,IF(C108&lt;='Onderwerpen (2)'!C$10,'Onderwerpen (2)'!$A$10,IF(C108&lt;='Onderwerpen (2)'!C$11,'Onderwerpen (2)'!$A$11,IF(C108&lt;='Onderwerpen (2)'!C$12,'Onderwerpen (2)'!$A$12,IF(C108&lt;='Onderwerpen (2)'!C$13,'Onderwerpen (2)'!$A$13,IF(C108&lt;='Onderwerpen (2)'!$C$14,'Onderwerpen (2)'!$A$14,IF(C108&lt;='Onderwerpen (2)'!$C$15,'Onderwerpen (2)'!$A$15,IF(C108&lt;='Onderwerpen (2)'!$C$16,'Onderwerpen (2)'!$A$16,IF(C108&lt;='Onderwerpen (2)'!$C$17,'Onderwerpen (2)'!$A$17,IF(C108&lt;='Onderwerpen (2)'!$C$18,'Onderwerpen (2)'!$A$18,IF(C108&lt;='Onderwerpen (2)'!$C$19,'Onderwerpen (2)'!$A$19,IF(C108&lt;='Onderwerpen (2)'!$C$20,'Onderwerpen (2)'!$A$20,IF(C108&lt;='Onderwerpen (2)'!$C$21,'Onderwerpen (2)'!$A$21,IF(C108&lt;='Onderwerpen (2)'!$C$22,'Onderwerpen (2)'!$A$22,IF(C108&lt;='Onderwerpen (2)'!$C$23,'Onderwerpen (2)'!$A$22,""))))))))))))))))))))</f>
        <v/>
      </c>
      <c r="C108" s="55" t="str">
        <f>IF('Onderwerpen (2)'!$B$4+1=A108,'Onderwerpen (2)'!$A$5,IF(SUM('Onderwerpen (2)'!$B$4:$B$5)+2=A108,'Onderwerpen (2)'!$A$6,IF(SUM('Onderwerpen (2)'!$B$4:$B$6)+3=A108,'Onderwerpen (2)'!$A$7,IF(SUM('Onderwerpen (2)'!$B$4:$B$7)+4=A108,'Onderwerpen (2)'!$A$8,IF(SUM('Onderwerpen (2)'!$B$4:$B$8)+5=A108,'Onderwerpen (2)'!$A$9,IF(SUM('Onderwerpen (2)'!$B$4:$B$9)+6=A108,'Onderwerpen (2)'!$A$10,IF(SUM('Onderwerpen (2)'!$B$4:$B$10)+7=A108,'Onderwerpen (2)'!$A$11,IF(SUM('Onderwerpen (2)'!$B$4:$B$11)+8=A108,'Onderwerpen (2)'!$A$12,IF(SUM('Onderwerpen (2)'!$B$4:$B$12)+9=A108,'Onderwerpen (2)'!$A$13,IF(SUM('Onderwerpen (2)'!$B$4:$B$13)+10=A108,'Onderwerpen (2)'!$A$14,IF(SUM('Onderwerpen (2)'!$B$4:$B$14)+11=A108,'Onderwerpen (2)'!$A$15,IF(SUM('Onderwerpen (2)'!$B$4:$B$15)+12=A108,'Onderwerpen (2)'!$A$16,IF(SUM('Onderwerpen (2)'!$B$4:$B$16)+13=A108,'Onderwerpen (2)'!$A$17,IF(SUM('Onderwerpen (2)'!$B$4:$B$17)+14=A108,'Onderwerpen (2)'!$A$18,IF(SUM('Onderwerpen (2)'!$B$4:$B$18)+15=A108,'Onderwerpen (2)'!$A$19,IF(SUM('Onderwerpen (2)'!$B$4:$B$19)+16=A108,'Onderwerpen (2)'!$A$20,IF(SUM('Onderwerpen (2)'!$B$4:$B$20)+17=A108,'Onderwerpen (2)'!$A$21,IF(SUM('Onderwerpen (2)'!$B$4:$B$21)+18=A108,'Onderwerpen (2)'!$A$22,IF(SUM('Onderwerpen (2)'!$B$4:$B$22)+19=A108,'Onderwerpen (2)'!$A$23,IFERROR((IF(A108&lt;'Onderwerpen (2)'!$D$4,A108,IF(AND(A108&gt;'Onderwerpen (2)'!$D$4,A108&lt;'Onderwerpen (2)'!$D$5),A108-1,IF(AND(A108&gt;'Onderwerpen (2)'!$D$5,A108&lt;'Onderwerpen (2)'!$D$6),A108-2,IF(AND(A108&gt;'Onderwerpen (2)'!$D$6,A108&lt;'Onderwerpen (2)'!$D$7),A108-3,IF(AND(A108&gt;'Onderwerpen (2)'!$D$7,A108&lt;'Onderwerpen (2)'!$D$8),A108-4,IF(AND(A108&gt;'Onderwerpen (2)'!$D$8,A108&lt;'Onderwerpen (2)'!$D$9),A108-5,IF(AND(A108&gt;'Onderwerpen (2)'!$D$9,A108&lt;'Onderwerpen (2)'!$D$10),A108-6,IF(AND(A108&gt;'Onderwerpen (2)'!$D$10,A108&lt;'Onderwerpen (2)'!$D$11),A108-7,IF(AND(A108&gt;'Onderwerpen (2)'!$D$11,A108&lt;'Onderwerpen (2)'!$D$12),A108-8,IF(AND(A108&gt;'Onderwerpen (2)'!$D$12,A108&lt;'Onderwerpen (2)'!$D$13),A108-9,IF(AND(A108&gt;'Onderwerpen (2)'!$D$13,A108&lt;'Onderwerpen (2)'!$D$14),A108-10,IF(AND(A108&gt;'Onderwerpen (2)'!$D$14,A108&lt;'Onderwerpen (2)'!$D$15),A108-11,IF(AND(A108&gt;'Onderwerpen (2)'!$D$15,A108&lt;'Onderwerpen (2)'!$D$16),A108-12,IF(AND(A108&gt;'Onderwerpen (2)'!$D$16,A108&lt;'Onderwerpen (2)'!$D$17),A108-13,IF(AND(A108&gt;'Onderwerpen (2)'!$D$17,A108&lt;'Onderwerpen (2)'!$D$18),A108-14,IF(AND(A108&gt;'Onderwerpen (2)'!$D$18,A108&lt;'Onderwerpen (2)'!$D$19),A108-15,IF(AND(A108&gt;'Onderwerpen (2)'!$D$19,A108&lt;'Onderwerpen (2)'!$D$20),A108-16,IF(AND(A108&gt;'Onderwerpen (2)'!$D$20,A108&lt;'Onderwerpen (2)'!$D$21),A108-17,IF(AND(A108&gt;'Onderwerpen (2)'!$D$21,A108&lt;'Onderwerpen (2)'!$D$22),A108-18,IF(A108&gt;'Onderwerpen (2)'!$D$22,A108-19,"X"))))))))))))))))))))),""))))))))))))))))))))</f>
        <v/>
      </c>
      <c r="D108" s="76" t="str">
        <f>IF(B108="",""&amp;C108,LEFT(B108, FIND(" ",B108)-1) &amp; "."&amp;COUNTIF( $B$8:B108,B108))</f>
        <v/>
      </c>
      <c r="E108" s="11"/>
      <c r="F108" s="65"/>
      <c r="G108" s="65"/>
      <c r="H108" s="65"/>
      <c r="I108" s="67"/>
      <c r="J108" s="60" t="str">
        <f t="shared" si="5"/>
        <v/>
      </c>
      <c r="K108" s="58"/>
      <c r="L108" s="65"/>
      <c r="M108" s="65"/>
      <c r="N108" s="65"/>
      <c r="O108" s="67"/>
      <c r="P108" s="60" t="str">
        <f t="shared" si="6"/>
        <v/>
      </c>
      <c r="Q108" s="58"/>
      <c r="R108" s="65"/>
      <c r="S108" s="65"/>
      <c r="T108" s="65"/>
      <c r="U108" s="67"/>
      <c r="V108" s="60" t="str">
        <f t="shared" si="7"/>
        <v/>
      </c>
      <c r="W108" s="58"/>
      <c r="X108" s="65"/>
      <c r="Y108" s="65"/>
      <c r="Z108" s="65"/>
      <c r="AA108" s="67"/>
      <c r="AB108" s="60" t="str">
        <f t="shared" si="8"/>
        <v/>
      </c>
      <c r="AC108" s="58"/>
      <c r="AD108" s="65"/>
      <c r="AE108" s="65"/>
      <c r="AF108" s="65"/>
      <c r="AG108" s="67"/>
      <c r="AH108" s="60" t="str">
        <f t="shared" si="9"/>
        <v/>
      </c>
      <c r="AI108" s="58"/>
    </row>
    <row r="109" spans="1:35" x14ac:dyDescent="0.25">
      <c r="A109" s="48" t="str">
        <f>IFERROR(IF(A108='Onderwerpen (2)'!$C$23+19,"",A108+1),"")</f>
        <v/>
      </c>
      <c r="B109" s="48" t="str">
        <f>IF(C109&lt;='Onderwerpen (2)'!$C$4,'Onderwerpen (2)'!$A$4,IF(C109&lt;='Onderwerpen (2)'!$C$5,'Onderwerpen (2)'!$A$5,IF(C109&lt;='Onderwerpen (2)'!$C$6,'Onderwerpen (2)'!$A$6,IF(C109&lt;='Onderwerpen (2)'!$C$7,'Onderwerpen (2)'!$A$7,IF(C109&lt;='Onderwerpen (2)'!$C$8,'Onderwerpen (2)'!$A$8,IF(C109&lt;='Onderwerpen (2)'!$C$9,'Onderwerpen (2)'!$A$9,IF(C109&lt;='Onderwerpen (2)'!C$10,'Onderwerpen (2)'!$A$10,IF(C109&lt;='Onderwerpen (2)'!C$11,'Onderwerpen (2)'!$A$11,IF(C109&lt;='Onderwerpen (2)'!C$12,'Onderwerpen (2)'!$A$12,IF(C109&lt;='Onderwerpen (2)'!C$13,'Onderwerpen (2)'!$A$13,IF(C109&lt;='Onderwerpen (2)'!$C$14,'Onderwerpen (2)'!$A$14,IF(C109&lt;='Onderwerpen (2)'!$C$15,'Onderwerpen (2)'!$A$15,IF(C109&lt;='Onderwerpen (2)'!$C$16,'Onderwerpen (2)'!$A$16,IF(C109&lt;='Onderwerpen (2)'!$C$17,'Onderwerpen (2)'!$A$17,IF(C109&lt;='Onderwerpen (2)'!$C$18,'Onderwerpen (2)'!$A$18,IF(C109&lt;='Onderwerpen (2)'!$C$19,'Onderwerpen (2)'!$A$19,IF(C109&lt;='Onderwerpen (2)'!$C$20,'Onderwerpen (2)'!$A$20,IF(C109&lt;='Onderwerpen (2)'!$C$21,'Onderwerpen (2)'!$A$21,IF(C109&lt;='Onderwerpen (2)'!$C$22,'Onderwerpen (2)'!$A$22,IF(C109&lt;='Onderwerpen (2)'!$C$23,'Onderwerpen (2)'!$A$22,""))))))))))))))))))))</f>
        <v/>
      </c>
      <c r="C109" s="55" t="str">
        <f>IF('Onderwerpen (2)'!$B$4+1=A109,'Onderwerpen (2)'!$A$5,IF(SUM('Onderwerpen (2)'!$B$4:$B$5)+2=A109,'Onderwerpen (2)'!$A$6,IF(SUM('Onderwerpen (2)'!$B$4:$B$6)+3=A109,'Onderwerpen (2)'!$A$7,IF(SUM('Onderwerpen (2)'!$B$4:$B$7)+4=A109,'Onderwerpen (2)'!$A$8,IF(SUM('Onderwerpen (2)'!$B$4:$B$8)+5=A109,'Onderwerpen (2)'!$A$9,IF(SUM('Onderwerpen (2)'!$B$4:$B$9)+6=A109,'Onderwerpen (2)'!$A$10,IF(SUM('Onderwerpen (2)'!$B$4:$B$10)+7=A109,'Onderwerpen (2)'!$A$11,IF(SUM('Onderwerpen (2)'!$B$4:$B$11)+8=A109,'Onderwerpen (2)'!$A$12,IF(SUM('Onderwerpen (2)'!$B$4:$B$12)+9=A109,'Onderwerpen (2)'!$A$13,IF(SUM('Onderwerpen (2)'!$B$4:$B$13)+10=A109,'Onderwerpen (2)'!$A$14,IF(SUM('Onderwerpen (2)'!$B$4:$B$14)+11=A109,'Onderwerpen (2)'!$A$15,IF(SUM('Onderwerpen (2)'!$B$4:$B$15)+12=A109,'Onderwerpen (2)'!$A$16,IF(SUM('Onderwerpen (2)'!$B$4:$B$16)+13=A109,'Onderwerpen (2)'!$A$17,IF(SUM('Onderwerpen (2)'!$B$4:$B$17)+14=A109,'Onderwerpen (2)'!$A$18,IF(SUM('Onderwerpen (2)'!$B$4:$B$18)+15=A109,'Onderwerpen (2)'!$A$19,IF(SUM('Onderwerpen (2)'!$B$4:$B$19)+16=A109,'Onderwerpen (2)'!$A$20,IF(SUM('Onderwerpen (2)'!$B$4:$B$20)+17=A109,'Onderwerpen (2)'!$A$21,IF(SUM('Onderwerpen (2)'!$B$4:$B$21)+18=A109,'Onderwerpen (2)'!$A$22,IF(SUM('Onderwerpen (2)'!$B$4:$B$22)+19=A109,'Onderwerpen (2)'!$A$23,IFERROR((IF(A109&lt;'Onderwerpen (2)'!$D$4,A109,IF(AND(A109&gt;'Onderwerpen (2)'!$D$4,A109&lt;'Onderwerpen (2)'!$D$5),A109-1,IF(AND(A109&gt;'Onderwerpen (2)'!$D$5,A109&lt;'Onderwerpen (2)'!$D$6),A109-2,IF(AND(A109&gt;'Onderwerpen (2)'!$D$6,A109&lt;'Onderwerpen (2)'!$D$7),A109-3,IF(AND(A109&gt;'Onderwerpen (2)'!$D$7,A109&lt;'Onderwerpen (2)'!$D$8),A109-4,IF(AND(A109&gt;'Onderwerpen (2)'!$D$8,A109&lt;'Onderwerpen (2)'!$D$9),A109-5,IF(AND(A109&gt;'Onderwerpen (2)'!$D$9,A109&lt;'Onderwerpen (2)'!$D$10),A109-6,IF(AND(A109&gt;'Onderwerpen (2)'!$D$10,A109&lt;'Onderwerpen (2)'!$D$11),A109-7,IF(AND(A109&gt;'Onderwerpen (2)'!$D$11,A109&lt;'Onderwerpen (2)'!$D$12),A109-8,IF(AND(A109&gt;'Onderwerpen (2)'!$D$12,A109&lt;'Onderwerpen (2)'!$D$13),A109-9,IF(AND(A109&gt;'Onderwerpen (2)'!$D$13,A109&lt;'Onderwerpen (2)'!$D$14),A109-10,IF(AND(A109&gt;'Onderwerpen (2)'!$D$14,A109&lt;'Onderwerpen (2)'!$D$15),A109-11,IF(AND(A109&gt;'Onderwerpen (2)'!$D$15,A109&lt;'Onderwerpen (2)'!$D$16),A109-12,IF(AND(A109&gt;'Onderwerpen (2)'!$D$16,A109&lt;'Onderwerpen (2)'!$D$17),A109-13,IF(AND(A109&gt;'Onderwerpen (2)'!$D$17,A109&lt;'Onderwerpen (2)'!$D$18),A109-14,IF(AND(A109&gt;'Onderwerpen (2)'!$D$18,A109&lt;'Onderwerpen (2)'!$D$19),A109-15,IF(AND(A109&gt;'Onderwerpen (2)'!$D$19,A109&lt;'Onderwerpen (2)'!$D$20),A109-16,IF(AND(A109&gt;'Onderwerpen (2)'!$D$20,A109&lt;'Onderwerpen (2)'!$D$21),A109-17,IF(AND(A109&gt;'Onderwerpen (2)'!$D$21,A109&lt;'Onderwerpen (2)'!$D$22),A109-18,IF(A109&gt;'Onderwerpen (2)'!$D$22,A109-19,"X"))))))))))))))))))))),""))))))))))))))))))))</f>
        <v/>
      </c>
      <c r="D109" s="76" t="str">
        <f>IF(B109="",""&amp;C109,LEFT(B109, FIND(" ",B109)-1) &amp; "."&amp;COUNTIF( $B$8:B109,B109))</f>
        <v/>
      </c>
      <c r="E109" s="11"/>
      <c r="F109" s="65"/>
      <c r="G109" s="65"/>
      <c r="H109" s="65"/>
      <c r="I109" s="67"/>
      <c r="J109" s="60" t="str">
        <f t="shared" si="5"/>
        <v/>
      </c>
      <c r="K109" s="58"/>
      <c r="L109" s="65"/>
      <c r="M109" s="65"/>
      <c r="N109" s="65"/>
      <c r="O109" s="67"/>
      <c r="P109" s="60" t="str">
        <f t="shared" si="6"/>
        <v/>
      </c>
      <c r="Q109" s="58"/>
      <c r="R109" s="65"/>
      <c r="S109" s="65"/>
      <c r="T109" s="65"/>
      <c r="U109" s="67"/>
      <c r="V109" s="60" t="str">
        <f t="shared" si="7"/>
        <v/>
      </c>
      <c r="W109" s="58"/>
      <c r="X109" s="65"/>
      <c r="Y109" s="65"/>
      <c r="Z109" s="65"/>
      <c r="AA109" s="67"/>
      <c r="AB109" s="60" t="str">
        <f t="shared" si="8"/>
        <v/>
      </c>
      <c r="AC109" s="58"/>
      <c r="AD109" s="65"/>
      <c r="AE109" s="65"/>
      <c r="AF109" s="65"/>
      <c r="AG109" s="67"/>
      <c r="AH109" s="60" t="str">
        <f t="shared" si="9"/>
        <v/>
      </c>
      <c r="AI109" s="58"/>
    </row>
    <row r="110" spans="1:35" x14ac:dyDescent="0.25">
      <c r="A110" s="48" t="str">
        <f>IFERROR(IF(A109='Onderwerpen (2)'!$C$23+19,"",A109+1),"")</f>
        <v/>
      </c>
      <c r="B110" s="48" t="str">
        <f>IF(C110&lt;='Onderwerpen (2)'!$C$4,'Onderwerpen (2)'!$A$4,IF(C110&lt;='Onderwerpen (2)'!$C$5,'Onderwerpen (2)'!$A$5,IF(C110&lt;='Onderwerpen (2)'!$C$6,'Onderwerpen (2)'!$A$6,IF(C110&lt;='Onderwerpen (2)'!$C$7,'Onderwerpen (2)'!$A$7,IF(C110&lt;='Onderwerpen (2)'!$C$8,'Onderwerpen (2)'!$A$8,IF(C110&lt;='Onderwerpen (2)'!$C$9,'Onderwerpen (2)'!$A$9,IF(C110&lt;='Onderwerpen (2)'!C$10,'Onderwerpen (2)'!$A$10,IF(C110&lt;='Onderwerpen (2)'!C$11,'Onderwerpen (2)'!$A$11,IF(C110&lt;='Onderwerpen (2)'!C$12,'Onderwerpen (2)'!$A$12,IF(C110&lt;='Onderwerpen (2)'!C$13,'Onderwerpen (2)'!$A$13,IF(C110&lt;='Onderwerpen (2)'!$C$14,'Onderwerpen (2)'!$A$14,IF(C110&lt;='Onderwerpen (2)'!$C$15,'Onderwerpen (2)'!$A$15,IF(C110&lt;='Onderwerpen (2)'!$C$16,'Onderwerpen (2)'!$A$16,IF(C110&lt;='Onderwerpen (2)'!$C$17,'Onderwerpen (2)'!$A$17,IF(C110&lt;='Onderwerpen (2)'!$C$18,'Onderwerpen (2)'!$A$18,IF(C110&lt;='Onderwerpen (2)'!$C$19,'Onderwerpen (2)'!$A$19,IF(C110&lt;='Onderwerpen (2)'!$C$20,'Onderwerpen (2)'!$A$20,IF(C110&lt;='Onderwerpen (2)'!$C$21,'Onderwerpen (2)'!$A$21,IF(C110&lt;='Onderwerpen (2)'!$C$22,'Onderwerpen (2)'!$A$22,IF(C110&lt;='Onderwerpen (2)'!$C$23,'Onderwerpen (2)'!$A$22,""))))))))))))))))))))</f>
        <v/>
      </c>
      <c r="C110" s="55" t="str">
        <f>IF('Onderwerpen (2)'!$B$4+1=A110,'Onderwerpen (2)'!$A$5,IF(SUM('Onderwerpen (2)'!$B$4:$B$5)+2=A110,'Onderwerpen (2)'!$A$6,IF(SUM('Onderwerpen (2)'!$B$4:$B$6)+3=A110,'Onderwerpen (2)'!$A$7,IF(SUM('Onderwerpen (2)'!$B$4:$B$7)+4=A110,'Onderwerpen (2)'!$A$8,IF(SUM('Onderwerpen (2)'!$B$4:$B$8)+5=A110,'Onderwerpen (2)'!$A$9,IF(SUM('Onderwerpen (2)'!$B$4:$B$9)+6=A110,'Onderwerpen (2)'!$A$10,IF(SUM('Onderwerpen (2)'!$B$4:$B$10)+7=A110,'Onderwerpen (2)'!$A$11,IF(SUM('Onderwerpen (2)'!$B$4:$B$11)+8=A110,'Onderwerpen (2)'!$A$12,IF(SUM('Onderwerpen (2)'!$B$4:$B$12)+9=A110,'Onderwerpen (2)'!$A$13,IF(SUM('Onderwerpen (2)'!$B$4:$B$13)+10=A110,'Onderwerpen (2)'!$A$14,IF(SUM('Onderwerpen (2)'!$B$4:$B$14)+11=A110,'Onderwerpen (2)'!$A$15,IF(SUM('Onderwerpen (2)'!$B$4:$B$15)+12=A110,'Onderwerpen (2)'!$A$16,IF(SUM('Onderwerpen (2)'!$B$4:$B$16)+13=A110,'Onderwerpen (2)'!$A$17,IF(SUM('Onderwerpen (2)'!$B$4:$B$17)+14=A110,'Onderwerpen (2)'!$A$18,IF(SUM('Onderwerpen (2)'!$B$4:$B$18)+15=A110,'Onderwerpen (2)'!$A$19,IF(SUM('Onderwerpen (2)'!$B$4:$B$19)+16=A110,'Onderwerpen (2)'!$A$20,IF(SUM('Onderwerpen (2)'!$B$4:$B$20)+17=A110,'Onderwerpen (2)'!$A$21,IF(SUM('Onderwerpen (2)'!$B$4:$B$21)+18=A110,'Onderwerpen (2)'!$A$22,IF(SUM('Onderwerpen (2)'!$B$4:$B$22)+19=A110,'Onderwerpen (2)'!$A$23,IFERROR((IF(A110&lt;'Onderwerpen (2)'!$D$4,A110,IF(AND(A110&gt;'Onderwerpen (2)'!$D$4,A110&lt;'Onderwerpen (2)'!$D$5),A110-1,IF(AND(A110&gt;'Onderwerpen (2)'!$D$5,A110&lt;'Onderwerpen (2)'!$D$6),A110-2,IF(AND(A110&gt;'Onderwerpen (2)'!$D$6,A110&lt;'Onderwerpen (2)'!$D$7),A110-3,IF(AND(A110&gt;'Onderwerpen (2)'!$D$7,A110&lt;'Onderwerpen (2)'!$D$8),A110-4,IF(AND(A110&gt;'Onderwerpen (2)'!$D$8,A110&lt;'Onderwerpen (2)'!$D$9),A110-5,IF(AND(A110&gt;'Onderwerpen (2)'!$D$9,A110&lt;'Onderwerpen (2)'!$D$10),A110-6,IF(AND(A110&gt;'Onderwerpen (2)'!$D$10,A110&lt;'Onderwerpen (2)'!$D$11),A110-7,IF(AND(A110&gt;'Onderwerpen (2)'!$D$11,A110&lt;'Onderwerpen (2)'!$D$12),A110-8,IF(AND(A110&gt;'Onderwerpen (2)'!$D$12,A110&lt;'Onderwerpen (2)'!$D$13),A110-9,IF(AND(A110&gt;'Onderwerpen (2)'!$D$13,A110&lt;'Onderwerpen (2)'!$D$14),A110-10,IF(AND(A110&gt;'Onderwerpen (2)'!$D$14,A110&lt;'Onderwerpen (2)'!$D$15),A110-11,IF(AND(A110&gt;'Onderwerpen (2)'!$D$15,A110&lt;'Onderwerpen (2)'!$D$16),A110-12,IF(AND(A110&gt;'Onderwerpen (2)'!$D$16,A110&lt;'Onderwerpen (2)'!$D$17),A110-13,IF(AND(A110&gt;'Onderwerpen (2)'!$D$17,A110&lt;'Onderwerpen (2)'!$D$18),A110-14,IF(AND(A110&gt;'Onderwerpen (2)'!$D$18,A110&lt;'Onderwerpen (2)'!$D$19),A110-15,IF(AND(A110&gt;'Onderwerpen (2)'!$D$19,A110&lt;'Onderwerpen (2)'!$D$20),A110-16,IF(AND(A110&gt;'Onderwerpen (2)'!$D$20,A110&lt;'Onderwerpen (2)'!$D$21),A110-17,IF(AND(A110&gt;'Onderwerpen (2)'!$D$21,A110&lt;'Onderwerpen (2)'!$D$22),A110-18,IF(A110&gt;'Onderwerpen (2)'!$D$22,A110-19,"X"))))))))))))))))))))),""))))))))))))))))))))</f>
        <v/>
      </c>
      <c r="D110" s="76" t="str">
        <f>IF(B110="",""&amp;C110,LEFT(B110, FIND(" ",B110)-1) &amp; "."&amp;COUNTIF( $B$8:B110,B110))</f>
        <v/>
      </c>
      <c r="E110" s="11"/>
      <c r="F110" s="65"/>
      <c r="G110" s="65"/>
      <c r="H110" s="65"/>
      <c r="I110" s="67"/>
      <c r="J110" s="60" t="str">
        <f t="shared" si="5"/>
        <v/>
      </c>
      <c r="K110" s="58"/>
      <c r="L110" s="65"/>
      <c r="M110" s="65"/>
      <c r="N110" s="65"/>
      <c r="O110" s="67"/>
      <c r="P110" s="60" t="str">
        <f t="shared" si="6"/>
        <v/>
      </c>
      <c r="Q110" s="58"/>
      <c r="R110" s="65"/>
      <c r="S110" s="65"/>
      <c r="T110" s="65"/>
      <c r="U110" s="67"/>
      <c r="V110" s="60" t="str">
        <f t="shared" si="7"/>
        <v/>
      </c>
      <c r="W110" s="58"/>
      <c r="X110" s="65"/>
      <c r="Y110" s="65"/>
      <c r="Z110" s="65"/>
      <c r="AA110" s="67"/>
      <c r="AB110" s="60" t="str">
        <f t="shared" si="8"/>
        <v/>
      </c>
      <c r="AC110" s="58"/>
      <c r="AD110" s="65"/>
      <c r="AE110" s="65"/>
      <c r="AF110" s="65"/>
      <c r="AG110" s="67"/>
      <c r="AH110" s="60" t="str">
        <f t="shared" si="9"/>
        <v/>
      </c>
      <c r="AI110" s="58"/>
    </row>
    <row r="111" spans="1:35" x14ac:dyDescent="0.25">
      <c r="A111" s="48" t="str">
        <f>IFERROR(IF(A110='Onderwerpen (2)'!$C$23+19,"",A110+1),"")</f>
        <v/>
      </c>
      <c r="B111" s="48" t="str">
        <f>IF(C111&lt;='Onderwerpen (2)'!$C$4,'Onderwerpen (2)'!$A$4,IF(C111&lt;='Onderwerpen (2)'!$C$5,'Onderwerpen (2)'!$A$5,IF(C111&lt;='Onderwerpen (2)'!$C$6,'Onderwerpen (2)'!$A$6,IF(C111&lt;='Onderwerpen (2)'!$C$7,'Onderwerpen (2)'!$A$7,IF(C111&lt;='Onderwerpen (2)'!$C$8,'Onderwerpen (2)'!$A$8,IF(C111&lt;='Onderwerpen (2)'!$C$9,'Onderwerpen (2)'!$A$9,IF(C111&lt;='Onderwerpen (2)'!C$10,'Onderwerpen (2)'!$A$10,IF(C111&lt;='Onderwerpen (2)'!C$11,'Onderwerpen (2)'!$A$11,IF(C111&lt;='Onderwerpen (2)'!C$12,'Onderwerpen (2)'!$A$12,IF(C111&lt;='Onderwerpen (2)'!C$13,'Onderwerpen (2)'!$A$13,IF(C111&lt;='Onderwerpen (2)'!$C$14,'Onderwerpen (2)'!$A$14,IF(C111&lt;='Onderwerpen (2)'!$C$15,'Onderwerpen (2)'!$A$15,IF(C111&lt;='Onderwerpen (2)'!$C$16,'Onderwerpen (2)'!$A$16,IF(C111&lt;='Onderwerpen (2)'!$C$17,'Onderwerpen (2)'!$A$17,IF(C111&lt;='Onderwerpen (2)'!$C$18,'Onderwerpen (2)'!$A$18,IF(C111&lt;='Onderwerpen (2)'!$C$19,'Onderwerpen (2)'!$A$19,IF(C111&lt;='Onderwerpen (2)'!$C$20,'Onderwerpen (2)'!$A$20,IF(C111&lt;='Onderwerpen (2)'!$C$21,'Onderwerpen (2)'!$A$21,IF(C111&lt;='Onderwerpen (2)'!$C$22,'Onderwerpen (2)'!$A$22,IF(C111&lt;='Onderwerpen (2)'!$C$23,'Onderwerpen (2)'!$A$22,""))))))))))))))))))))</f>
        <v/>
      </c>
      <c r="C111" s="55" t="str">
        <f>IF('Onderwerpen (2)'!$B$4+1=A111,'Onderwerpen (2)'!$A$5,IF(SUM('Onderwerpen (2)'!$B$4:$B$5)+2=A111,'Onderwerpen (2)'!$A$6,IF(SUM('Onderwerpen (2)'!$B$4:$B$6)+3=A111,'Onderwerpen (2)'!$A$7,IF(SUM('Onderwerpen (2)'!$B$4:$B$7)+4=A111,'Onderwerpen (2)'!$A$8,IF(SUM('Onderwerpen (2)'!$B$4:$B$8)+5=A111,'Onderwerpen (2)'!$A$9,IF(SUM('Onderwerpen (2)'!$B$4:$B$9)+6=A111,'Onderwerpen (2)'!$A$10,IF(SUM('Onderwerpen (2)'!$B$4:$B$10)+7=A111,'Onderwerpen (2)'!$A$11,IF(SUM('Onderwerpen (2)'!$B$4:$B$11)+8=A111,'Onderwerpen (2)'!$A$12,IF(SUM('Onderwerpen (2)'!$B$4:$B$12)+9=A111,'Onderwerpen (2)'!$A$13,IF(SUM('Onderwerpen (2)'!$B$4:$B$13)+10=A111,'Onderwerpen (2)'!$A$14,IF(SUM('Onderwerpen (2)'!$B$4:$B$14)+11=A111,'Onderwerpen (2)'!$A$15,IF(SUM('Onderwerpen (2)'!$B$4:$B$15)+12=A111,'Onderwerpen (2)'!$A$16,IF(SUM('Onderwerpen (2)'!$B$4:$B$16)+13=A111,'Onderwerpen (2)'!$A$17,IF(SUM('Onderwerpen (2)'!$B$4:$B$17)+14=A111,'Onderwerpen (2)'!$A$18,IF(SUM('Onderwerpen (2)'!$B$4:$B$18)+15=A111,'Onderwerpen (2)'!$A$19,IF(SUM('Onderwerpen (2)'!$B$4:$B$19)+16=A111,'Onderwerpen (2)'!$A$20,IF(SUM('Onderwerpen (2)'!$B$4:$B$20)+17=A111,'Onderwerpen (2)'!$A$21,IF(SUM('Onderwerpen (2)'!$B$4:$B$21)+18=A111,'Onderwerpen (2)'!$A$22,IF(SUM('Onderwerpen (2)'!$B$4:$B$22)+19=A111,'Onderwerpen (2)'!$A$23,IFERROR((IF(A111&lt;'Onderwerpen (2)'!$D$4,A111,IF(AND(A111&gt;'Onderwerpen (2)'!$D$4,A111&lt;'Onderwerpen (2)'!$D$5),A111-1,IF(AND(A111&gt;'Onderwerpen (2)'!$D$5,A111&lt;'Onderwerpen (2)'!$D$6),A111-2,IF(AND(A111&gt;'Onderwerpen (2)'!$D$6,A111&lt;'Onderwerpen (2)'!$D$7),A111-3,IF(AND(A111&gt;'Onderwerpen (2)'!$D$7,A111&lt;'Onderwerpen (2)'!$D$8),A111-4,IF(AND(A111&gt;'Onderwerpen (2)'!$D$8,A111&lt;'Onderwerpen (2)'!$D$9),A111-5,IF(AND(A111&gt;'Onderwerpen (2)'!$D$9,A111&lt;'Onderwerpen (2)'!$D$10),A111-6,IF(AND(A111&gt;'Onderwerpen (2)'!$D$10,A111&lt;'Onderwerpen (2)'!$D$11),A111-7,IF(AND(A111&gt;'Onderwerpen (2)'!$D$11,A111&lt;'Onderwerpen (2)'!$D$12),A111-8,IF(AND(A111&gt;'Onderwerpen (2)'!$D$12,A111&lt;'Onderwerpen (2)'!$D$13),A111-9,IF(AND(A111&gt;'Onderwerpen (2)'!$D$13,A111&lt;'Onderwerpen (2)'!$D$14),A111-10,IF(AND(A111&gt;'Onderwerpen (2)'!$D$14,A111&lt;'Onderwerpen (2)'!$D$15),A111-11,IF(AND(A111&gt;'Onderwerpen (2)'!$D$15,A111&lt;'Onderwerpen (2)'!$D$16),A111-12,IF(AND(A111&gt;'Onderwerpen (2)'!$D$16,A111&lt;'Onderwerpen (2)'!$D$17),A111-13,IF(AND(A111&gt;'Onderwerpen (2)'!$D$17,A111&lt;'Onderwerpen (2)'!$D$18),A111-14,IF(AND(A111&gt;'Onderwerpen (2)'!$D$18,A111&lt;'Onderwerpen (2)'!$D$19),A111-15,IF(AND(A111&gt;'Onderwerpen (2)'!$D$19,A111&lt;'Onderwerpen (2)'!$D$20),A111-16,IF(AND(A111&gt;'Onderwerpen (2)'!$D$20,A111&lt;'Onderwerpen (2)'!$D$21),A111-17,IF(AND(A111&gt;'Onderwerpen (2)'!$D$21,A111&lt;'Onderwerpen (2)'!$D$22),A111-18,IF(A111&gt;'Onderwerpen (2)'!$D$22,A111-19,"X"))))))))))))))))))))),""))))))))))))))))))))</f>
        <v/>
      </c>
      <c r="D111" s="76" t="str">
        <f>IF(B111="",""&amp;C111,LEFT(B111, FIND(" ",B111)-1) &amp; "."&amp;COUNTIF( $B$8:B111,B111))</f>
        <v/>
      </c>
      <c r="E111" s="11"/>
      <c r="F111" s="65"/>
      <c r="G111" s="65"/>
      <c r="H111" s="65"/>
      <c r="I111" s="67"/>
      <c r="J111" s="60" t="str">
        <f t="shared" si="5"/>
        <v/>
      </c>
      <c r="K111" s="58"/>
      <c r="L111" s="65"/>
      <c r="M111" s="65"/>
      <c r="N111" s="65"/>
      <c r="O111" s="67"/>
      <c r="P111" s="60" t="str">
        <f t="shared" si="6"/>
        <v/>
      </c>
      <c r="Q111" s="58"/>
      <c r="R111" s="65"/>
      <c r="S111" s="65"/>
      <c r="T111" s="65"/>
      <c r="U111" s="67"/>
      <c r="V111" s="60" t="str">
        <f t="shared" si="7"/>
        <v/>
      </c>
      <c r="W111" s="58"/>
      <c r="X111" s="65"/>
      <c r="Y111" s="65"/>
      <c r="Z111" s="65"/>
      <c r="AA111" s="67"/>
      <c r="AB111" s="60" t="str">
        <f t="shared" si="8"/>
        <v/>
      </c>
      <c r="AC111" s="58"/>
      <c r="AD111" s="65"/>
      <c r="AE111" s="65"/>
      <c r="AF111" s="65"/>
      <c r="AG111" s="67"/>
      <c r="AH111" s="60" t="str">
        <f t="shared" si="9"/>
        <v/>
      </c>
      <c r="AI111" s="58"/>
    </row>
    <row r="112" spans="1:35" x14ac:dyDescent="0.25">
      <c r="A112" s="48" t="str">
        <f>IFERROR(IF(A111='Onderwerpen (2)'!$C$23+19,"",A111+1),"")</f>
        <v/>
      </c>
      <c r="B112" s="48" t="str">
        <f>IF(C112&lt;='Onderwerpen (2)'!$C$4,'Onderwerpen (2)'!$A$4,IF(C112&lt;='Onderwerpen (2)'!$C$5,'Onderwerpen (2)'!$A$5,IF(C112&lt;='Onderwerpen (2)'!$C$6,'Onderwerpen (2)'!$A$6,IF(C112&lt;='Onderwerpen (2)'!$C$7,'Onderwerpen (2)'!$A$7,IF(C112&lt;='Onderwerpen (2)'!$C$8,'Onderwerpen (2)'!$A$8,IF(C112&lt;='Onderwerpen (2)'!$C$9,'Onderwerpen (2)'!$A$9,IF(C112&lt;='Onderwerpen (2)'!C$10,'Onderwerpen (2)'!$A$10,IF(C112&lt;='Onderwerpen (2)'!C$11,'Onderwerpen (2)'!$A$11,IF(C112&lt;='Onderwerpen (2)'!C$12,'Onderwerpen (2)'!$A$12,IF(C112&lt;='Onderwerpen (2)'!C$13,'Onderwerpen (2)'!$A$13,IF(C112&lt;='Onderwerpen (2)'!$C$14,'Onderwerpen (2)'!$A$14,IF(C112&lt;='Onderwerpen (2)'!$C$15,'Onderwerpen (2)'!$A$15,IF(C112&lt;='Onderwerpen (2)'!$C$16,'Onderwerpen (2)'!$A$16,IF(C112&lt;='Onderwerpen (2)'!$C$17,'Onderwerpen (2)'!$A$17,IF(C112&lt;='Onderwerpen (2)'!$C$18,'Onderwerpen (2)'!$A$18,IF(C112&lt;='Onderwerpen (2)'!$C$19,'Onderwerpen (2)'!$A$19,IF(C112&lt;='Onderwerpen (2)'!$C$20,'Onderwerpen (2)'!$A$20,IF(C112&lt;='Onderwerpen (2)'!$C$21,'Onderwerpen (2)'!$A$21,IF(C112&lt;='Onderwerpen (2)'!$C$22,'Onderwerpen (2)'!$A$22,IF(C112&lt;='Onderwerpen (2)'!$C$23,'Onderwerpen (2)'!$A$22,""))))))))))))))))))))</f>
        <v/>
      </c>
      <c r="C112" s="55" t="str">
        <f>IF('Onderwerpen (2)'!$B$4+1=A112,'Onderwerpen (2)'!$A$5,IF(SUM('Onderwerpen (2)'!$B$4:$B$5)+2=A112,'Onderwerpen (2)'!$A$6,IF(SUM('Onderwerpen (2)'!$B$4:$B$6)+3=A112,'Onderwerpen (2)'!$A$7,IF(SUM('Onderwerpen (2)'!$B$4:$B$7)+4=A112,'Onderwerpen (2)'!$A$8,IF(SUM('Onderwerpen (2)'!$B$4:$B$8)+5=A112,'Onderwerpen (2)'!$A$9,IF(SUM('Onderwerpen (2)'!$B$4:$B$9)+6=A112,'Onderwerpen (2)'!$A$10,IF(SUM('Onderwerpen (2)'!$B$4:$B$10)+7=A112,'Onderwerpen (2)'!$A$11,IF(SUM('Onderwerpen (2)'!$B$4:$B$11)+8=A112,'Onderwerpen (2)'!$A$12,IF(SUM('Onderwerpen (2)'!$B$4:$B$12)+9=A112,'Onderwerpen (2)'!$A$13,IF(SUM('Onderwerpen (2)'!$B$4:$B$13)+10=A112,'Onderwerpen (2)'!$A$14,IF(SUM('Onderwerpen (2)'!$B$4:$B$14)+11=A112,'Onderwerpen (2)'!$A$15,IF(SUM('Onderwerpen (2)'!$B$4:$B$15)+12=A112,'Onderwerpen (2)'!$A$16,IF(SUM('Onderwerpen (2)'!$B$4:$B$16)+13=A112,'Onderwerpen (2)'!$A$17,IF(SUM('Onderwerpen (2)'!$B$4:$B$17)+14=A112,'Onderwerpen (2)'!$A$18,IF(SUM('Onderwerpen (2)'!$B$4:$B$18)+15=A112,'Onderwerpen (2)'!$A$19,IF(SUM('Onderwerpen (2)'!$B$4:$B$19)+16=A112,'Onderwerpen (2)'!$A$20,IF(SUM('Onderwerpen (2)'!$B$4:$B$20)+17=A112,'Onderwerpen (2)'!$A$21,IF(SUM('Onderwerpen (2)'!$B$4:$B$21)+18=A112,'Onderwerpen (2)'!$A$22,IF(SUM('Onderwerpen (2)'!$B$4:$B$22)+19=A112,'Onderwerpen (2)'!$A$23,IFERROR((IF(A112&lt;'Onderwerpen (2)'!$D$4,A112,IF(AND(A112&gt;'Onderwerpen (2)'!$D$4,A112&lt;'Onderwerpen (2)'!$D$5),A112-1,IF(AND(A112&gt;'Onderwerpen (2)'!$D$5,A112&lt;'Onderwerpen (2)'!$D$6),A112-2,IF(AND(A112&gt;'Onderwerpen (2)'!$D$6,A112&lt;'Onderwerpen (2)'!$D$7),A112-3,IF(AND(A112&gt;'Onderwerpen (2)'!$D$7,A112&lt;'Onderwerpen (2)'!$D$8),A112-4,IF(AND(A112&gt;'Onderwerpen (2)'!$D$8,A112&lt;'Onderwerpen (2)'!$D$9),A112-5,IF(AND(A112&gt;'Onderwerpen (2)'!$D$9,A112&lt;'Onderwerpen (2)'!$D$10),A112-6,IF(AND(A112&gt;'Onderwerpen (2)'!$D$10,A112&lt;'Onderwerpen (2)'!$D$11),A112-7,IF(AND(A112&gt;'Onderwerpen (2)'!$D$11,A112&lt;'Onderwerpen (2)'!$D$12),A112-8,IF(AND(A112&gt;'Onderwerpen (2)'!$D$12,A112&lt;'Onderwerpen (2)'!$D$13),A112-9,IF(AND(A112&gt;'Onderwerpen (2)'!$D$13,A112&lt;'Onderwerpen (2)'!$D$14),A112-10,IF(AND(A112&gt;'Onderwerpen (2)'!$D$14,A112&lt;'Onderwerpen (2)'!$D$15),A112-11,IF(AND(A112&gt;'Onderwerpen (2)'!$D$15,A112&lt;'Onderwerpen (2)'!$D$16),A112-12,IF(AND(A112&gt;'Onderwerpen (2)'!$D$16,A112&lt;'Onderwerpen (2)'!$D$17),A112-13,IF(AND(A112&gt;'Onderwerpen (2)'!$D$17,A112&lt;'Onderwerpen (2)'!$D$18),A112-14,IF(AND(A112&gt;'Onderwerpen (2)'!$D$18,A112&lt;'Onderwerpen (2)'!$D$19),A112-15,IF(AND(A112&gt;'Onderwerpen (2)'!$D$19,A112&lt;'Onderwerpen (2)'!$D$20),A112-16,IF(AND(A112&gt;'Onderwerpen (2)'!$D$20,A112&lt;'Onderwerpen (2)'!$D$21),A112-17,IF(AND(A112&gt;'Onderwerpen (2)'!$D$21,A112&lt;'Onderwerpen (2)'!$D$22),A112-18,IF(A112&gt;'Onderwerpen (2)'!$D$22,A112-19,"X"))))))))))))))))))))),""))))))))))))))))))))</f>
        <v/>
      </c>
      <c r="D112" s="76" t="str">
        <f>IF(B112="",""&amp;C112,LEFT(B112, FIND(" ",B112)-1) &amp; "."&amp;COUNTIF( $B$8:B112,B112))</f>
        <v/>
      </c>
      <c r="E112" s="11"/>
      <c r="F112" s="65"/>
      <c r="G112" s="65"/>
      <c r="H112" s="65"/>
      <c r="I112" s="67"/>
      <c r="J112" s="60" t="str">
        <f t="shared" si="5"/>
        <v/>
      </c>
      <c r="K112" s="58"/>
      <c r="L112" s="65"/>
      <c r="M112" s="65"/>
      <c r="N112" s="65"/>
      <c r="O112" s="67"/>
      <c r="P112" s="60" t="str">
        <f t="shared" si="6"/>
        <v/>
      </c>
      <c r="Q112" s="58"/>
      <c r="R112" s="65"/>
      <c r="S112" s="65"/>
      <c r="T112" s="65"/>
      <c r="U112" s="67"/>
      <c r="V112" s="60" t="str">
        <f t="shared" si="7"/>
        <v/>
      </c>
      <c r="W112" s="58"/>
      <c r="X112" s="65"/>
      <c r="Y112" s="65"/>
      <c r="Z112" s="65"/>
      <c r="AA112" s="67"/>
      <c r="AB112" s="60" t="str">
        <f t="shared" si="8"/>
        <v/>
      </c>
      <c r="AC112" s="58"/>
      <c r="AD112" s="65"/>
      <c r="AE112" s="65"/>
      <c r="AF112" s="65"/>
      <c r="AG112" s="67"/>
      <c r="AH112" s="60" t="str">
        <f t="shared" si="9"/>
        <v/>
      </c>
      <c r="AI112" s="58"/>
    </row>
    <row r="113" spans="1:35" x14ac:dyDescent="0.25">
      <c r="A113" s="48" t="str">
        <f>IFERROR(IF(A112='Onderwerpen (2)'!$C$23+19,"",A112+1),"")</f>
        <v/>
      </c>
      <c r="B113" s="48" t="str">
        <f>IF(C113&lt;='Onderwerpen (2)'!$C$4,'Onderwerpen (2)'!$A$4,IF(C113&lt;='Onderwerpen (2)'!$C$5,'Onderwerpen (2)'!$A$5,IF(C113&lt;='Onderwerpen (2)'!$C$6,'Onderwerpen (2)'!$A$6,IF(C113&lt;='Onderwerpen (2)'!$C$7,'Onderwerpen (2)'!$A$7,IF(C113&lt;='Onderwerpen (2)'!$C$8,'Onderwerpen (2)'!$A$8,IF(C113&lt;='Onderwerpen (2)'!$C$9,'Onderwerpen (2)'!$A$9,IF(C113&lt;='Onderwerpen (2)'!C$10,'Onderwerpen (2)'!$A$10,IF(C113&lt;='Onderwerpen (2)'!C$11,'Onderwerpen (2)'!$A$11,IF(C113&lt;='Onderwerpen (2)'!C$12,'Onderwerpen (2)'!$A$12,IF(C113&lt;='Onderwerpen (2)'!C$13,'Onderwerpen (2)'!$A$13,IF(C113&lt;='Onderwerpen (2)'!$C$14,'Onderwerpen (2)'!$A$14,IF(C113&lt;='Onderwerpen (2)'!$C$15,'Onderwerpen (2)'!$A$15,IF(C113&lt;='Onderwerpen (2)'!$C$16,'Onderwerpen (2)'!$A$16,IF(C113&lt;='Onderwerpen (2)'!$C$17,'Onderwerpen (2)'!$A$17,IF(C113&lt;='Onderwerpen (2)'!$C$18,'Onderwerpen (2)'!$A$18,IF(C113&lt;='Onderwerpen (2)'!$C$19,'Onderwerpen (2)'!$A$19,IF(C113&lt;='Onderwerpen (2)'!$C$20,'Onderwerpen (2)'!$A$20,IF(C113&lt;='Onderwerpen (2)'!$C$21,'Onderwerpen (2)'!$A$21,IF(C113&lt;='Onderwerpen (2)'!$C$22,'Onderwerpen (2)'!$A$22,IF(C113&lt;='Onderwerpen (2)'!$C$23,'Onderwerpen (2)'!$A$22,""))))))))))))))))))))</f>
        <v/>
      </c>
      <c r="C113" s="55" t="str">
        <f>IF('Onderwerpen (2)'!$B$4+1=A113,'Onderwerpen (2)'!$A$5,IF(SUM('Onderwerpen (2)'!$B$4:$B$5)+2=A113,'Onderwerpen (2)'!$A$6,IF(SUM('Onderwerpen (2)'!$B$4:$B$6)+3=A113,'Onderwerpen (2)'!$A$7,IF(SUM('Onderwerpen (2)'!$B$4:$B$7)+4=A113,'Onderwerpen (2)'!$A$8,IF(SUM('Onderwerpen (2)'!$B$4:$B$8)+5=A113,'Onderwerpen (2)'!$A$9,IF(SUM('Onderwerpen (2)'!$B$4:$B$9)+6=A113,'Onderwerpen (2)'!$A$10,IF(SUM('Onderwerpen (2)'!$B$4:$B$10)+7=A113,'Onderwerpen (2)'!$A$11,IF(SUM('Onderwerpen (2)'!$B$4:$B$11)+8=A113,'Onderwerpen (2)'!$A$12,IF(SUM('Onderwerpen (2)'!$B$4:$B$12)+9=A113,'Onderwerpen (2)'!$A$13,IF(SUM('Onderwerpen (2)'!$B$4:$B$13)+10=A113,'Onderwerpen (2)'!$A$14,IF(SUM('Onderwerpen (2)'!$B$4:$B$14)+11=A113,'Onderwerpen (2)'!$A$15,IF(SUM('Onderwerpen (2)'!$B$4:$B$15)+12=A113,'Onderwerpen (2)'!$A$16,IF(SUM('Onderwerpen (2)'!$B$4:$B$16)+13=A113,'Onderwerpen (2)'!$A$17,IF(SUM('Onderwerpen (2)'!$B$4:$B$17)+14=A113,'Onderwerpen (2)'!$A$18,IF(SUM('Onderwerpen (2)'!$B$4:$B$18)+15=A113,'Onderwerpen (2)'!$A$19,IF(SUM('Onderwerpen (2)'!$B$4:$B$19)+16=A113,'Onderwerpen (2)'!$A$20,IF(SUM('Onderwerpen (2)'!$B$4:$B$20)+17=A113,'Onderwerpen (2)'!$A$21,IF(SUM('Onderwerpen (2)'!$B$4:$B$21)+18=A113,'Onderwerpen (2)'!$A$22,IF(SUM('Onderwerpen (2)'!$B$4:$B$22)+19=A113,'Onderwerpen (2)'!$A$23,IFERROR((IF(A113&lt;'Onderwerpen (2)'!$D$4,A113,IF(AND(A113&gt;'Onderwerpen (2)'!$D$4,A113&lt;'Onderwerpen (2)'!$D$5),A113-1,IF(AND(A113&gt;'Onderwerpen (2)'!$D$5,A113&lt;'Onderwerpen (2)'!$D$6),A113-2,IF(AND(A113&gt;'Onderwerpen (2)'!$D$6,A113&lt;'Onderwerpen (2)'!$D$7),A113-3,IF(AND(A113&gt;'Onderwerpen (2)'!$D$7,A113&lt;'Onderwerpen (2)'!$D$8),A113-4,IF(AND(A113&gt;'Onderwerpen (2)'!$D$8,A113&lt;'Onderwerpen (2)'!$D$9),A113-5,IF(AND(A113&gt;'Onderwerpen (2)'!$D$9,A113&lt;'Onderwerpen (2)'!$D$10),A113-6,IF(AND(A113&gt;'Onderwerpen (2)'!$D$10,A113&lt;'Onderwerpen (2)'!$D$11),A113-7,IF(AND(A113&gt;'Onderwerpen (2)'!$D$11,A113&lt;'Onderwerpen (2)'!$D$12),A113-8,IF(AND(A113&gt;'Onderwerpen (2)'!$D$12,A113&lt;'Onderwerpen (2)'!$D$13),A113-9,IF(AND(A113&gt;'Onderwerpen (2)'!$D$13,A113&lt;'Onderwerpen (2)'!$D$14),A113-10,IF(AND(A113&gt;'Onderwerpen (2)'!$D$14,A113&lt;'Onderwerpen (2)'!$D$15),A113-11,IF(AND(A113&gt;'Onderwerpen (2)'!$D$15,A113&lt;'Onderwerpen (2)'!$D$16),A113-12,IF(AND(A113&gt;'Onderwerpen (2)'!$D$16,A113&lt;'Onderwerpen (2)'!$D$17),A113-13,IF(AND(A113&gt;'Onderwerpen (2)'!$D$17,A113&lt;'Onderwerpen (2)'!$D$18),A113-14,IF(AND(A113&gt;'Onderwerpen (2)'!$D$18,A113&lt;'Onderwerpen (2)'!$D$19),A113-15,IF(AND(A113&gt;'Onderwerpen (2)'!$D$19,A113&lt;'Onderwerpen (2)'!$D$20),A113-16,IF(AND(A113&gt;'Onderwerpen (2)'!$D$20,A113&lt;'Onderwerpen (2)'!$D$21),A113-17,IF(AND(A113&gt;'Onderwerpen (2)'!$D$21,A113&lt;'Onderwerpen (2)'!$D$22),A113-18,IF(A113&gt;'Onderwerpen (2)'!$D$22,A113-19,"X"))))))))))))))))))))),""))))))))))))))))))))</f>
        <v/>
      </c>
      <c r="D113" s="76" t="str">
        <f>IF(B113="",""&amp;C113,LEFT(B113, FIND(" ",B113)-1) &amp; "."&amp;COUNTIF( $B$8:B113,B113))</f>
        <v/>
      </c>
      <c r="E113" s="11"/>
      <c r="F113" s="65"/>
      <c r="G113" s="65"/>
      <c r="H113" s="65"/>
      <c r="I113" s="67"/>
      <c r="J113" s="60" t="str">
        <f t="shared" si="5"/>
        <v/>
      </c>
      <c r="K113" s="58"/>
      <c r="L113" s="65"/>
      <c r="M113" s="65"/>
      <c r="N113" s="65"/>
      <c r="O113" s="67"/>
      <c r="P113" s="60" t="str">
        <f t="shared" si="6"/>
        <v/>
      </c>
      <c r="Q113" s="58"/>
      <c r="R113" s="65"/>
      <c r="S113" s="65"/>
      <c r="T113" s="65"/>
      <c r="U113" s="67"/>
      <c r="V113" s="60" t="str">
        <f t="shared" si="7"/>
        <v/>
      </c>
      <c r="W113" s="58"/>
      <c r="X113" s="65"/>
      <c r="Y113" s="65"/>
      <c r="Z113" s="65"/>
      <c r="AA113" s="67"/>
      <c r="AB113" s="60" t="str">
        <f t="shared" si="8"/>
        <v/>
      </c>
      <c r="AC113" s="58"/>
      <c r="AD113" s="65"/>
      <c r="AE113" s="65"/>
      <c r="AF113" s="65"/>
      <c r="AG113" s="67"/>
      <c r="AH113" s="60" t="str">
        <f t="shared" si="9"/>
        <v/>
      </c>
      <c r="AI113" s="58"/>
    </row>
    <row r="114" spans="1:35" x14ac:dyDescent="0.25">
      <c r="A114" s="48" t="str">
        <f>IFERROR(IF(A113='Onderwerpen (2)'!$C$23+19,"",A113+1),"")</f>
        <v/>
      </c>
      <c r="B114" s="48" t="str">
        <f>IF(C114&lt;='Onderwerpen (2)'!$C$4,'Onderwerpen (2)'!$A$4,IF(C114&lt;='Onderwerpen (2)'!$C$5,'Onderwerpen (2)'!$A$5,IF(C114&lt;='Onderwerpen (2)'!$C$6,'Onderwerpen (2)'!$A$6,IF(C114&lt;='Onderwerpen (2)'!$C$7,'Onderwerpen (2)'!$A$7,IF(C114&lt;='Onderwerpen (2)'!$C$8,'Onderwerpen (2)'!$A$8,IF(C114&lt;='Onderwerpen (2)'!$C$9,'Onderwerpen (2)'!$A$9,IF(C114&lt;='Onderwerpen (2)'!C$10,'Onderwerpen (2)'!$A$10,IF(C114&lt;='Onderwerpen (2)'!C$11,'Onderwerpen (2)'!$A$11,IF(C114&lt;='Onderwerpen (2)'!C$12,'Onderwerpen (2)'!$A$12,IF(C114&lt;='Onderwerpen (2)'!C$13,'Onderwerpen (2)'!$A$13,IF(C114&lt;='Onderwerpen (2)'!$C$14,'Onderwerpen (2)'!$A$14,IF(C114&lt;='Onderwerpen (2)'!$C$15,'Onderwerpen (2)'!$A$15,IF(C114&lt;='Onderwerpen (2)'!$C$16,'Onderwerpen (2)'!$A$16,IF(C114&lt;='Onderwerpen (2)'!$C$17,'Onderwerpen (2)'!$A$17,IF(C114&lt;='Onderwerpen (2)'!$C$18,'Onderwerpen (2)'!$A$18,IF(C114&lt;='Onderwerpen (2)'!$C$19,'Onderwerpen (2)'!$A$19,IF(C114&lt;='Onderwerpen (2)'!$C$20,'Onderwerpen (2)'!$A$20,IF(C114&lt;='Onderwerpen (2)'!$C$21,'Onderwerpen (2)'!$A$21,IF(C114&lt;='Onderwerpen (2)'!$C$22,'Onderwerpen (2)'!$A$22,IF(C114&lt;='Onderwerpen (2)'!$C$23,'Onderwerpen (2)'!$A$22,""))))))))))))))))))))</f>
        <v/>
      </c>
      <c r="C114" s="55" t="str">
        <f>IF('Onderwerpen (2)'!$B$4+1=A114,'Onderwerpen (2)'!$A$5,IF(SUM('Onderwerpen (2)'!$B$4:$B$5)+2=A114,'Onderwerpen (2)'!$A$6,IF(SUM('Onderwerpen (2)'!$B$4:$B$6)+3=A114,'Onderwerpen (2)'!$A$7,IF(SUM('Onderwerpen (2)'!$B$4:$B$7)+4=A114,'Onderwerpen (2)'!$A$8,IF(SUM('Onderwerpen (2)'!$B$4:$B$8)+5=A114,'Onderwerpen (2)'!$A$9,IF(SUM('Onderwerpen (2)'!$B$4:$B$9)+6=A114,'Onderwerpen (2)'!$A$10,IF(SUM('Onderwerpen (2)'!$B$4:$B$10)+7=A114,'Onderwerpen (2)'!$A$11,IF(SUM('Onderwerpen (2)'!$B$4:$B$11)+8=A114,'Onderwerpen (2)'!$A$12,IF(SUM('Onderwerpen (2)'!$B$4:$B$12)+9=A114,'Onderwerpen (2)'!$A$13,IF(SUM('Onderwerpen (2)'!$B$4:$B$13)+10=A114,'Onderwerpen (2)'!$A$14,IF(SUM('Onderwerpen (2)'!$B$4:$B$14)+11=A114,'Onderwerpen (2)'!$A$15,IF(SUM('Onderwerpen (2)'!$B$4:$B$15)+12=A114,'Onderwerpen (2)'!$A$16,IF(SUM('Onderwerpen (2)'!$B$4:$B$16)+13=A114,'Onderwerpen (2)'!$A$17,IF(SUM('Onderwerpen (2)'!$B$4:$B$17)+14=A114,'Onderwerpen (2)'!$A$18,IF(SUM('Onderwerpen (2)'!$B$4:$B$18)+15=A114,'Onderwerpen (2)'!$A$19,IF(SUM('Onderwerpen (2)'!$B$4:$B$19)+16=A114,'Onderwerpen (2)'!$A$20,IF(SUM('Onderwerpen (2)'!$B$4:$B$20)+17=A114,'Onderwerpen (2)'!$A$21,IF(SUM('Onderwerpen (2)'!$B$4:$B$21)+18=A114,'Onderwerpen (2)'!$A$22,IF(SUM('Onderwerpen (2)'!$B$4:$B$22)+19=A114,'Onderwerpen (2)'!$A$23,IFERROR((IF(A114&lt;'Onderwerpen (2)'!$D$4,A114,IF(AND(A114&gt;'Onderwerpen (2)'!$D$4,A114&lt;'Onderwerpen (2)'!$D$5),A114-1,IF(AND(A114&gt;'Onderwerpen (2)'!$D$5,A114&lt;'Onderwerpen (2)'!$D$6),A114-2,IF(AND(A114&gt;'Onderwerpen (2)'!$D$6,A114&lt;'Onderwerpen (2)'!$D$7),A114-3,IF(AND(A114&gt;'Onderwerpen (2)'!$D$7,A114&lt;'Onderwerpen (2)'!$D$8),A114-4,IF(AND(A114&gt;'Onderwerpen (2)'!$D$8,A114&lt;'Onderwerpen (2)'!$D$9),A114-5,IF(AND(A114&gt;'Onderwerpen (2)'!$D$9,A114&lt;'Onderwerpen (2)'!$D$10),A114-6,IF(AND(A114&gt;'Onderwerpen (2)'!$D$10,A114&lt;'Onderwerpen (2)'!$D$11),A114-7,IF(AND(A114&gt;'Onderwerpen (2)'!$D$11,A114&lt;'Onderwerpen (2)'!$D$12),A114-8,IF(AND(A114&gt;'Onderwerpen (2)'!$D$12,A114&lt;'Onderwerpen (2)'!$D$13),A114-9,IF(AND(A114&gt;'Onderwerpen (2)'!$D$13,A114&lt;'Onderwerpen (2)'!$D$14),A114-10,IF(AND(A114&gt;'Onderwerpen (2)'!$D$14,A114&lt;'Onderwerpen (2)'!$D$15),A114-11,IF(AND(A114&gt;'Onderwerpen (2)'!$D$15,A114&lt;'Onderwerpen (2)'!$D$16),A114-12,IF(AND(A114&gt;'Onderwerpen (2)'!$D$16,A114&lt;'Onderwerpen (2)'!$D$17),A114-13,IF(AND(A114&gt;'Onderwerpen (2)'!$D$17,A114&lt;'Onderwerpen (2)'!$D$18),A114-14,IF(AND(A114&gt;'Onderwerpen (2)'!$D$18,A114&lt;'Onderwerpen (2)'!$D$19),A114-15,IF(AND(A114&gt;'Onderwerpen (2)'!$D$19,A114&lt;'Onderwerpen (2)'!$D$20),A114-16,IF(AND(A114&gt;'Onderwerpen (2)'!$D$20,A114&lt;'Onderwerpen (2)'!$D$21),A114-17,IF(AND(A114&gt;'Onderwerpen (2)'!$D$21,A114&lt;'Onderwerpen (2)'!$D$22),A114-18,IF(A114&gt;'Onderwerpen (2)'!$D$22,A114-19,"X"))))))))))))))))))))),""))))))))))))))))))))</f>
        <v/>
      </c>
      <c r="D114" s="76" t="str">
        <f>IF(B114="",""&amp;C114,LEFT(B114, FIND(" ",B114)-1) &amp; "."&amp;COUNTIF( $B$8:B114,B114))</f>
        <v/>
      </c>
      <c r="E114" s="11"/>
      <c r="F114" s="65"/>
      <c r="G114" s="65"/>
      <c r="H114" s="65"/>
      <c r="I114" s="67"/>
      <c r="J114" s="60" t="str">
        <f t="shared" si="5"/>
        <v/>
      </c>
      <c r="K114" s="58"/>
      <c r="L114" s="65"/>
      <c r="M114" s="65"/>
      <c r="N114" s="65"/>
      <c r="O114" s="67"/>
      <c r="P114" s="60" t="str">
        <f t="shared" si="6"/>
        <v/>
      </c>
      <c r="Q114" s="58"/>
      <c r="R114" s="65"/>
      <c r="S114" s="65"/>
      <c r="T114" s="65"/>
      <c r="U114" s="67"/>
      <c r="V114" s="60" t="str">
        <f t="shared" si="7"/>
        <v/>
      </c>
      <c r="W114" s="58"/>
      <c r="X114" s="65"/>
      <c r="Y114" s="65"/>
      <c r="Z114" s="65"/>
      <c r="AA114" s="67"/>
      <c r="AB114" s="60" t="str">
        <f t="shared" si="8"/>
        <v/>
      </c>
      <c r="AC114" s="58"/>
      <c r="AD114" s="65"/>
      <c r="AE114" s="65"/>
      <c r="AF114" s="65"/>
      <c r="AG114" s="67"/>
      <c r="AH114" s="60" t="str">
        <f t="shared" si="9"/>
        <v/>
      </c>
      <c r="AI114" s="58"/>
    </row>
    <row r="115" spans="1:35" x14ac:dyDescent="0.25">
      <c r="A115" s="48" t="str">
        <f>IFERROR(IF(A114='Onderwerpen (2)'!$C$23+19,"",A114+1),"")</f>
        <v/>
      </c>
      <c r="B115" s="48" t="str">
        <f>IF(C115&lt;='Onderwerpen (2)'!$C$4,'Onderwerpen (2)'!$A$4,IF(C115&lt;='Onderwerpen (2)'!$C$5,'Onderwerpen (2)'!$A$5,IF(C115&lt;='Onderwerpen (2)'!$C$6,'Onderwerpen (2)'!$A$6,IF(C115&lt;='Onderwerpen (2)'!$C$7,'Onderwerpen (2)'!$A$7,IF(C115&lt;='Onderwerpen (2)'!$C$8,'Onderwerpen (2)'!$A$8,IF(C115&lt;='Onderwerpen (2)'!$C$9,'Onderwerpen (2)'!$A$9,IF(C115&lt;='Onderwerpen (2)'!C$10,'Onderwerpen (2)'!$A$10,IF(C115&lt;='Onderwerpen (2)'!C$11,'Onderwerpen (2)'!$A$11,IF(C115&lt;='Onderwerpen (2)'!C$12,'Onderwerpen (2)'!$A$12,IF(C115&lt;='Onderwerpen (2)'!C$13,'Onderwerpen (2)'!$A$13,IF(C115&lt;='Onderwerpen (2)'!$C$14,'Onderwerpen (2)'!$A$14,IF(C115&lt;='Onderwerpen (2)'!$C$15,'Onderwerpen (2)'!$A$15,IF(C115&lt;='Onderwerpen (2)'!$C$16,'Onderwerpen (2)'!$A$16,IF(C115&lt;='Onderwerpen (2)'!$C$17,'Onderwerpen (2)'!$A$17,IF(C115&lt;='Onderwerpen (2)'!$C$18,'Onderwerpen (2)'!$A$18,IF(C115&lt;='Onderwerpen (2)'!$C$19,'Onderwerpen (2)'!$A$19,IF(C115&lt;='Onderwerpen (2)'!$C$20,'Onderwerpen (2)'!$A$20,IF(C115&lt;='Onderwerpen (2)'!$C$21,'Onderwerpen (2)'!$A$21,IF(C115&lt;='Onderwerpen (2)'!$C$22,'Onderwerpen (2)'!$A$22,IF(C115&lt;='Onderwerpen (2)'!$C$23,'Onderwerpen (2)'!$A$22,""))))))))))))))))))))</f>
        <v/>
      </c>
      <c r="C115" s="55" t="str">
        <f>IF('Onderwerpen (2)'!$B$4+1=A115,'Onderwerpen (2)'!$A$5,IF(SUM('Onderwerpen (2)'!$B$4:$B$5)+2=A115,'Onderwerpen (2)'!$A$6,IF(SUM('Onderwerpen (2)'!$B$4:$B$6)+3=A115,'Onderwerpen (2)'!$A$7,IF(SUM('Onderwerpen (2)'!$B$4:$B$7)+4=A115,'Onderwerpen (2)'!$A$8,IF(SUM('Onderwerpen (2)'!$B$4:$B$8)+5=A115,'Onderwerpen (2)'!$A$9,IF(SUM('Onderwerpen (2)'!$B$4:$B$9)+6=A115,'Onderwerpen (2)'!$A$10,IF(SUM('Onderwerpen (2)'!$B$4:$B$10)+7=A115,'Onderwerpen (2)'!$A$11,IF(SUM('Onderwerpen (2)'!$B$4:$B$11)+8=A115,'Onderwerpen (2)'!$A$12,IF(SUM('Onderwerpen (2)'!$B$4:$B$12)+9=A115,'Onderwerpen (2)'!$A$13,IF(SUM('Onderwerpen (2)'!$B$4:$B$13)+10=A115,'Onderwerpen (2)'!$A$14,IF(SUM('Onderwerpen (2)'!$B$4:$B$14)+11=A115,'Onderwerpen (2)'!$A$15,IF(SUM('Onderwerpen (2)'!$B$4:$B$15)+12=A115,'Onderwerpen (2)'!$A$16,IF(SUM('Onderwerpen (2)'!$B$4:$B$16)+13=A115,'Onderwerpen (2)'!$A$17,IF(SUM('Onderwerpen (2)'!$B$4:$B$17)+14=A115,'Onderwerpen (2)'!$A$18,IF(SUM('Onderwerpen (2)'!$B$4:$B$18)+15=A115,'Onderwerpen (2)'!$A$19,IF(SUM('Onderwerpen (2)'!$B$4:$B$19)+16=A115,'Onderwerpen (2)'!$A$20,IF(SUM('Onderwerpen (2)'!$B$4:$B$20)+17=A115,'Onderwerpen (2)'!$A$21,IF(SUM('Onderwerpen (2)'!$B$4:$B$21)+18=A115,'Onderwerpen (2)'!$A$22,IF(SUM('Onderwerpen (2)'!$B$4:$B$22)+19=A115,'Onderwerpen (2)'!$A$23,IFERROR((IF(A115&lt;'Onderwerpen (2)'!$D$4,A115,IF(AND(A115&gt;'Onderwerpen (2)'!$D$4,A115&lt;'Onderwerpen (2)'!$D$5),A115-1,IF(AND(A115&gt;'Onderwerpen (2)'!$D$5,A115&lt;'Onderwerpen (2)'!$D$6),A115-2,IF(AND(A115&gt;'Onderwerpen (2)'!$D$6,A115&lt;'Onderwerpen (2)'!$D$7),A115-3,IF(AND(A115&gt;'Onderwerpen (2)'!$D$7,A115&lt;'Onderwerpen (2)'!$D$8),A115-4,IF(AND(A115&gt;'Onderwerpen (2)'!$D$8,A115&lt;'Onderwerpen (2)'!$D$9),A115-5,IF(AND(A115&gt;'Onderwerpen (2)'!$D$9,A115&lt;'Onderwerpen (2)'!$D$10),A115-6,IF(AND(A115&gt;'Onderwerpen (2)'!$D$10,A115&lt;'Onderwerpen (2)'!$D$11),A115-7,IF(AND(A115&gt;'Onderwerpen (2)'!$D$11,A115&lt;'Onderwerpen (2)'!$D$12),A115-8,IF(AND(A115&gt;'Onderwerpen (2)'!$D$12,A115&lt;'Onderwerpen (2)'!$D$13),A115-9,IF(AND(A115&gt;'Onderwerpen (2)'!$D$13,A115&lt;'Onderwerpen (2)'!$D$14),A115-10,IF(AND(A115&gt;'Onderwerpen (2)'!$D$14,A115&lt;'Onderwerpen (2)'!$D$15),A115-11,IF(AND(A115&gt;'Onderwerpen (2)'!$D$15,A115&lt;'Onderwerpen (2)'!$D$16),A115-12,IF(AND(A115&gt;'Onderwerpen (2)'!$D$16,A115&lt;'Onderwerpen (2)'!$D$17),A115-13,IF(AND(A115&gt;'Onderwerpen (2)'!$D$17,A115&lt;'Onderwerpen (2)'!$D$18),A115-14,IF(AND(A115&gt;'Onderwerpen (2)'!$D$18,A115&lt;'Onderwerpen (2)'!$D$19),A115-15,IF(AND(A115&gt;'Onderwerpen (2)'!$D$19,A115&lt;'Onderwerpen (2)'!$D$20),A115-16,IF(AND(A115&gt;'Onderwerpen (2)'!$D$20,A115&lt;'Onderwerpen (2)'!$D$21),A115-17,IF(AND(A115&gt;'Onderwerpen (2)'!$D$21,A115&lt;'Onderwerpen (2)'!$D$22),A115-18,IF(A115&gt;'Onderwerpen (2)'!$D$22,A115-19,"X"))))))))))))))))))))),""))))))))))))))))))))</f>
        <v/>
      </c>
      <c r="D115" s="76" t="str">
        <f>IF(B115="",""&amp;C115,LEFT(B115, FIND(" ",B115)-1) &amp; "."&amp;COUNTIF( $B$8:B115,B115))</f>
        <v/>
      </c>
      <c r="E115" s="11"/>
      <c r="F115" s="65"/>
      <c r="G115" s="65"/>
      <c r="H115" s="65"/>
      <c r="I115" s="67"/>
      <c r="J115" s="60" t="str">
        <f t="shared" si="5"/>
        <v/>
      </c>
      <c r="K115" s="58"/>
      <c r="L115" s="65"/>
      <c r="M115" s="65"/>
      <c r="N115" s="65"/>
      <c r="O115" s="67"/>
      <c r="P115" s="60" t="str">
        <f t="shared" si="6"/>
        <v/>
      </c>
      <c r="Q115" s="58"/>
      <c r="R115" s="65"/>
      <c r="S115" s="65"/>
      <c r="T115" s="65"/>
      <c r="U115" s="67"/>
      <c r="V115" s="60" t="str">
        <f t="shared" si="7"/>
        <v/>
      </c>
      <c r="W115" s="58"/>
      <c r="X115" s="65"/>
      <c r="Y115" s="65"/>
      <c r="Z115" s="65"/>
      <c r="AA115" s="67"/>
      <c r="AB115" s="60" t="str">
        <f t="shared" si="8"/>
        <v/>
      </c>
      <c r="AC115" s="58"/>
      <c r="AD115" s="65"/>
      <c r="AE115" s="65"/>
      <c r="AF115" s="65"/>
      <c r="AG115" s="67"/>
      <c r="AH115" s="60" t="str">
        <f t="shared" si="9"/>
        <v/>
      </c>
      <c r="AI115" s="58"/>
    </row>
    <row r="116" spans="1:35" x14ac:dyDescent="0.25">
      <c r="A116" s="48" t="str">
        <f>IFERROR(IF(A115='Onderwerpen (2)'!$C$23+19,"",A115+1),"")</f>
        <v/>
      </c>
      <c r="B116" s="48" t="str">
        <f>IF(C116&lt;='Onderwerpen (2)'!$C$4,'Onderwerpen (2)'!$A$4,IF(C116&lt;='Onderwerpen (2)'!$C$5,'Onderwerpen (2)'!$A$5,IF(C116&lt;='Onderwerpen (2)'!$C$6,'Onderwerpen (2)'!$A$6,IF(C116&lt;='Onderwerpen (2)'!$C$7,'Onderwerpen (2)'!$A$7,IF(C116&lt;='Onderwerpen (2)'!$C$8,'Onderwerpen (2)'!$A$8,IF(C116&lt;='Onderwerpen (2)'!$C$9,'Onderwerpen (2)'!$A$9,IF(C116&lt;='Onderwerpen (2)'!C$10,'Onderwerpen (2)'!$A$10,IF(C116&lt;='Onderwerpen (2)'!C$11,'Onderwerpen (2)'!$A$11,IF(C116&lt;='Onderwerpen (2)'!C$12,'Onderwerpen (2)'!$A$12,IF(C116&lt;='Onderwerpen (2)'!C$13,'Onderwerpen (2)'!$A$13,IF(C116&lt;='Onderwerpen (2)'!$C$14,'Onderwerpen (2)'!$A$14,IF(C116&lt;='Onderwerpen (2)'!$C$15,'Onderwerpen (2)'!$A$15,IF(C116&lt;='Onderwerpen (2)'!$C$16,'Onderwerpen (2)'!$A$16,IF(C116&lt;='Onderwerpen (2)'!$C$17,'Onderwerpen (2)'!$A$17,IF(C116&lt;='Onderwerpen (2)'!$C$18,'Onderwerpen (2)'!$A$18,IF(C116&lt;='Onderwerpen (2)'!$C$19,'Onderwerpen (2)'!$A$19,IF(C116&lt;='Onderwerpen (2)'!$C$20,'Onderwerpen (2)'!$A$20,IF(C116&lt;='Onderwerpen (2)'!$C$21,'Onderwerpen (2)'!$A$21,IF(C116&lt;='Onderwerpen (2)'!$C$22,'Onderwerpen (2)'!$A$22,IF(C116&lt;='Onderwerpen (2)'!$C$23,'Onderwerpen (2)'!$A$22,""))))))))))))))))))))</f>
        <v/>
      </c>
      <c r="C116" s="55" t="str">
        <f>IF('Onderwerpen (2)'!$B$4+1=A116,'Onderwerpen (2)'!$A$5,IF(SUM('Onderwerpen (2)'!$B$4:$B$5)+2=A116,'Onderwerpen (2)'!$A$6,IF(SUM('Onderwerpen (2)'!$B$4:$B$6)+3=A116,'Onderwerpen (2)'!$A$7,IF(SUM('Onderwerpen (2)'!$B$4:$B$7)+4=A116,'Onderwerpen (2)'!$A$8,IF(SUM('Onderwerpen (2)'!$B$4:$B$8)+5=A116,'Onderwerpen (2)'!$A$9,IF(SUM('Onderwerpen (2)'!$B$4:$B$9)+6=A116,'Onderwerpen (2)'!$A$10,IF(SUM('Onderwerpen (2)'!$B$4:$B$10)+7=A116,'Onderwerpen (2)'!$A$11,IF(SUM('Onderwerpen (2)'!$B$4:$B$11)+8=A116,'Onderwerpen (2)'!$A$12,IF(SUM('Onderwerpen (2)'!$B$4:$B$12)+9=A116,'Onderwerpen (2)'!$A$13,IF(SUM('Onderwerpen (2)'!$B$4:$B$13)+10=A116,'Onderwerpen (2)'!$A$14,IF(SUM('Onderwerpen (2)'!$B$4:$B$14)+11=A116,'Onderwerpen (2)'!$A$15,IF(SUM('Onderwerpen (2)'!$B$4:$B$15)+12=A116,'Onderwerpen (2)'!$A$16,IF(SUM('Onderwerpen (2)'!$B$4:$B$16)+13=A116,'Onderwerpen (2)'!$A$17,IF(SUM('Onderwerpen (2)'!$B$4:$B$17)+14=A116,'Onderwerpen (2)'!$A$18,IF(SUM('Onderwerpen (2)'!$B$4:$B$18)+15=A116,'Onderwerpen (2)'!$A$19,IF(SUM('Onderwerpen (2)'!$B$4:$B$19)+16=A116,'Onderwerpen (2)'!$A$20,IF(SUM('Onderwerpen (2)'!$B$4:$B$20)+17=A116,'Onderwerpen (2)'!$A$21,IF(SUM('Onderwerpen (2)'!$B$4:$B$21)+18=A116,'Onderwerpen (2)'!$A$22,IF(SUM('Onderwerpen (2)'!$B$4:$B$22)+19=A116,'Onderwerpen (2)'!$A$23,IFERROR((IF(A116&lt;'Onderwerpen (2)'!$D$4,A116,IF(AND(A116&gt;'Onderwerpen (2)'!$D$4,A116&lt;'Onderwerpen (2)'!$D$5),A116-1,IF(AND(A116&gt;'Onderwerpen (2)'!$D$5,A116&lt;'Onderwerpen (2)'!$D$6),A116-2,IF(AND(A116&gt;'Onderwerpen (2)'!$D$6,A116&lt;'Onderwerpen (2)'!$D$7),A116-3,IF(AND(A116&gt;'Onderwerpen (2)'!$D$7,A116&lt;'Onderwerpen (2)'!$D$8),A116-4,IF(AND(A116&gt;'Onderwerpen (2)'!$D$8,A116&lt;'Onderwerpen (2)'!$D$9),A116-5,IF(AND(A116&gt;'Onderwerpen (2)'!$D$9,A116&lt;'Onderwerpen (2)'!$D$10),A116-6,IF(AND(A116&gt;'Onderwerpen (2)'!$D$10,A116&lt;'Onderwerpen (2)'!$D$11),A116-7,IF(AND(A116&gt;'Onderwerpen (2)'!$D$11,A116&lt;'Onderwerpen (2)'!$D$12),A116-8,IF(AND(A116&gt;'Onderwerpen (2)'!$D$12,A116&lt;'Onderwerpen (2)'!$D$13),A116-9,IF(AND(A116&gt;'Onderwerpen (2)'!$D$13,A116&lt;'Onderwerpen (2)'!$D$14),A116-10,IF(AND(A116&gt;'Onderwerpen (2)'!$D$14,A116&lt;'Onderwerpen (2)'!$D$15),A116-11,IF(AND(A116&gt;'Onderwerpen (2)'!$D$15,A116&lt;'Onderwerpen (2)'!$D$16),A116-12,IF(AND(A116&gt;'Onderwerpen (2)'!$D$16,A116&lt;'Onderwerpen (2)'!$D$17),A116-13,IF(AND(A116&gt;'Onderwerpen (2)'!$D$17,A116&lt;'Onderwerpen (2)'!$D$18),A116-14,IF(AND(A116&gt;'Onderwerpen (2)'!$D$18,A116&lt;'Onderwerpen (2)'!$D$19),A116-15,IF(AND(A116&gt;'Onderwerpen (2)'!$D$19,A116&lt;'Onderwerpen (2)'!$D$20),A116-16,IF(AND(A116&gt;'Onderwerpen (2)'!$D$20,A116&lt;'Onderwerpen (2)'!$D$21),A116-17,IF(AND(A116&gt;'Onderwerpen (2)'!$D$21,A116&lt;'Onderwerpen (2)'!$D$22),A116-18,IF(A116&gt;'Onderwerpen (2)'!$D$22,A116-19,"X"))))))))))))))))))))),""))))))))))))))))))))</f>
        <v/>
      </c>
      <c r="D116" s="76" t="str">
        <f>IF(B116="",""&amp;C116,LEFT(B116, FIND(" ",B116)-1) &amp; "."&amp;COUNTIF( $B$8:B116,B116))</f>
        <v/>
      </c>
      <c r="E116" s="11"/>
      <c r="F116" s="65"/>
      <c r="G116" s="65"/>
      <c r="H116" s="65"/>
      <c r="I116" s="67"/>
      <c r="J116" s="60" t="str">
        <f t="shared" si="5"/>
        <v/>
      </c>
      <c r="K116" s="58"/>
      <c r="L116" s="65"/>
      <c r="M116" s="65"/>
      <c r="N116" s="65"/>
      <c r="O116" s="67"/>
      <c r="P116" s="60" t="str">
        <f t="shared" si="6"/>
        <v/>
      </c>
      <c r="Q116" s="58"/>
      <c r="R116" s="65"/>
      <c r="S116" s="65"/>
      <c r="T116" s="65"/>
      <c r="U116" s="67"/>
      <c r="V116" s="60" t="str">
        <f t="shared" si="7"/>
        <v/>
      </c>
      <c r="W116" s="58"/>
      <c r="X116" s="65"/>
      <c r="Y116" s="65"/>
      <c r="Z116" s="65"/>
      <c r="AA116" s="67"/>
      <c r="AB116" s="60" t="str">
        <f t="shared" si="8"/>
        <v/>
      </c>
      <c r="AC116" s="58"/>
      <c r="AD116" s="65"/>
      <c r="AE116" s="65"/>
      <c r="AF116" s="65"/>
      <c r="AG116" s="67"/>
      <c r="AH116" s="60" t="str">
        <f t="shared" si="9"/>
        <v/>
      </c>
      <c r="AI116" s="58"/>
    </row>
    <row r="117" spans="1:35" x14ac:dyDescent="0.25">
      <c r="A117" s="48" t="str">
        <f>IFERROR(IF(A116='Onderwerpen (2)'!$C$23+19,"",A116+1),"")</f>
        <v/>
      </c>
      <c r="B117" s="48" t="str">
        <f>IF(C117&lt;='Onderwerpen (2)'!$C$4,'Onderwerpen (2)'!$A$4,IF(C117&lt;='Onderwerpen (2)'!$C$5,'Onderwerpen (2)'!$A$5,IF(C117&lt;='Onderwerpen (2)'!$C$6,'Onderwerpen (2)'!$A$6,IF(C117&lt;='Onderwerpen (2)'!$C$7,'Onderwerpen (2)'!$A$7,IF(C117&lt;='Onderwerpen (2)'!$C$8,'Onderwerpen (2)'!$A$8,IF(C117&lt;='Onderwerpen (2)'!$C$9,'Onderwerpen (2)'!$A$9,IF(C117&lt;='Onderwerpen (2)'!C$10,'Onderwerpen (2)'!$A$10,IF(C117&lt;='Onderwerpen (2)'!C$11,'Onderwerpen (2)'!$A$11,IF(C117&lt;='Onderwerpen (2)'!C$12,'Onderwerpen (2)'!$A$12,IF(C117&lt;='Onderwerpen (2)'!C$13,'Onderwerpen (2)'!$A$13,IF(C117&lt;='Onderwerpen (2)'!$C$14,'Onderwerpen (2)'!$A$14,IF(C117&lt;='Onderwerpen (2)'!$C$15,'Onderwerpen (2)'!$A$15,IF(C117&lt;='Onderwerpen (2)'!$C$16,'Onderwerpen (2)'!$A$16,IF(C117&lt;='Onderwerpen (2)'!$C$17,'Onderwerpen (2)'!$A$17,IF(C117&lt;='Onderwerpen (2)'!$C$18,'Onderwerpen (2)'!$A$18,IF(C117&lt;='Onderwerpen (2)'!$C$19,'Onderwerpen (2)'!$A$19,IF(C117&lt;='Onderwerpen (2)'!$C$20,'Onderwerpen (2)'!$A$20,IF(C117&lt;='Onderwerpen (2)'!$C$21,'Onderwerpen (2)'!$A$21,IF(C117&lt;='Onderwerpen (2)'!$C$22,'Onderwerpen (2)'!$A$22,IF(C117&lt;='Onderwerpen (2)'!$C$23,'Onderwerpen (2)'!$A$22,""))))))))))))))))))))</f>
        <v/>
      </c>
      <c r="C117" s="55" t="str">
        <f>IF('Onderwerpen (2)'!$B$4+1=A117,'Onderwerpen (2)'!$A$5,IF(SUM('Onderwerpen (2)'!$B$4:$B$5)+2=A117,'Onderwerpen (2)'!$A$6,IF(SUM('Onderwerpen (2)'!$B$4:$B$6)+3=A117,'Onderwerpen (2)'!$A$7,IF(SUM('Onderwerpen (2)'!$B$4:$B$7)+4=A117,'Onderwerpen (2)'!$A$8,IF(SUM('Onderwerpen (2)'!$B$4:$B$8)+5=A117,'Onderwerpen (2)'!$A$9,IF(SUM('Onderwerpen (2)'!$B$4:$B$9)+6=A117,'Onderwerpen (2)'!$A$10,IF(SUM('Onderwerpen (2)'!$B$4:$B$10)+7=A117,'Onderwerpen (2)'!$A$11,IF(SUM('Onderwerpen (2)'!$B$4:$B$11)+8=A117,'Onderwerpen (2)'!$A$12,IF(SUM('Onderwerpen (2)'!$B$4:$B$12)+9=A117,'Onderwerpen (2)'!$A$13,IF(SUM('Onderwerpen (2)'!$B$4:$B$13)+10=A117,'Onderwerpen (2)'!$A$14,IF(SUM('Onderwerpen (2)'!$B$4:$B$14)+11=A117,'Onderwerpen (2)'!$A$15,IF(SUM('Onderwerpen (2)'!$B$4:$B$15)+12=A117,'Onderwerpen (2)'!$A$16,IF(SUM('Onderwerpen (2)'!$B$4:$B$16)+13=A117,'Onderwerpen (2)'!$A$17,IF(SUM('Onderwerpen (2)'!$B$4:$B$17)+14=A117,'Onderwerpen (2)'!$A$18,IF(SUM('Onderwerpen (2)'!$B$4:$B$18)+15=A117,'Onderwerpen (2)'!$A$19,IF(SUM('Onderwerpen (2)'!$B$4:$B$19)+16=A117,'Onderwerpen (2)'!$A$20,IF(SUM('Onderwerpen (2)'!$B$4:$B$20)+17=A117,'Onderwerpen (2)'!$A$21,IF(SUM('Onderwerpen (2)'!$B$4:$B$21)+18=A117,'Onderwerpen (2)'!$A$22,IF(SUM('Onderwerpen (2)'!$B$4:$B$22)+19=A117,'Onderwerpen (2)'!$A$23,IFERROR((IF(A117&lt;'Onderwerpen (2)'!$D$4,A117,IF(AND(A117&gt;'Onderwerpen (2)'!$D$4,A117&lt;'Onderwerpen (2)'!$D$5),A117-1,IF(AND(A117&gt;'Onderwerpen (2)'!$D$5,A117&lt;'Onderwerpen (2)'!$D$6),A117-2,IF(AND(A117&gt;'Onderwerpen (2)'!$D$6,A117&lt;'Onderwerpen (2)'!$D$7),A117-3,IF(AND(A117&gt;'Onderwerpen (2)'!$D$7,A117&lt;'Onderwerpen (2)'!$D$8),A117-4,IF(AND(A117&gt;'Onderwerpen (2)'!$D$8,A117&lt;'Onderwerpen (2)'!$D$9),A117-5,IF(AND(A117&gt;'Onderwerpen (2)'!$D$9,A117&lt;'Onderwerpen (2)'!$D$10),A117-6,IF(AND(A117&gt;'Onderwerpen (2)'!$D$10,A117&lt;'Onderwerpen (2)'!$D$11),A117-7,IF(AND(A117&gt;'Onderwerpen (2)'!$D$11,A117&lt;'Onderwerpen (2)'!$D$12),A117-8,IF(AND(A117&gt;'Onderwerpen (2)'!$D$12,A117&lt;'Onderwerpen (2)'!$D$13),A117-9,IF(AND(A117&gt;'Onderwerpen (2)'!$D$13,A117&lt;'Onderwerpen (2)'!$D$14),A117-10,IF(AND(A117&gt;'Onderwerpen (2)'!$D$14,A117&lt;'Onderwerpen (2)'!$D$15),A117-11,IF(AND(A117&gt;'Onderwerpen (2)'!$D$15,A117&lt;'Onderwerpen (2)'!$D$16),A117-12,IF(AND(A117&gt;'Onderwerpen (2)'!$D$16,A117&lt;'Onderwerpen (2)'!$D$17),A117-13,IF(AND(A117&gt;'Onderwerpen (2)'!$D$17,A117&lt;'Onderwerpen (2)'!$D$18),A117-14,IF(AND(A117&gt;'Onderwerpen (2)'!$D$18,A117&lt;'Onderwerpen (2)'!$D$19),A117-15,IF(AND(A117&gt;'Onderwerpen (2)'!$D$19,A117&lt;'Onderwerpen (2)'!$D$20),A117-16,IF(AND(A117&gt;'Onderwerpen (2)'!$D$20,A117&lt;'Onderwerpen (2)'!$D$21),A117-17,IF(AND(A117&gt;'Onderwerpen (2)'!$D$21,A117&lt;'Onderwerpen (2)'!$D$22),A117-18,IF(A117&gt;'Onderwerpen (2)'!$D$22,A117-19,"X"))))))))))))))))))))),""))))))))))))))))))))</f>
        <v/>
      </c>
      <c r="D117" s="76" t="str">
        <f>IF(B117="",""&amp;C117,LEFT(B117, FIND(" ",B117)-1) &amp; "."&amp;COUNTIF( $B$8:B117,B117))</f>
        <v/>
      </c>
      <c r="E117" s="11"/>
      <c r="F117" s="65"/>
      <c r="G117" s="65"/>
      <c r="H117" s="65"/>
      <c r="I117" s="67"/>
      <c r="J117" s="60" t="str">
        <f t="shared" si="5"/>
        <v/>
      </c>
      <c r="K117" s="58"/>
      <c r="L117" s="65"/>
      <c r="M117" s="65"/>
      <c r="N117" s="65"/>
      <c r="O117" s="67"/>
      <c r="P117" s="60" t="str">
        <f t="shared" si="6"/>
        <v/>
      </c>
      <c r="Q117" s="58"/>
      <c r="R117" s="65"/>
      <c r="S117" s="65"/>
      <c r="T117" s="65"/>
      <c r="U117" s="67"/>
      <c r="V117" s="60" t="str">
        <f t="shared" si="7"/>
        <v/>
      </c>
      <c r="W117" s="58"/>
      <c r="X117" s="65"/>
      <c r="Y117" s="65"/>
      <c r="Z117" s="65"/>
      <c r="AA117" s="67"/>
      <c r="AB117" s="60" t="str">
        <f t="shared" si="8"/>
        <v/>
      </c>
      <c r="AC117" s="58"/>
      <c r="AD117" s="65"/>
      <c r="AE117" s="65"/>
      <c r="AF117" s="65"/>
      <c r="AG117" s="67"/>
      <c r="AH117" s="60" t="str">
        <f t="shared" si="9"/>
        <v/>
      </c>
      <c r="AI117" s="58"/>
    </row>
    <row r="118" spans="1:35" ht="15" customHeight="1" x14ac:dyDescent="0.25">
      <c r="A118" s="48" t="str">
        <f>IFERROR(IF(A117='Onderwerpen (2)'!$C$23+19,"",A117+1),"")</f>
        <v/>
      </c>
      <c r="B118" s="48" t="str">
        <f>IF(C118&lt;='Onderwerpen (2)'!$C$4,'Onderwerpen (2)'!$A$4,IF(C118&lt;='Onderwerpen (2)'!$C$5,'Onderwerpen (2)'!$A$5,IF(C118&lt;='Onderwerpen (2)'!$C$6,'Onderwerpen (2)'!$A$6,IF(C118&lt;='Onderwerpen (2)'!$C$7,'Onderwerpen (2)'!$A$7,IF(C118&lt;='Onderwerpen (2)'!$C$8,'Onderwerpen (2)'!$A$8,IF(C118&lt;='Onderwerpen (2)'!$C$9,'Onderwerpen (2)'!$A$9,IF(C118&lt;='Onderwerpen (2)'!C$10,'Onderwerpen (2)'!$A$10,IF(C118&lt;='Onderwerpen (2)'!C$11,'Onderwerpen (2)'!$A$11,IF(C118&lt;='Onderwerpen (2)'!C$12,'Onderwerpen (2)'!$A$12,IF(C118&lt;='Onderwerpen (2)'!C$13,'Onderwerpen (2)'!$A$13,IF(C118&lt;='Onderwerpen (2)'!$C$14,'Onderwerpen (2)'!$A$14,IF(C118&lt;='Onderwerpen (2)'!$C$15,'Onderwerpen (2)'!$A$15,IF(C118&lt;='Onderwerpen (2)'!$C$16,'Onderwerpen (2)'!$A$16,IF(C118&lt;='Onderwerpen (2)'!$C$17,'Onderwerpen (2)'!$A$17,IF(C118&lt;='Onderwerpen (2)'!$C$18,'Onderwerpen (2)'!$A$18,IF(C118&lt;='Onderwerpen (2)'!$C$19,'Onderwerpen (2)'!$A$19,IF(C118&lt;='Onderwerpen (2)'!$C$20,'Onderwerpen (2)'!$A$20,IF(C118&lt;='Onderwerpen (2)'!$C$21,'Onderwerpen (2)'!$A$21,IF(C118&lt;='Onderwerpen (2)'!$C$22,'Onderwerpen (2)'!$A$22,IF(C118&lt;='Onderwerpen (2)'!$C$23,'Onderwerpen (2)'!$A$22,""))))))))))))))))))))</f>
        <v/>
      </c>
      <c r="C118" s="55" t="str">
        <f>IF('Onderwerpen (2)'!$B$4+1=A118,'Onderwerpen (2)'!$A$5,IF(SUM('Onderwerpen (2)'!$B$4:$B$5)+2=A118,'Onderwerpen (2)'!$A$6,IF(SUM('Onderwerpen (2)'!$B$4:$B$6)+3=A118,'Onderwerpen (2)'!$A$7,IF(SUM('Onderwerpen (2)'!$B$4:$B$7)+4=A118,'Onderwerpen (2)'!$A$8,IF(SUM('Onderwerpen (2)'!$B$4:$B$8)+5=A118,'Onderwerpen (2)'!$A$9,IF(SUM('Onderwerpen (2)'!$B$4:$B$9)+6=A118,'Onderwerpen (2)'!$A$10,IF(SUM('Onderwerpen (2)'!$B$4:$B$10)+7=A118,'Onderwerpen (2)'!$A$11,IF(SUM('Onderwerpen (2)'!$B$4:$B$11)+8=A118,'Onderwerpen (2)'!$A$12,IF(SUM('Onderwerpen (2)'!$B$4:$B$12)+9=A118,'Onderwerpen (2)'!$A$13,IF(SUM('Onderwerpen (2)'!$B$4:$B$13)+10=A118,'Onderwerpen (2)'!$A$14,IF(SUM('Onderwerpen (2)'!$B$4:$B$14)+11=A118,'Onderwerpen (2)'!$A$15,IF(SUM('Onderwerpen (2)'!$B$4:$B$15)+12=A118,'Onderwerpen (2)'!$A$16,IF(SUM('Onderwerpen (2)'!$B$4:$B$16)+13=A118,'Onderwerpen (2)'!$A$17,IF(SUM('Onderwerpen (2)'!$B$4:$B$17)+14=A118,'Onderwerpen (2)'!$A$18,IF(SUM('Onderwerpen (2)'!$B$4:$B$18)+15=A118,'Onderwerpen (2)'!$A$19,IF(SUM('Onderwerpen (2)'!$B$4:$B$19)+16=A118,'Onderwerpen (2)'!$A$20,IF(SUM('Onderwerpen (2)'!$B$4:$B$20)+17=A118,'Onderwerpen (2)'!$A$21,IF(SUM('Onderwerpen (2)'!$B$4:$B$21)+18=A118,'Onderwerpen (2)'!$A$22,IF(SUM('Onderwerpen (2)'!$B$4:$B$22)+19=A118,'Onderwerpen (2)'!$A$23,IFERROR((IF(A118&lt;'Onderwerpen (2)'!$D$4,A118,IF(AND(A118&gt;'Onderwerpen (2)'!$D$4,A118&lt;'Onderwerpen (2)'!$D$5),A118-1,IF(AND(A118&gt;'Onderwerpen (2)'!$D$5,A118&lt;'Onderwerpen (2)'!$D$6),A118-2,IF(AND(A118&gt;'Onderwerpen (2)'!$D$6,A118&lt;'Onderwerpen (2)'!$D$7),A118-3,IF(AND(A118&gt;'Onderwerpen (2)'!$D$7,A118&lt;'Onderwerpen (2)'!$D$8),A118-4,IF(AND(A118&gt;'Onderwerpen (2)'!$D$8,A118&lt;'Onderwerpen (2)'!$D$9),A118-5,IF(AND(A118&gt;'Onderwerpen (2)'!$D$9,A118&lt;'Onderwerpen (2)'!$D$10),A118-6,IF(AND(A118&gt;'Onderwerpen (2)'!$D$10,A118&lt;'Onderwerpen (2)'!$D$11),A118-7,IF(AND(A118&gt;'Onderwerpen (2)'!$D$11,A118&lt;'Onderwerpen (2)'!$D$12),A118-8,IF(AND(A118&gt;'Onderwerpen (2)'!$D$12,A118&lt;'Onderwerpen (2)'!$D$13),A118-9,IF(AND(A118&gt;'Onderwerpen (2)'!$D$13,A118&lt;'Onderwerpen (2)'!$D$14),A118-10,IF(AND(A118&gt;'Onderwerpen (2)'!$D$14,A118&lt;'Onderwerpen (2)'!$D$15),A118-11,IF(AND(A118&gt;'Onderwerpen (2)'!$D$15,A118&lt;'Onderwerpen (2)'!$D$16),A118-12,IF(AND(A118&gt;'Onderwerpen (2)'!$D$16,A118&lt;'Onderwerpen (2)'!$D$17),A118-13,IF(AND(A118&gt;'Onderwerpen (2)'!$D$17,A118&lt;'Onderwerpen (2)'!$D$18),A118-14,IF(AND(A118&gt;'Onderwerpen (2)'!$D$18,A118&lt;'Onderwerpen (2)'!$D$19),A118-15,IF(AND(A118&gt;'Onderwerpen (2)'!$D$19,A118&lt;'Onderwerpen (2)'!$D$20),A118-16,IF(AND(A118&gt;'Onderwerpen (2)'!$D$20,A118&lt;'Onderwerpen (2)'!$D$21),A118-17,IF(AND(A118&gt;'Onderwerpen (2)'!$D$21,A118&lt;'Onderwerpen (2)'!$D$22),A118-18,IF(A118&gt;'Onderwerpen (2)'!$D$22,A118-19,"X"))))))))))))))))))))),""))))))))))))))))))))</f>
        <v/>
      </c>
      <c r="D118" s="76" t="str">
        <f>IF(B118="",""&amp;C118,LEFT(B118, FIND(" ",B118)-1) &amp; "."&amp;COUNTIF( $B$8:B118,B118))</f>
        <v/>
      </c>
      <c r="E118" s="11"/>
      <c r="F118" s="65"/>
      <c r="G118" s="65"/>
      <c r="H118" s="65"/>
      <c r="I118" s="67"/>
      <c r="J118" s="60" t="str">
        <f t="shared" si="5"/>
        <v/>
      </c>
      <c r="K118" s="58"/>
      <c r="L118" s="65"/>
      <c r="M118" s="65"/>
      <c r="N118" s="65"/>
      <c r="O118" s="67"/>
      <c r="P118" s="60" t="str">
        <f t="shared" si="6"/>
        <v/>
      </c>
      <c r="Q118" s="58"/>
      <c r="R118" s="65"/>
      <c r="S118" s="65"/>
      <c r="T118" s="65"/>
      <c r="U118" s="67"/>
      <c r="V118" s="60" t="str">
        <f t="shared" si="7"/>
        <v/>
      </c>
      <c r="W118" s="58"/>
      <c r="X118" s="65"/>
      <c r="Y118" s="65"/>
      <c r="Z118" s="65"/>
      <c r="AA118" s="67"/>
      <c r="AB118" s="60" t="str">
        <f t="shared" si="8"/>
        <v/>
      </c>
      <c r="AC118" s="58"/>
      <c r="AD118" s="65"/>
      <c r="AE118" s="65"/>
      <c r="AF118" s="65"/>
      <c r="AG118" s="67"/>
      <c r="AH118" s="60" t="str">
        <f t="shared" si="9"/>
        <v/>
      </c>
      <c r="AI118" s="58"/>
    </row>
    <row r="119" spans="1:35" ht="15" customHeight="1" x14ac:dyDescent="0.25">
      <c r="A119" s="48" t="str">
        <f>IFERROR(IF(A118='Onderwerpen (2)'!$C$23+19,"",A118+1),"")</f>
        <v/>
      </c>
      <c r="B119" s="48" t="str">
        <f>IF(C119&lt;='Onderwerpen (2)'!$C$4,'Onderwerpen (2)'!$A$4,IF(C119&lt;='Onderwerpen (2)'!$C$5,'Onderwerpen (2)'!$A$5,IF(C119&lt;='Onderwerpen (2)'!$C$6,'Onderwerpen (2)'!$A$6,IF(C119&lt;='Onderwerpen (2)'!$C$7,'Onderwerpen (2)'!$A$7,IF(C119&lt;='Onderwerpen (2)'!$C$8,'Onderwerpen (2)'!$A$8,IF(C119&lt;='Onderwerpen (2)'!$C$9,'Onderwerpen (2)'!$A$9,IF(C119&lt;='Onderwerpen (2)'!C$10,'Onderwerpen (2)'!$A$10,IF(C119&lt;='Onderwerpen (2)'!C$11,'Onderwerpen (2)'!$A$11,IF(C119&lt;='Onderwerpen (2)'!C$12,'Onderwerpen (2)'!$A$12,IF(C119&lt;='Onderwerpen (2)'!C$13,'Onderwerpen (2)'!$A$13,IF(C119&lt;='Onderwerpen (2)'!$C$14,'Onderwerpen (2)'!$A$14,IF(C119&lt;='Onderwerpen (2)'!$C$15,'Onderwerpen (2)'!$A$15,IF(C119&lt;='Onderwerpen (2)'!$C$16,'Onderwerpen (2)'!$A$16,IF(C119&lt;='Onderwerpen (2)'!$C$17,'Onderwerpen (2)'!$A$17,IF(C119&lt;='Onderwerpen (2)'!$C$18,'Onderwerpen (2)'!$A$18,IF(C119&lt;='Onderwerpen (2)'!$C$19,'Onderwerpen (2)'!$A$19,IF(C119&lt;='Onderwerpen (2)'!$C$20,'Onderwerpen (2)'!$A$20,IF(C119&lt;='Onderwerpen (2)'!$C$21,'Onderwerpen (2)'!$A$21,IF(C119&lt;='Onderwerpen (2)'!$C$22,'Onderwerpen (2)'!$A$22,IF(C119&lt;='Onderwerpen (2)'!$C$23,'Onderwerpen (2)'!$A$22,""))))))))))))))))))))</f>
        <v/>
      </c>
      <c r="C119" s="55" t="str">
        <f>IF('Onderwerpen (2)'!$B$4+1=A119,'Onderwerpen (2)'!$A$5,IF(SUM('Onderwerpen (2)'!$B$4:$B$5)+2=A119,'Onderwerpen (2)'!$A$6,IF(SUM('Onderwerpen (2)'!$B$4:$B$6)+3=A119,'Onderwerpen (2)'!$A$7,IF(SUM('Onderwerpen (2)'!$B$4:$B$7)+4=A119,'Onderwerpen (2)'!$A$8,IF(SUM('Onderwerpen (2)'!$B$4:$B$8)+5=A119,'Onderwerpen (2)'!$A$9,IF(SUM('Onderwerpen (2)'!$B$4:$B$9)+6=A119,'Onderwerpen (2)'!$A$10,IF(SUM('Onderwerpen (2)'!$B$4:$B$10)+7=A119,'Onderwerpen (2)'!$A$11,IF(SUM('Onderwerpen (2)'!$B$4:$B$11)+8=A119,'Onderwerpen (2)'!$A$12,IF(SUM('Onderwerpen (2)'!$B$4:$B$12)+9=A119,'Onderwerpen (2)'!$A$13,IF(SUM('Onderwerpen (2)'!$B$4:$B$13)+10=A119,'Onderwerpen (2)'!$A$14,IF(SUM('Onderwerpen (2)'!$B$4:$B$14)+11=A119,'Onderwerpen (2)'!$A$15,IF(SUM('Onderwerpen (2)'!$B$4:$B$15)+12=A119,'Onderwerpen (2)'!$A$16,IF(SUM('Onderwerpen (2)'!$B$4:$B$16)+13=A119,'Onderwerpen (2)'!$A$17,IF(SUM('Onderwerpen (2)'!$B$4:$B$17)+14=A119,'Onderwerpen (2)'!$A$18,IF(SUM('Onderwerpen (2)'!$B$4:$B$18)+15=A119,'Onderwerpen (2)'!$A$19,IF(SUM('Onderwerpen (2)'!$B$4:$B$19)+16=A119,'Onderwerpen (2)'!$A$20,IF(SUM('Onderwerpen (2)'!$B$4:$B$20)+17=A119,'Onderwerpen (2)'!$A$21,IF(SUM('Onderwerpen (2)'!$B$4:$B$21)+18=A119,'Onderwerpen (2)'!$A$22,IF(SUM('Onderwerpen (2)'!$B$4:$B$22)+19=A119,'Onderwerpen (2)'!$A$23,IFERROR((IF(A119&lt;'Onderwerpen (2)'!$D$4,A119,IF(AND(A119&gt;'Onderwerpen (2)'!$D$4,A119&lt;'Onderwerpen (2)'!$D$5),A119-1,IF(AND(A119&gt;'Onderwerpen (2)'!$D$5,A119&lt;'Onderwerpen (2)'!$D$6),A119-2,IF(AND(A119&gt;'Onderwerpen (2)'!$D$6,A119&lt;'Onderwerpen (2)'!$D$7),A119-3,IF(AND(A119&gt;'Onderwerpen (2)'!$D$7,A119&lt;'Onderwerpen (2)'!$D$8),A119-4,IF(AND(A119&gt;'Onderwerpen (2)'!$D$8,A119&lt;'Onderwerpen (2)'!$D$9),A119-5,IF(AND(A119&gt;'Onderwerpen (2)'!$D$9,A119&lt;'Onderwerpen (2)'!$D$10),A119-6,IF(AND(A119&gt;'Onderwerpen (2)'!$D$10,A119&lt;'Onderwerpen (2)'!$D$11),A119-7,IF(AND(A119&gt;'Onderwerpen (2)'!$D$11,A119&lt;'Onderwerpen (2)'!$D$12),A119-8,IF(AND(A119&gt;'Onderwerpen (2)'!$D$12,A119&lt;'Onderwerpen (2)'!$D$13),A119-9,IF(AND(A119&gt;'Onderwerpen (2)'!$D$13,A119&lt;'Onderwerpen (2)'!$D$14),A119-10,IF(AND(A119&gt;'Onderwerpen (2)'!$D$14,A119&lt;'Onderwerpen (2)'!$D$15),A119-11,IF(AND(A119&gt;'Onderwerpen (2)'!$D$15,A119&lt;'Onderwerpen (2)'!$D$16),A119-12,IF(AND(A119&gt;'Onderwerpen (2)'!$D$16,A119&lt;'Onderwerpen (2)'!$D$17),A119-13,IF(AND(A119&gt;'Onderwerpen (2)'!$D$17,A119&lt;'Onderwerpen (2)'!$D$18),A119-14,IF(AND(A119&gt;'Onderwerpen (2)'!$D$18,A119&lt;'Onderwerpen (2)'!$D$19),A119-15,IF(AND(A119&gt;'Onderwerpen (2)'!$D$19,A119&lt;'Onderwerpen (2)'!$D$20),A119-16,IF(AND(A119&gt;'Onderwerpen (2)'!$D$20,A119&lt;'Onderwerpen (2)'!$D$21),A119-17,IF(AND(A119&gt;'Onderwerpen (2)'!$D$21,A119&lt;'Onderwerpen (2)'!$D$22),A119-18,IF(A119&gt;'Onderwerpen (2)'!$D$22,A119-19,"X"))))))))))))))))))))),""))))))))))))))))))))</f>
        <v/>
      </c>
      <c r="D119" s="76" t="str">
        <f>IF(B119="",""&amp;C119,LEFT(B119, FIND(" ",B119)-1) &amp; "."&amp;COUNTIF( $B$8:B119,B119))</f>
        <v/>
      </c>
      <c r="E119" s="11"/>
      <c r="F119" s="65"/>
      <c r="G119" s="65"/>
      <c r="H119" s="65"/>
      <c r="I119" s="67"/>
      <c r="J119" s="60" t="str">
        <f t="shared" si="5"/>
        <v/>
      </c>
      <c r="K119" s="58"/>
      <c r="L119" s="65"/>
      <c r="M119" s="65"/>
      <c r="N119" s="65"/>
      <c r="O119" s="67"/>
      <c r="P119" s="60" t="str">
        <f t="shared" si="6"/>
        <v/>
      </c>
      <c r="Q119" s="58"/>
      <c r="R119" s="65"/>
      <c r="S119" s="65"/>
      <c r="T119" s="65"/>
      <c r="U119" s="67"/>
      <c r="V119" s="60" t="str">
        <f t="shared" si="7"/>
        <v/>
      </c>
      <c r="W119" s="58"/>
      <c r="X119" s="65"/>
      <c r="Y119" s="65"/>
      <c r="Z119" s="65"/>
      <c r="AA119" s="67"/>
      <c r="AB119" s="60" t="str">
        <f t="shared" si="8"/>
        <v/>
      </c>
      <c r="AC119" s="58"/>
      <c r="AD119" s="65"/>
      <c r="AE119" s="65"/>
      <c r="AF119" s="65"/>
      <c r="AG119" s="67"/>
      <c r="AH119" s="60" t="str">
        <f t="shared" si="9"/>
        <v/>
      </c>
      <c r="AI119" s="58"/>
    </row>
    <row r="120" spans="1:35" ht="15" customHeight="1" x14ac:dyDescent="0.25">
      <c r="A120" s="48" t="str">
        <f>IFERROR(IF(A119='Onderwerpen (2)'!$C$23+19,"",A119+1),"")</f>
        <v/>
      </c>
      <c r="B120" s="48" t="str">
        <f>IF(C120&lt;='Onderwerpen (2)'!$C$4,'Onderwerpen (2)'!$A$4,IF(C120&lt;='Onderwerpen (2)'!$C$5,'Onderwerpen (2)'!$A$5,IF(C120&lt;='Onderwerpen (2)'!$C$6,'Onderwerpen (2)'!$A$6,IF(C120&lt;='Onderwerpen (2)'!$C$7,'Onderwerpen (2)'!$A$7,IF(C120&lt;='Onderwerpen (2)'!$C$8,'Onderwerpen (2)'!$A$8,IF(C120&lt;='Onderwerpen (2)'!$C$9,'Onderwerpen (2)'!$A$9,IF(C120&lt;='Onderwerpen (2)'!C$10,'Onderwerpen (2)'!$A$10,IF(C120&lt;='Onderwerpen (2)'!C$11,'Onderwerpen (2)'!$A$11,IF(C120&lt;='Onderwerpen (2)'!C$12,'Onderwerpen (2)'!$A$12,IF(C120&lt;='Onderwerpen (2)'!C$13,'Onderwerpen (2)'!$A$13,IF(C120&lt;='Onderwerpen (2)'!$C$14,'Onderwerpen (2)'!$A$14,IF(C120&lt;='Onderwerpen (2)'!$C$15,'Onderwerpen (2)'!$A$15,IF(C120&lt;='Onderwerpen (2)'!$C$16,'Onderwerpen (2)'!$A$16,IF(C120&lt;='Onderwerpen (2)'!$C$17,'Onderwerpen (2)'!$A$17,IF(C120&lt;='Onderwerpen (2)'!$C$18,'Onderwerpen (2)'!$A$18,IF(C120&lt;='Onderwerpen (2)'!$C$19,'Onderwerpen (2)'!$A$19,IF(C120&lt;='Onderwerpen (2)'!$C$20,'Onderwerpen (2)'!$A$20,IF(C120&lt;='Onderwerpen (2)'!$C$21,'Onderwerpen (2)'!$A$21,IF(C120&lt;='Onderwerpen (2)'!$C$22,'Onderwerpen (2)'!$A$22,IF(C120&lt;='Onderwerpen (2)'!$C$23,'Onderwerpen (2)'!$A$22,""))))))))))))))))))))</f>
        <v/>
      </c>
      <c r="C120" s="55" t="str">
        <f>IF('Onderwerpen (2)'!$B$4+1=A120,'Onderwerpen (2)'!$A$5,IF(SUM('Onderwerpen (2)'!$B$4:$B$5)+2=A120,'Onderwerpen (2)'!$A$6,IF(SUM('Onderwerpen (2)'!$B$4:$B$6)+3=A120,'Onderwerpen (2)'!$A$7,IF(SUM('Onderwerpen (2)'!$B$4:$B$7)+4=A120,'Onderwerpen (2)'!$A$8,IF(SUM('Onderwerpen (2)'!$B$4:$B$8)+5=A120,'Onderwerpen (2)'!$A$9,IF(SUM('Onderwerpen (2)'!$B$4:$B$9)+6=A120,'Onderwerpen (2)'!$A$10,IF(SUM('Onderwerpen (2)'!$B$4:$B$10)+7=A120,'Onderwerpen (2)'!$A$11,IF(SUM('Onderwerpen (2)'!$B$4:$B$11)+8=A120,'Onderwerpen (2)'!$A$12,IF(SUM('Onderwerpen (2)'!$B$4:$B$12)+9=A120,'Onderwerpen (2)'!$A$13,IF(SUM('Onderwerpen (2)'!$B$4:$B$13)+10=A120,'Onderwerpen (2)'!$A$14,IF(SUM('Onderwerpen (2)'!$B$4:$B$14)+11=A120,'Onderwerpen (2)'!$A$15,IF(SUM('Onderwerpen (2)'!$B$4:$B$15)+12=A120,'Onderwerpen (2)'!$A$16,IF(SUM('Onderwerpen (2)'!$B$4:$B$16)+13=A120,'Onderwerpen (2)'!$A$17,IF(SUM('Onderwerpen (2)'!$B$4:$B$17)+14=A120,'Onderwerpen (2)'!$A$18,IF(SUM('Onderwerpen (2)'!$B$4:$B$18)+15=A120,'Onderwerpen (2)'!$A$19,IF(SUM('Onderwerpen (2)'!$B$4:$B$19)+16=A120,'Onderwerpen (2)'!$A$20,IF(SUM('Onderwerpen (2)'!$B$4:$B$20)+17=A120,'Onderwerpen (2)'!$A$21,IF(SUM('Onderwerpen (2)'!$B$4:$B$21)+18=A120,'Onderwerpen (2)'!$A$22,IF(SUM('Onderwerpen (2)'!$B$4:$B$22)+19=A120,'Onderwerpen (2)'!$A$23,IFERROR((IF(A120&lt;'Onderwerpen (2)'!$D$4,A120,IF(AND(A120&gt;'Onderwerpen (2)'!$D$4,A120&lt;'Onderwerpen (2)'!$D$5),A120-1,IF(AND(A120&gt;'Onderwerpen (2)'!$D$5,A120&lt;'Onderwerpen (2)'!$D$6),A120-2,IF(AND(A120&gt;'Onderwerpen (2)'!$D$6,A120&lt;'Onderwerpen (2)'!$D$7),A120-3,IF(AND(A120&gt;'Onderwerpen (2)'!$D$7,A120&lt;'Onderwerpen (2)'!$D$8),A120-4,IF(AND(A120&gt;'Onderwerpen (2)'!$D$8,A120&lt;'Onderwerpen (2)'!$D$9),A120-5,IF(AND(A120&gt;'Onderwerpen (2)'!$D$9,A120&lt;'Onderwerpen (2)'!$D$10),A120-6,IF(AND(A120&gt;'Onderwerpen (2)'!$D$10,A120&lt;'Onderwerpen (2)'!$D$11),A120-7,IF(AND(A120&gt;'Onderwerpen (2)'!$D$11,A120&lt;'Onderwerpen (2)'!$D$12),A120-8,IF(AND(A120&gt;'Onderwerpen (2)'!$D$12,A120&lt;'Onderwerpen (2)'!$D$13),A120-9,IF(AND(A120&gt;'Onderwerpen (2)'!$D$13,A120&lt;'Onderwerpen (2)'!$D$14),A120-10,IF(AND(A120&gt;'Onderwerpen (2)'!$D$14,A120&lt;'Onderwerpen (2)'!$D$15),A120-11,IF(AND(A120&gt;'Onderwerpen (2)'!$D$15,A120&lt;'Onderwerpen (2)'!$D$16),A120-12,IF(AND(A120&gt;'Onderwerpen (2)'!$D$16,A120&lt;'Onderwerpen (2)'!$D$17),A120-13,IF(AND(A120&gt;'Onderwerpen (2)'!$D$17,A120&lt;'Onderwerpen (2)'!$D$18),A120-14,IF(AND(A120&gt;'Onderwerpen (2)'!$D$18,A120&lt;'Onderwerpen (2)'!$D$19),A120-15,IF(AND(A120&gt;'Onderwerpen (2)'!$D$19,A120&lt;'Onderwerpen (2)'!$D$20),A120-16,IF(AND(A120&gt;'Onderwerpen (2)'!$D$20,A120&lt;'Onderwerpen (2)'!$D$21),A120-17,IF(AND(A120&gt;'Onderwerpen (2)'!$D$21,A120&lt;'Onderwerpen (2)'!$D$22),A120-18,IF(A120&gt;'Onderwerpen (2)'!$D$22,A120-19,"X"))))))))))))))))))))),""))))))))))))))))))))</f>
        <v/>
      </c>
      <c r="D120" s="76" t="str">
        <f>IF(B120="",""&amp;C120,LEFT(B120, FIND(" ",B120)-1) &amp; "."&amp;COUNTIF( $B$8:B120,B120))</f>
        <v/>
      </c>
      <c r="E120" s="11"/>
      <c r="F120" s="65"/>
      <c r="G120" s="65"/>
      <c r="H120" s="65"/>
      <c r="I120" s="67"/>
      <c r="J120" s="60" t="str">
        <f t="shared" si="5"/>
        <v/>
      </c>
      <c r="K120" s="58"/>
      <c r="L120" s="65"/>
      <c r="M120" s="65"/>
      <c r="N120" s="65"/>
      <c r="O120" s="67"/>
      <c r="P120" s="60" t="str">
        <f t="shared" si="6"/>
        <v/>
      </c>
      <c r="Q120" s="58"/>
      <c r="R120" s="65"/>
      <c r="S120" s="65"/>
      <c r="T120" s="65"/>
      <c r="U120" s="67"/>
      <c r="V120" s="60" t="str">
        <f t="shared" si="7"/>
        <v/>
      </c>
      <c r="W120" s="58"/>
      <c r="X120" s="65"/>
      <c r="Y120" s="65"/>
      <c r="Z120" s="65"/>
      <c r="AA120" s="67"/>
      <c r="AB120" s="60" t="str">
        <f t="shared" si="8"/>
        <v/>
      </c>
      <c r="AC120" s="58"/>
      <c r="AD120" s="65"/>
      <c r="AE120" s="65"/>
      <c r="AF120" s="65"/>
      <c r="AG120" s="67"/>
      <c r="AH120" s="60" t="str">
        <f t="shared" si="9"/>
        <v/>
      </c>
      <c r="AI120" s="58"/>
    </row>
    <row r="121" spans="1:35" ht="15" customHeight="1" x14ac:dyDescent="0.25">
      <c r="A121" s="48" t="str">
        <f>IFERROR(IF(A120='Onderwerpen (2)'!$C$23+19,"",A120+1),"")</f>
        <v/>
      </c>
      <c r="B121" s="48" t="str">
        <f>IF(C121&lt;='Onderwerpen (2)'!$C$4,'Onderwerpen (2)'!$A$4,IF(C121&lt;='Onderwerpen (2)'!$C$5,'Onderwerpen (2)'!$A$5,IF(C121&lt;='Onderwerpen (2)'!$C$6,'Onderwerpen (2)'!$A$6,IF(C121&lt;='Onderwerpen (2)'!$C$7,'Onderwerpen (2)'!$A$7,IF(C121&lt;='Onderwerpen (2)'!$C$8,'Onderwerpen (2)'!$A$8,IF(C121&lt;='Onderwerpen (2)'!$C$9,'Onderwerpen (2)'!$A$9,IF(C121&lt;='Onderwerpen (2)'!C$10,'Onderwerpen (2)'!$A$10,IF(C121&lt;='Onderwerpen (2)'!C$11,'Onderwerpen (2)'!$A$11,IF(C121&lt;='Onderwerpen (2)'!C$12,'Onderwerpen (2)'!$A$12,IF(C121&lt;='Onderwerpen (2)'!C$13,'Onderwerpen (2)'!$A$13,IF(C121&lt;='Onderwerpen (2)'!$C$14,'Onderwerpen (2)'!$A$14,IF(C121&lt;='Onderwerpen (2)'!$C$15,'Onderwerpen (2)'!$A$15,IF(C121&lt;='Onderwerpen (2)'!$C$16,'Onderwerpen (2)'!$A$16,IF(C121&lt;='Onderwerpen (2)'!$C$17,'Onderwerpen (2)'!$A$17,IF(C121&lt;='Onderwerpen (2)'!$C$18,'Onderwerpen (2)'!$A$18,IF(C121&lt;='Onderwerpen (2)'!$C$19,'Onderwerpen (2)'!$A$19,IF(C121&lt;='Onderwerpen (2)'!$C$20,'Onderwerpen (2)'!$A$20,IF(C121&lt;='Onderwerpen (2)'!$C$21,'Onderwerpen (2)'!$A$21,IF(C121&lt;='Onderwerpen (2)'!$C$22,'Onderwerpen (2)'!$A$22,IF(C121&lt;='Onderwerpen (2)'!$C$23,'Onderwerpen (2)'!$A$22,""))))))))))))))))))))</f>
        <v/>
      </c>
      <c r="C121" s="55" t="str">
        <f>IF('Onderwerpen (2)'!$B$4+1=A121,'Onderwerpen (2)'!$A$5,IF(SUM('Onderwerpen (2)'!$B$4:$B$5)+2=A121,'Onderwerpen (2)'!$A$6,IF(SUM('Onderwerpen (2)'!$B$4:$B$6)+3=A121,'Onderwerpen (2)'!$A$7,IF(SUM('Onderwerpen (2)'!$B$4:$B$7)+4=A121,'Onderwerpen (2)'!$A$8,IF(SUM('Onderwerpen (2)'!$B$4:$B$8)+5=A121,'Onderwerpen (2)'!$A$9,IF(SUM('Onderwerpen (2)'!$B$4:$B$9)+6=A121,'Onderwerpen (2)'!$A$10,IF(SUM('Onderwerpen (2)'!$B$4:$B$10)+7=A121,'Onderwerpen (2)'!$A$11,IF(SUM('Onderwerpen (2)'!$B$4:$B$11)+8=A121,'Onderwerpen (2)'!$A$12,IF(SUM('Onderwerpen (2)'!$B$4:$B$12)+9=A121,'Onderwerpen (2)'!$A$13,IF(SUM('Onderwerpen (2)'!$B$4:$B$13)+10=A121,'Onderwerpen (2)'!$A$14,IF(SUM('Onderwerpen (2)'!$B$4:$B$14)+11=A121,'Onderwerpen (2)'!$A$15,IF(SUM('Onderwerpen (2)'!$B$4:$B$15)+12=A121,'Onderwerpen (2)'!$A$16,IF(SUM('Onderwerpen (2)'!$B$4:$B$16)+13=A121,'Onderwerpen (2)'!$A$17,IF(SUM('Onderwerpen (2)'!$B$4:$B$17)+14=A121,'Onderwerpen (2)'!$A$18,IF(SUM('Onderwerpen (2)'!$B$4:$B$18)+15=A121,'Onderwerpen (2)'!$A$19,IF(SUM('Onderwerpen (2)'!$B$4:$B$19)+16=A121,'Onderwerpen (2)'!$A$20,IF(SUM('Onderwerpen (2)'!$B$4:$B$20)+17=A121,'Onderwerpen (2)'!$A$21,IF(SUM('Onderwerpen (2)'!$B$4:$B$21)+18=A121,'Onderwerpen (2)'!$A$22,IF(SUM('Onderwerpen (2)'!$B$4:$B$22)+19=A121,'Onderwerpen (2)'!$A$23,IFERROR((IF(A121&lt;'Onderwerpen (2)'!$D$4,A121,IF(AND(A121&gt;'Onderwerpen (2)'!$D$4,A121&lt;'Onderwerpen (2)'!$D$5),A121-1,IF(AND(A121&gt;'Onderwerpen (2)'!$D$5,A121&lt;'Onderwerpen (2)'!$D$6),A121-2,IF(AND(A121&gt;'Onderwerpen (2)'!$D$6,A121&lt;'Onderwerpen (2)'!$D$7),A121-3,IF(AND(A121&gt;'Onderwerpen (2)'!$D$7,A121&lt;'Onderwerpen (2)'!$D$8),A121-4,IF(AND(A121&gt;'Onderwerpen (2)'!$D$8,A121&lt;'Onderwerpen (2)'!$D$9),A121-5,IF(AND(A121&gt;'Onderwerpen (2)'!$D$9,A121&lt;'Onderwerpen (2)'!$D$10),A121-6,IF(AND(A121&gt;'Onderwerpen (2)'!$D$10,A121&lt;'Onderwerpen (2)'!$D$11),A121-7,IF(AND(A121&gt;'Onderwerpen (2)'!$D$11,A121&lt;'Onderwerpen (2)'!$D$12),A121-8,IF(AND(A121&gt;'Onderwerpen (2)'!$D$12,A121&lt;'Onderwerpen (2)'!$D$13),A121-9,IF(AND(A121&gt;'Onderwerpen (2)'!$D$13,A121&lt;'Onderwerpen (2)'!$D$14),A121-10,IF(AND(A121&gt;'Onderwerpen (2)'!$D$14,A121&lt;'Onderwerpen (2)'!$D$15),A121-11,IF(AND(A121&gt;'Onderwerpen (2)'!$D$15,A121&lt;'Onderwerpen (2)'!$D$16),A121-12,IF(AND(A121&gt;'Onderwerpen (2)'!$D$16,A121&lt;'Onderwerpen (2)'!$D$17),A121-13,IF(AND(A121&gt;'Onderwerpen (2)'!$D$17,A121&lt;'Onderwerpen (2)'!$D$18),A121-14,IF(AND(A121&gt;'Onderwerpen (2)'!$D$18,A121&lt;'Onderwerpen (2)'!$D$19),A121-15,IF(AND(A121&gt;'Onderwerpen (2)'!$D$19,A121&lt;'Onderwerpen (2)'!$D$20),A121-16,IF(AND(A121&gt;'Onderwerpen (2)'!$D$20,A121&lt;'Onderwerpen (2)'!$D$21),A121-17,IF(AND(A121&gt;'Onderwerpen (2)'!$D$21,A121&lt;'Onderwerpen (2)'!$D$22),A121-18,IF(A121&gt;'Onderwerpen (2)'!$D$22,A121-19,"X"))))))))))))))))))))),""))))))))))))))))))))</f>
        <v/>
      </c>
      <c r="D121" s="76" t="str">
        <f>IF(B121="",""&amp;C121,LEFT(B121, FIND(" ",B121)-1) &amp; "."&amp;COUNTIF( $B$8:B121,B121))</f>
        <v/>
      </c>
      <c r="E121" s="11"/>
      <c r="F121" s="65"/>
      <c r="G121" s="65"/>
      <c r="H121" s="65"/>
      <c r="I121" s="67"/>
      <c r="J121" s="60" t="str">
        <f t="shared" si="5"/>
        <v/>
      </c>
      <c r="K121" s="58"/>
      <c r="L121" s="65"/>
      <c r="M121" s="65"/>
      <c r="N121" s="65"/>
      <c r="O121" s="67"/>
      <c r="P121" s="60" t="str">
        <f t="shared" si="6"/>
        <v/>
      </c>
      <c r="Q121" s="58"/>
      <c r="R121" s="65"/>
      <c r="S121" s="65"/>
      <c r="T121" s="65"/>
      <c r="U121" s="67"/>
      <c r="V121" s="60" t="str">
        <f t="shared" si="7"/>
        <v/>
      </c>
      <c r="W121" s="58"/>
      <c r="X121" s="65"/>
      <c r="Y121" s="65"/>
      <c r="Z121" s="65"/>
      <c r="AA121" s="67"/>
      <c r="AB121" s="60" t="str">
        <f t="shared" si="8"/>
        <v/>
      </c>
      <c r="AC121" s="58"/>
      <c r="AD121" s="65"/>
      <c r="AE121" s="65"/>
      <c r="AF121" s="65"/>
      <c r="AG121" s="67"/>
      <c r="AH121" s="60" t="str">
        <f t="shared" si="9"/>
        <v/>
      </c>
      <c r="AI121" s="58"/>
    </row>
    <row r="122" spans="1:35" ht="15" customHeight="1" x14ac:dyDescent="0.25">
      <c r="A122" s="48" t="str">
        <f>IFERROR(IF(A121='Onderwerpen (2)'!$C$23+19,"",A121+1),"")</f>
        <v/>
      </c>
      <c r="B122" s="48" t="str">
        <f>IF(C122&lt;='Onderwerpen (2)'!$C$4,'Onderwerpen (2)'!$A$4,IF(C122&lt;='Onderwerpen (2)'!$C$5,'Onderwerpen (2)'!$A$5,IF(C122&lt;='Onderwerpen (2)'!$C$6,'Onderwerpen (2)'!$A$6,IF(C122&lt;='Onderwerpen (2)'!$C$7,'Onderwerpen (2)'!$A$7,IF(C122&lt;='Onderwerpen (2)'!$C$8,'Onderwerpen (2)'!$A$8,IF(C122&lt;='Onderwerpen (2)'!$C$9,'Onderwerpen (2)'!$A$9,IF(C122&lt;='Onderwerpen (2)'!C$10,'Onderwerpen (2)'!$A$10,IF(C122&lt;='Onderwerpen (2)'!C$11,'Onderwerpen (2)'!$A$11,IF(C122&lt;='Onderwerpen (2)'!C$12,'Onderwerpen (2)'!$A$12,IF(C122&lt;='Onderwerpen (2)'!C$13,'Onderwerpen (2)'!$A$13,IF(C122&lt;='Onderwerpen (2)'!$C$14,'Onderwerpen (2)'!$A$14,IF(C122&lt;='Onderwerpen (2)'!$C$15,'Onderwerpen (2)'!$A$15,IF(C122&lt;='Onderwerpen (2)'!$C$16,'Onderwerpen (2)'!$A$16,IF(C122&lt;='Onderwerpen (2)'!$C$17,'Onderwerpen (2)'!$A$17,IF(C122&lt;='Onderwerpen (2)'!$C$18,'Onderwerpen (2)'!$A$18,IF(C122&lt;='Onderwerpen (2)'!$C$19,'Onderwerpen (2)'!$A$19,IF(C122&lt;='Onderwerpen (2)'!$C$20,'Onderwerpen (2)'!$A$20,IF(C122&lt;='Onderwerpen (2)'!$C$21,'Onderwerpen (2)'!$A$21,IF(C122&lt;='Onderwerpen (2)'!$C$22,'Onderwerpen (2)'!$A$22,IF(C122&lt;='Onderwerpen (2)'!$C$23,'Onderwerpen (2)'!$A$22,""))))))))))))))))))))</f>
        <v/>
      </c>
      <c r="C122" s="55" t="str">
        <f>IF('Onderwerpen (2)'!$B$4+1=A122,'Onderwerpen (2)'!$A$5,IF(SUM('Onderwerpen (2)'!$B$4:$B$5)+2=A122,'Onderwerpen (2)'!$A$6,IF(SUM('Onderwerpen (2)'!$B$4:$B$6)+3=A122,'Onderwerpen (2)'!$A$7,IF(SUM('Onderwerpen (2)'!$B$4:$B$7)+4=A122,'Onderwerpen (2)'!$A$8,IF(SUM('Onderwerpen (2)'!$B$4:$B$8)+5=A122,'Onderwerpen (2)'!$A$9,IF(SUM('Onderwerpen (2)'!$B$4:$B$9)+6=A122,'Onderwerpen (2)'!$A$10,IF(SUM('Onderwerpen (2)'!$B$4:$B$10)+7=A122,'Onderwerpen (2)'!$A$11,IF(SUM('Onderwerpen (2)'!$B$4:$B$11)+8=A122,'Onderwerpen (2)'!$A$12,IF(SUM('Onderwerpen (2)'!$B$4:$B$12)+9=A122,'Onderwerpen (2)'!$A$13,IF(SUM('Onderwerpen (2)'!$B$4:$B$13)+10=A122,'Onderwerpen (2)'!$A$14,IF(SUM('Onderwerpen (2)'!$B$4:$B$14)+11=A122,'Onderwerpen (2)'!$A$15,IF(SUM('Onderwerpen (2)'!$B$4:$B$15)+12=A122,'Onderwerpen (2)'!$A$16,IF(SUM('Onderwerpen (2)'!$B$4:$B$16)+13=A122,'Onderwerpen (2)'!$A$17,IF(SUM('Onderwerpen (2)'!$B$4:$B$17)+14=A122,'Onderwerpen (2)'!$A$18,IF(SUM('Onderwerpen (2)'!$B$4:$B$18)+15=A122,'Onderwerpen (2)'!$A$19,IF(SUM('Onderwerpen (2)'!$B$4:$B$19)+16=A122,'Onderwerpen (2)'!$A$20,IF(SUM('Onderwerpen (2)'!$B$4:$B$20)+17=A122,'Onderwerpen (2)'!$A$21,IF(SUM('Onderwerpen (2)'!$B$4:$B$21)+18=A122,'Onderwerpen (2)'!$A$22,IF(SUM('Onderwerpen (2)'!$B$4:$B$22)+19=A122,'Onderwerpen (2)'!$A$23,IFERROR((IF(A122&lt;'Onderwerpen (2)'!$D$4,A122,IF(AND(A122&gt;'Onderwerpen (2)'!$D$4,A122&lt;'Onderwerpen (2)'!$D$5),A122-1,IF(AND(A122&gt;'Onderwerpen (2)'!$D$5,A122&lt;'Onderwerpen (2)'!$D$6),A122-2,IF(AND(A122&gt;'Onderwerpen (2)'!$D$6,A122&lt;'Onderwerpen (2)'!$D$7),A122-3,IF(AND(A122&gt;'Onderwerpen (2)'!$D$7,A122&lt;'Onderwerpen (2)'!$D$8),A122-4,IF(AND(A122&gt;'Onderwerpen (2)'!$D$8,A122&lt;'Onderwerpen (2)'!$D$9),A122-5,IF(AND(A122&gt;'Onderwerpen (2)'!$D$9,A122&lt;'Onderwerpen (2)'!$D$10),A122-6,IF(AND(A122&gt;'Onderwerpen (2)'!$D$10,A122&lt;'Onderwerpen (2)'!$D$11),A122-7,IF(AND(A122&gt;'Onderwerpen (2)'!$D$11,A122&lt;'Onderwerpen (2)'!$D$12),A122-8,IF(AND(A122&gt;'Onderwerpen (2)'!$D$12,A122&lt;'Onderwerpen (2)'!$D$13),A122-9,IF(AND(A122&gt;'Onderwerpen (2)'!$D$13,A122&lt;'Onderwerpen (2)'!$D$14),A122-10,IF(AND(A122&gt;'Onderwerpen (2)'!$D$14,A122&lt;'Onderwerpen (2)'!$D$15),A122-11,IF(AND(A122&gt;'Onderwerpen (2)'!$D$15,A122&lt;'Onderwerpen (2)'!$D$16),A122-12,IF(AND(A122&gt;'Onderwerpen (2)'!$D$16,A122&lt;'Onderwerpen (2)'!$D$17),A122-13,IF(AND(A122&gt;'Onderwerpen (2)'!$D$17,A122&lt;'Onderwerpen (2)'!$D$18),A122-14,IF(AND(A122&gt;'Onderwerpen (2)'!$D$18,A122&lt;'Onderwerpen (2)'!$D$19),A122-15,IF(AND(A122&gt;'Onderwerpen (2)'!$D$19,A122&lt;'Onderwerpen (2)'!$D$20),A122-16,IF(AND(A122&gt;'Onderwerpen (2)'!$D$20,A122&lt;'Onderwerpen (2)'!$D$21),A122-17,IF(AND(A122&gt;'Onderwerpen (2)'!$D$21,A122&lt;'Onderwerpen (2)'!$D$22),A122-18,IF(A122&gt;'Onderwerpen (2)'!$D$22,A122-19,"X"))))))))))))))))))))),""))))))))))))))))))))</f>
        <v/>
      </c>
      <c r="D122" s="76" t="str">
        <f>IF(B122="",""&amp;C122,LEFT(B122, FIND(" ",B122)-1) &amp; "."&amp;COUNTIF( $B$8:B122,B122))</f>
        <v/>
      </c>
      <c r="E122" s="11"/>
      <c r="F122" s="65"/>
      <c r="G122" s="65"/>
      <c r="H122" s="65"/>
      <c r="I122" s="67"/>
      <c r="J122" s="60" t="str">
        <f t="shared" si="5"/>
        <v/>
      </c>
      <c r="K122" s="58"/>
      <c r="L122" s="65"/>
      <c r="M122" s="65"/>
      <c r="N122" s="65"/>
      <c r="O122" s="67"/>
      <c r="P122" s="60" t="str">
        <f t="shared" si="6"/>
        <v/>
      </c>
      <c r="Q122" s="58"/>
      <c r="R122" s="65"/>
      <c r="S122" s="65"/>
      <c r="T122" s="65"/>
      <c r="U122" s="67"/>
      <c r="V122" s="60" t="str">
        <f t="shared" si="7"/>
        <v/>
      </c>
      <c r="W122" s="58"/>
      <c r="X122" s="65"/>
      <c r="Y122" s="65"/>
      <c r="Z122" s="65"/>
      <c r="AA122" s="67"/>
      <c r="AB122" s="60" t="str">
        <f t="shared" si="8"/>
        <v/>
      </c>
      <c r="AC122" s="58"/>
      <c r="AD122" s="65"/>
      <c r="AE122" s="65"/>
      <c r="AF122" s="65"/>
      <c r="AG122" s="67"/>
      <c r="AH122" s="60" t="str">
        <f t="shared" si="9"/>
        <v/>
      </c>
      <c r="AI122" s="58"/>
    </row>
    <row r="123" spans="1:35" ht="15" customHeight="1" x14ac:dyDescent="0.25">
      <c r="A123" s="48" t="str">
        <f>IFERROR(IF(A122='Onderwerpen (2)'!$C$23+19,"",A122+1),"")</f>
        <v/>
      </c>
      <c r="B123" s="48" t="str">
        <f>IF(C123&lt;='Onderwerpen (2)'!$C$4,'Onderwerpen (2)'!$A$4,IF(C123&lt;='Onderwerpen (2)'!$C$5,'Onderwerpen (2)'!$A$5,IF(C123&lt;='Onderwerpen (2)'!$C$6,'Onderwerpen (2)'!$A$6,IF(C123&lt;='Onderwerpen (2)'!$C$7,'Onderwerpen (2)'!$A$7,IF(C123&lt;='Onderwerpen (2)'!$C$8,'Onderwerpen (2)'!$A$8,IF(C123&lt;='Onderwerpen (2)'!$C$9,'Onderwerpen (2)'!$A$9,IF(C123&lt;='Onderwerpen (2)'!C$10,'Onderwerpen (2)'!$A$10,IF(C123&lt;='Onderwerpen (2)'!C$11,'Onderwerpen (2)'!$A$11,IF(C123&lt;='Onderwerpen (2)'!C$12,'Onderwerpen (2)'!$A$12,IF(C123&lt;='Onderwerpen (2)'!C$13,'Onderwerpen (2)'!$A$13,IF(C123&lt;='Onderwerpen (2)'!$C$14,'Onderwerpen (2)'!$A$14,IF(C123&lt;='Onderwerpen (2)'!$C$15,'Onderwerpen (2)'!$A$15,IF(C123&lt;='Onderwerpen (2)'!$C$16,'Onderwerpen (2)'!$A$16,IF(C123&lt;='Onderwerpen (2)'!$C$17,'Onderwerpen (2)'!$A$17,IF(C123&lt;='Onderwerpen (2)'!$C$18,'Onderwerpen (2)'!$A$18,IF(C123&lt;='Onderwerpen (2)'!$C$19,'Onderwerpen (2)'!$A$19,IF(C123&lt;='Onderwerpen (2)'!$C$20,'Onderwerpen (2)'!$A$20,IF(C123&lt;='Onderwerpen (2)'!$C$21,'Onderwerpen (2)'!$A$21,IF(C123&lt;='Onderwerpen (2)'!$C$22,'Onderwerpen (2)'!$A$22,IF(C123&lt;='Onderwerpen (2)'!$C$23,'Onderwerpen (2)'!$A$22,""))))))))))))))))))))</f>
        <v/>
      </c>
      <c r="C123" s="55" t="str">
        <f>IF('Onderwerpen (2)'!$B$4+1=A123,'Onderwerpen (2)'!$A$5,IF(SUM('Onderwerpen (2)'!$B$4:$B$5)+2=A123,'Onderwerpen (2)'!$A$6,IF(SUM('Onderwerpen (2)'!$B$4:$B$6)+3=A123,'Onderwerpen (2)'!$A$7,IF(SUM('Onderwerpen (2)'!$B$4:$B$7)+4=A123,'Onderwerpen (2)'!$A$8,IF(SUM('Onderwerpen (2)'!$B$4:$B$8)+5=A123,'Onderwerpen (2)'!$A$9,IF(SUM('Onderwerpen (2)'!$B$4:$B$9)+6=A123,'Onderwerpen (2)'!$A$10,IF(SUM('Onderwerpen (2)'!$B$4:$B$10)+7=A123,'Onderwerpen (2)'!$A$11,IF(SUM('Onderwerpen (2)'!$B$4:$B$11)+8=A123,'Onderwerpen (2)'!$A$12,IF(SUM('Onderwerpen (2)'!$B$4:$B$12)+9=A123,'Onderwerpen (2)'!$A$13,IF(SUM('Onderwerpen (2)'!$B$4:$B$13)+10=A123,'Onderwerpen (2)'!$A$14,IF(SUM('Onderwerpen (2)'!$B$4:$B$14)+11=A123,'Onderwerpen (2)'!$A$15,IF(SUM('Onderwerpen (2)'!$B$4:$B$15)+12=A123,'Onderwerpen (2)'!$A$16,IF(SUM('Onderwerpen (2)'!$B$4:$B$16)+13=A123,'Onderwerpen (2)'!$A$17,IF(SUM('Onderwerpen (2)'!$B$4:$B$17)+14=A123,'Onderwerpen (2)'!$A$18,IF(SUM('Onderwerpen (2)'!$B$4:$B$18)+15=A123,'Onderwerpen (2)'!$A$19,IF(SUM('Onderwerpen (2)'!$B$4:$B$19)+16=A123,'Onderwerpen (2)'!$A$20,IF(SUM('Onderwerpen (2)'!$B$4:$B$20)+17=A123,'Onderwerpen (2)'!$A$21,IF(SUM('Onderwerpen (2)'!$B$4:$B$21)+18=A123,'Onderwerpen (2)'!$A$22,IF(SUM('Onderwerpen (2)'!$B$4:$B$22)+19=A123,'Onderwerpen (2)'!$A$23,IFERROR((IF(A123&lt;'Onderwerpen (2)'!$D$4,A123,IF(AND(A123&gt;'Onderwerpen (2)'!$D$4,A123&lt;'Onderwerpen (2)'!$D$5),A123-1,IF(AND(A123&gt;'Onderwerpen (2)'!$D$5,A123&lt;'Onderwerpen (2)'!$D$6),A123-2,IF(AND(A123&gt;'Onderwerpen (2)'!$D$6,A123&lt;'Onderwerpen (2)'!$D$7),A123-3,IF(AND(A123&gt;'Onderwerpen (2)'!$D$7,A123&lt;'Onderwerpen (2)'!$D$8),A123-4,IF(AND(A123&gt;'Onderwerpen (2)'!$D$8,A123&lt;'Onderwerpen (2)'!$D$9),A123-5,IF(AND(A123&gt;'Onderwerpen (2)'!$D$9,A123&lt;'Onderwerpen (2)'!$D$10),A123-6,IF(AND(A123&gt;'Onderwerpen (2)'!$D$10,A123&lt;'Onderwerpen (2)'!$D$11),A123-7,IF(AND(A123&gt;'Onderwerpen (2)'!$D$11,A123&lt;'Onderwerpen (2)'!$D$12),A123-8,IF(AND(A123&gt;'Onderwerpen (2)'!$D$12,A123&lt;'Onderwerpen (2)'!$D$13),A123-9,IF(AND(A123&gt;'Onderwerpen (2)'!$D$13,A123&lt;'Onderwerpen (2)'!$D$14),A123-10,IF(AND(A123&gt;'Onderwerpen (2)'!$D$14,A123&lt;'Onderwerpen (2)'!$D$15),A123-11,IF(AND(A123&gt;'Onderwerpen (2)'!$D$15,A123&lt;'Onderwerpen (2)'!$D$16),A123-12,IF(AND(A123&gt;'Onderwerpen (2)'!$D$16,A123&lt;'Onderwerpen (2)'!$D$17),A123-13,IF(AND(A123&gt;'Onderwerpen (2)'!$D$17,A123&lt;'Onderwerpen (2)'!$D$18),A123-14,IF(AND(A123&gt;'Onderwerpen (2)'!$D$18,A123&lt;'Onderwerpen (2)'!$D$19),A123-15,IF(AND(A123&gt;'Onderwerpen (2)'!$D$19,A123&lt;'Onderwerpen (2)'!$D$20),A123-16,IF(AND(A123&gt;'Onderwerpen (2)'!$D$20,A123&lt;'Onderwerpen (2)'!$D$21),A123-17,IF(AND(A123&gt;'Onderwerpen (2)'!$D$21,A123&lt;'Onderwerpen (2)'!$D$22),A123-18,IF(A123&gt;'Onderwerpen (2)'!$D$22,A123-19,"X"))))))))))))))))))))),""))))))))))))))))))))</f>
        <v/>
      </c>
      <c r="D123" s="76" t="str">
        <f>IF(B123="",""&amp;C123,LEFT(B123, FIND(" ",B123)-1) &amp; "."&amp;COUNTIF( $B$8:B123,B123))</f>
        <v/>
      </c>
      <c r="E123" s="11"/>
      <c r="F123" s="65"/>
      <c r="G123" s="65"/>
      <c r="H123" s="65"/>
      <c r="I123" s="67"/>
      <c r="J123" s="60" t="str">
        <f t="shared" si="5"/>
        <v/>
      </c>
      <c r="K123" s="58"/>
      <c r="L123" s="65"/>
      <c r="M123" s="65"/>
      <c r="N123" s="65"/>
      <c r="O123" s="67"/>
      <c r="P123" s="60" t="str">
        <f t="shared" si="6"/>
        <v/>
      </c>
      <c r="Q123" s="58"/>
      <c r="R123" s="65"/>
      <c r="S123" s="65"/>
      <c r="T123" s="65"/>
      <c r="U123" s="67"/>
      <c r="V123" s="60" t="str">
        <f t="shared" si="7"/>
        <v/>
      </c>
      <c r="W123" s="58"/>
      <c r="X123" s="65"/>
      <c r="Y123" s="65"/>
      <c r="Z123" s="65"/>
      <c r="AA123" s="67"/>
      <c r="AB123" s="60" t="str">
        <f t="shared" si="8"/>
        <v/>
      </c>
      <c r="AC123" s="58"/>
      <c r="AD123" s="65"/>
      <c r="AE123" s="65"/>
      <c r="AF123" s="65"/>
      <c r="AG123" s="67"/>
      <c r="AH123" s="60" t="str">
        <f t="shared" si="9"/>
        <v/>
      </c>
      <c r="AI123" s="58"/>
    </row>
    <row r="124" spans="1:35" ht="15" customHeight="1" x14ac:dyDescent="0.25">
      <c r="A124" s="48" t="str">
        <f>IFERROR(IF(A123='Onderwerpen (2)'!$C$23+19,"",A123+1),"")</f>
        <v/>
      </c>
      <c r="B124" s="48" t="str">
        <f>IF(C124&lt;='Onderwerpen (2)'!$C$4,'Onderwerpen (2)'!$A$4,IF(C124&lt;='Onderwerpen (2)'!$C$5,'Onderwerpen (2)'!$A$5,IF(C124&lt;='Onderwerpen (2)'!$C$6,'Onderwerpen (2)'!$A$6,IF(C124&lt;='Onderwerpen (2)'!$C$7,'Onderwerpen (2)'!$A$7,IF(C124&lt;='Onderwerpen (2)'!$C$8,'Onderwerpen (2)'!$A$8,IF(C124&lt;='Onderwerpen (2)'!$C$9,'Onderwerpen (2)'!$A$9,IF(C124&lt;='Onderwerpen (2)'!C$10,'Onderwerpen (2)'!$A$10,IF(C124&lt;='Onderwerpen (2)'!C$11,'Onderwerpen (2)'!$A$11,IF(C124&lt;='Onderwerpen (2)'!C$12,'Onderwerpen (2)'!$A$12,IF(C124&lt;='Onderwerpen (2)'!C$13,'Onderwerpen (2)'!$A$13,IF(C124&lt;='Onderwerpen (2)'!$C$14,'Onderwerpen (2)'!$A$14,IF(C124&lt;='Onderwerpen (2)'!$C$15,'Onderwerpen (2)'!$A$15,IF(C124&lt;='Onderwerpen (2)'!$C$16,'Onderwerpen (2)'!$A$16,IF(C124&lt;='Onderwerpen (2)'!$C$17,'Onderwerpen (2)'!$A$17,IF(C124&lt;='Onderwerpen (2)'!$C$18,'Onderwerpen (2)'!$A$18,IF(C124&lt;='Onderwerpen (2)'!$C$19,'Onderwerpen (2)'!$A$19,IF(C124&lt;='Onderwerpen (2)'!$C$20,'Onderwerpen (2)'!$A$20,IF(C124&lt;='Onderwerpen (2)'!$C$21,'Onderwerpen (2)'!$A$21,IF(C124&lt;='Onderwerpen (2)'!$C$22,'Onderwerpen (2)'!$A$22,IF(C124&lt;='Onderwerpen (2)'!$C$23,'Onderwerpen (2)'!$A$22,""))))))))))))))))))))</f>
        <v/>
      </c>
      <c r="C124" s="55" t="str">
        <f>IF('Onderwerpen (2)'!$B$4+1=A124,'Onderwerpen (2)'!$A$5,IF(SUM('Onderwerpen (2)'!$B$4:$B$5)+2=A124,'Onderwerpen (2)'!$A$6,IF(SUM('Onderwerpen (2)'!$B$4:$B$6)+3=A124,'Onderwerpen (2)'!$A$7,IF(SUM('Onderwerpen (2)'!$B$4:$B$7)+4=A124,'Onderwerpen (2)'!$A$8,IF(SUM('Onderwerpen (2)'!$B$4:$B$8)+5=A124,'Onderwerpen (2)'!$A$9,IF(SUM('Onderwerpen (2)'!$B$4:$B$9)+6=A124,'Onderwerpen (2)'!$A$10,IF(SUM('Onderwerpen (2)'!$B$4:$B$10)+7=A124,'Onderwerpen (2)'!$A$11,IF(SUM('Onderwerpen (2)'!$B$4:$B$11)+8=A124,'Onderwerpen (2)'!$A$12,IF(SUM('Onderwerpen (2)'!$B$4:$B$12)+9=A124,'Onderwerpen (2)'!$A$13,IF(SUM('Onderwerpen (2)'!$B$4:$B$13)+10=A124,'Onderwerpen (2)'!$A$14,IF(SUM('Onderwerpen (2)'!$B$4:$B$14)+11=A124,'Onderwerpen (2)'!$A$15,IF(SUM('Onderwerpen (2)'!$B$4:$B$15)+12=A124,'Onderwerpen (2)'!$A$16,IF(SUM('Onderwerpen (2)'!$B$4:$B$16)+13=A124,'Onderwerpen (2)'!$A$17,IF(SUM('Onderwerpen (2)'!$B$4:$B$17)+14=A124,'Onderwerpen (2)'!$A$18,IF(SUM('Onderwerpen (2)'!$B$4:$B$18)+15=A124,'Onderwerpen (2)'!$A$19,IF(SUM('Onderwerpen (2)'!$B$4:$B$19)+16=A124,'Onderwerpen (2)'!$A$20,IF(SUM('Onderwerpen (2)'!$B$4:$B$20)+17=A124,'Onderwerpen (2)'!$A$21,IF(SUM('Onderwerpen (2)'!$B$4:$B$21)+18=A124,'Onderwerpen (2)'!$A$22,IF(SUM('Onderwerpen (2)'!$B$4:$B$22)+19=A124,'Onderwerpen (2)'!$A$23,IFERROR((IF(A124&lt;'Onderwerpen (2)'!$D$4,A124,IF(AND(A124&gt;'Onderwerpen (2)'!$D$4,A124&lt;'Onderwerpen (2)'!$D$5),A124-1,IF(AND(A124&gt;'Onderwerpen (2)'!$D$5,A124&lt;'Onderwerpen (2)'!$D$6),A124-2,IF(AND(A124&gt;'Onderwerpen (2)'!$D$6,A124&lt;'Onderwerpen (2)'!$D$7),A124-3,IF(AND(A124&gt;'Onderwerpen (2)'!$D$7,A124&lt;'Onderwerpen (2)'!$D$8),A124-4,IF(AND(A124&gt;'Onderwerpen (2)'!$D$8,A124&lt;'Onderwerpen (2)'!$D$9),A124-5,IF(AND(A124&gt;'Onderwerpen (2)'!$D$9,A124&lt;'Onderwerpen (2)'!$D$10),A124-6,IF(AND(A124&gt;'Onderwerpen (2)'!$D$10,A124&lt;'Onderwerpen (2)'!$D$11),A124-7,IF(AND(A124&gt;'Onderwerpen (2)'!$D$11,A124&lt;'Onderwerpen (2)'!$D$12),A124-8,IF(AND(A124&gt;'Onderwerpen (2)'!$D$12,A124&lt;'Onderwerpen (2)'!$D$13),A124-9,IF(AND(A124&gt;'Onderwerpen (2)'!$D$13,A124&lt;'Onderwerpen (2)'!$D$14),A124-10,IF(AND(A124&gt;'Onderwerpen (2)'!$D$14,A124&lt;'Onderwerpen (2)'!$D$15),A124-11,IF(AND(A124&gt;'Onderwerpen (2)'!$D$15,A124&lt;'Onderwerpen (2)'!$D$16),A124-12,IF(AND(A124&gt;'Onderwerpen (2)'!$D$16,A124&lt;'Onderwerpen (2)'!$D$17),A124-13,IF(AND(A124&gt;'Onderwerpen (2)'!$D$17,A124&lt;'Onderwerpen (2)'!$D$18),A124-14,IF(AND(A124&gt;'Onderwerpen (2)'!$D$18,A124&lt;'Onderwerpen (2)'!$D$19),A124-15,IF(AND(A124&gt;'Onderwerpen (2)'!$D$19,A124&lt;'Onderwerpen (2)'!$D$20),A124-16,IF(AND(A124&gt;'Onderwerpen (2)'!$D$20,A124&lt;'Onderwerpen (2)'!$D$21),A124-17,IF(AND(A124&gt;'Onderwerpen (2)'!$D$21,A124&lt;'Onderwerpen (2)'!$D$22),A124-18,IF(A124&gt;'Onderwerpen (2)'!$D$22,A124-19,"X"))))))))))))))))))))),""))))))))))))))))))))</f>
        <v/>
      </c>
      <c r="D124" s="76" t="str">
        <f>IF(B124="",""&amp;C124,LEFT(B124, FIND(" ",B124)-1) &amp; "."&amp;COUNTIF( $B$8:B124,B124))</f>
        <v/>
      </c>
      <c r="E124" s="11"/>
      <c r="F124" s="65"/>
      <c r="G124" s="65"/>
      <c r="H124" s="65"/>
      <c r="I124" s="67"/>
      <c r="J124" s="60" t="str">
        <f t="shared" si="5"/>
        <v/>
      </c>
      <c r="K124" s="58"/>
      <c r="L124" s="65"/>
      <c r="M124" s="65"/>
      <c r="N124" s="65"/>
      <c r="O124" s="67"/>
      <c r="P124" s="60" t="str">
        <f t="shared" si="6"/>
        <v/>
      </c>
      <c r="Q124" s="58"/>
      <c r="R124" s="65"/>
      <c r="S124" s="65"/>
      <c r="T124" s="65"/>
      <c r="U124" s="67"/>
      <c r="V124" s="60" t="str">
        <f t="shared" si="7"/>
        <v/>
      </c>
      <c r="W124" s="58"/>
      <c r="X124" s="65"/>
      <c r="Y124" s="65"/>
      <c r="Z124" s="65"/>
      <c r="AA124" s="67"/>
      <c r="AB124" s="60" t="str">
        <f t="shared" si="8"/>
        <v/>
      </c>
      <c r="AC124" s="58"/>
      <c r="AD124" s="65"/>
      <c r="AE124" s="65"/>
      <c r="AF124" s="65"/>
      <c r="AG124" s="67"/>
      <c r="AH124" s="60" t="str">
        <f t="shared" si="9"/>
        <v/>
      </c>
      <c r="AI124" s="58"/>
    </row>
    <row r="125" spans="1:35" ht="15" customHeight="1" x14ac:dyDescent="0.25">
      <c r="A125" s="48" t="str">
        <f>IFERROR(IF(A124='Onderwerpen (2)'!$C$23+19,"",A124+1),"")</f>
        <v/>
      </c>
      <c r="B125" s="48" t="str">
        <f>IF(C125&lt;='Onderwerpen (2)'!$C$4,'Onderwerpen (2)'!$A$4,IF(C125&lt;='Onderwerpen (2)'!$C$5,'Onderwerpen (2)'!$A$5,IF(C125&lt;='Onderwerpen (2)'!$C$6,'Onderwerpen (2)'!$A$6,IF(C125&lt;='Onderwerpen (2)'!$C$7,'Onderwerpen (2)'!$A$7,IF(C125&lt;='Onderwerpen (2)'!$C$8,'Onderwerpen (2)'!$A$8,IF(C125&lt;='Onderwerpen (2)'!$C$9,'Onderwerpen (2)'!$A$9,IF(C125&lt;='Onderwerpen (2)'!C$10,'Onderwerpen (2)'!$A$10,IF(C125&lt;='Onderwerpen (2)'!C$11,'Onderwerpen (2)'!$A$11,IF(C125&lt;='Onderwerpen (2)'!C$12,'Onderwerpen (2)'!$A$12,IF(C125&lt;='Onderwerpen (2)'!C$13,'Onderwerpen (2)'!$A$13,IF(C125&lt;='Onderwerpen (2)'!$C$14,'Onderwerpen (2)'!$A$14,IF(C125&lt;='Onderwerpen (2)'!$C$15,'Onderwerpen (2)'!$A$15,IF(C125&lt;='Onderwerpen (2)'!$C$16,'Onderwerpen (2)'!$A$16,IF(C125&lt;='Onderwerpen (2)'!$C$17,'Onderwerpen (2)'!$A$17,IF(C125&lt;='Onderwerpen (2)'!$C$18,'Onderwerpen (2)'!$A$18,IF(C125&lt;='Onderwerpen (2)'!$C$19,'Onderwerpen (2)'!$A$19,IF(C125&lt;='Onderwerpen (2)'!$C$20,'Onderwerpen (2)'!$A$20,IF(C125&lt;='Onderwerpen (2)'!$C$21,'Onderwerpen (2)'!$A$21,IF(C125&lt;='Onderwerpen (2)'!$C$22,'Onderwerpen (2)'!$A$22,IF(C125&lt;='Onderwerpen (2)'!$C$23,'Onderwerpen (2)'!$A$22,""))))))))))))))))))))</f>
        <v/>
      </c>
      <c r="C125" s="55" t="str">
        <f>IF('Onderwerpen (2)'!$B$4+1=A125,'Onderwerpen (2)'!$A$5,IF(SUM('Onderwerpen (2)'!$B$4:$B$5)+2=A125,'Onderwerpen (2)'!$A$6,IF(SUM('Onderwerpen (2)'!$B$4:$B$6)+3=A125,'Onderwerpen (2)'!$A$7,IF(SUM('Onderwerpen (2)'!$B$4:$B$7)+4=A125,'Onderwerpen (2)'!$A$8,IF(SUM('Onderwerpen (2)'!$B$4:$B$8)+5=A125,'Onderwerpen (2)'!$A$9,IF(SUM('Onderwerpen (2)'!$B$4:$B$9)+6=A125,'Onderwerpen (2)'!$A$10,IF(SUM('Onderwerpen (2)'!$B$4:$B$10)+7=A125,'Onderwerpen (2)'!$A$11,IF(SUM('Onderwerpen (2)'!$B$4:$B$11)+8=A125,'Onderwerpen (2)'!$A$12,IF(SUM('Onderwerpen (2)'!$B$4:$B$12)+9=A125,'Onderwerpen (2)'!$A$13,IF(SUM('Onderwerpen (2)'!$B$4:$B$13)+10=A125,'Onderwerpen (2)'!$A$14,IF(SUM('Onderwerpen (2)'!$B$4:$B$14)+11=A125,'Onderwerpen (2)'!$A$15,IF(SUM('Onderwerpen (2)'!$B$4:$B$15)+12=A125,'Onderwerpen (2)'!$A$16,IF(SUM('Onderwerpen (2)'!$B$4:$B$16)+13=A125,'Onderwerpen (2)'!$A$17,IF(SUM('Onderwerpen (2)'!$B$4:$B$17)+14=A125,'Onderwerpen (2)'!$A$18,IF(SUM('Onderwerpen (2)'!$B$4:$B$18)+15=A125,'Onderwerpen (2)'!$A$19,IF(SUM('Onderwerpen (2)'!$B$4:$B$19)+16=A125,'Onderwerpen (2)'!$A$20,IF(SUM('Onderwerpen (2)'!$B$4:$B$20)+17=A125,'Onderwerpen (2)'!$A$21,IF(SUM('Onderwerpen (2)'!$B$4:$B$21)+18=A125,'Onderwerpen (2)'!$A$22,IF(SUM('Onderwerpen (2)'!$B$4:$B$22)+19=A125,'Onderwerpen (2)'!$A$23,IFERROR((IF(A125&lt;'Onderwerpen (2)'!$D$4,A125,IF(AND(A125&gt;'Onderwerpen (2)'!$D$4,A125&lt;'Onderwerpen (2)'!$D$5),A125-1,IF(AND(A125&gt;'Onderwerpen (2)'!$D$5,A125&lt;'Onderwerpen (2)'!$D$6),A125-2,IF(AND(A125&gt;'Onderwerpen (2)'!$D$6,A125&lt;'Onderwerpen (2)'!$D$7),A125-3,IF(AND(A125&gt;'Onderwerpen (2)'!$D$7,A125&lt;'Onderwerpen (2)'!$D$8),A125-4,IF(AND(A125&gt;'Onderwerpen (2)'!$D$8,A125&lt;'Onderwerpen (2)'!$D$9),A125-5,IF(AND(A125&gt;'Onderwerpen (2)'!$D$9,A125&lt;'Onderwerpen (2)'!$D$10),A125-6,IF(AND(A125&gt;'Onderwerpen (2)'!$D$10,A125&lt;'Onderwerpen (2)'!$D$11),A125-7,IF(AND(A125&gt;'Onderwerpen (2)'!$D$11,A125&lt;'Onderwerpen (2)'!$D$12),A125-8,IF(AND(A125&gt;'Onderwerpen (2)'!$D$12,A125&lt;'Onderwerpen (2)'!$D$13),A125-9,IF(AND(A125&gt;'Onderwerpen (2)'!$D$13,A125&lt;'Onderwerpen (2)'!$D$14),A125-10,IF(AND(A125&gt;'Onderwerpen (2)'!$D$14,A125&lt;'Onderwerpen (2)'!$D$15),A125-11,IF(AND(A125&gt;'Onderwerpen (2)'!$D$15,A125&lt;'Onderwerpen (2)'!$D$16),A125-12,IF(AND(A125&gt;'Onderwerpen (2)'!$D$16,A125&lt;'Onderwerpen (2)'!$D$17),A125-13,IF(AND(A125&gt;'Onderwerpen (2)'!$D$17,A125&lt;'Onderwerpen (2)'!$D$18),A125-14,IF(AND(A125&gt;'Onderwerpen (2)'!$D$18,A125&lt;'Onderwerpen (2)'!$D$19),A125-15,IF(AND(A125&gt;'Onderwerpen (2)'!$D$19,A125&lt;'Onderwerpen (2)'!$D$20),A125-16,IF(AND(A125&gt;'Onderwerpen (2)'!$D$20,A125&lt;'Onderwerpen (2)'!$D$21),A125-17,IF(AND(A125&gt;'Onderwerpen (2)'!$D$21,A125&lt;'Onderwerpen (2)'!$D$22),A125-18,IF(A125&gt;'Onderwerpen (2)'!$D$22,A125-19,"X"))))))))))))))))))))),""))))))))))))))))))))</f>
        <v/>
      </c>
      <c r="D125" s="76" t="str">
        <f>IF(B125="",""&amp;C125,LEFT(B125, FIND(" ",B125)-1) &amp; "."&amp;COUNTIF( $B$8:B125,B125))</f>
        <v/>
      </c>
      <c r="E125" s="11"/>
      <c r="F125" s="65"/>
      <c r="G125" s="65"/>
      <c r="H125" s="65"/>
      <c r="I125" s="67"/>
      <c r="J125" s="60" t="str">
        <f t="shared" si="5"/>
        <v/>
      </c>
      <c r="K125" s="58"/>
      <c r="L125" s="65"/>
      <c r="M125" s="65"/>
      <c r="N125" s="65"/>
      <c r="O125" s="67"/>
      <c r="P125" s="60" t="str">
        <f t="shared" si="6"/>
        <v/>
      </c>
      <c r="Q125" s="58"/>
      <c r="R125" s="65"/>
      <c r="S125" s="65"/>
      <c r="T125" s="65"/>
      <c r="U125" s="67"/>
      <c r="V125" s="60" t="str">
        <f t="shared" si="7"/>
        <v/>
      </c>
      <c r="W125" s="58"/>
      <c r="X125" s="65"/>
      <c r="Y125" s="65"/>
      <c r="Z125" s="65"/>
      <c r="AA125" s="67"/>
      <c r="AB125" s="60" t="str">
        <f t="shared" si="8"/>
        <v/>
      </c>
      <c r="AC125" s="58"/>
      <c r="AD125" s="65"/>
      <c r="AE125" s="65"/>
      <c r="AF125" s="65"/>
      <c r="AG125" s="67"/>
      <c r="AH125" s="60" t="str">
        <f t="shared" si="9"/>
        <v/>
      </c>
      <c r="AI125" s="58"/>
    </row>
    <row r="126" spans="1:35" ht="15" customHeight="1" x14ac:dyDescent="0.25">
      <c r="A126" s="48" t="str">
        <f>IFERROR(IF(A125='Onderwerpen (2)'!$C$23+19,"",A125+1),"")</f>
        <v/>
      </c>
      <c r="B126" s="48" t="str">
        <f>IF(C126&lt;='Onderwerpen (2)'!$C$4,'Onderwerpen (2)'!$A$4,IF(C126&lt;='Onderwerpen (2)'!$C$5,'Onderwerpen (2)'!$A$5,IF(C126&lt;='Onderwerpen (2)'!$C$6,'Onderwerpen (2)'!$A$6,IF(C126&lt;='Onderwerpen (2)'!$C$7,'Onderwerpen (2)'!$A$7,IF(C126&lt;='Onderwerpen (2)'!$C$8,'Onderwerpen (2)'!$A$8,IF(C126&lt;='Onderwerpen (2)'!$C$9,'Onderwerpen (2)'!$A$9,IF(C126&lt;='Onderwerpen (2)'!C$10,'Onderwerpen (2)'!$A$10,IF(C126&lt;='Onderwerpen (2)'!C$11,'Onderwerpen (2)'!$A$11,IF(C126&lt;='Onderwerpen (2)'!C$12,'Onderwerpen (2)'!$A$12,IF(C126&lt;='Onderwerpen (2)'!C$13,'Onderwerpen (2)'!$A$13,IF(C126&lt;='Onderwerpen (2)'!$C$14,'Onderwerpen (2)'!$A$14,IF(C126&lt;='Onderwerpen (2)'!$C$15,'Onderwerpen (2)'!$A$15,IF(C126&lt;='Onderwerpen (2)'!$C$16,'Onderwerpen (2)'!$A$16,IF(C126&lt;='Onderwerpen (2)'!$C$17,'Onderwerpen (2)'!$A$17,IF(C126&lt;='Onderwerpen (2)'!$C$18,'Onderwerpen (2)'!$A$18,IF(C126&lt;='Onderwerpen (2)'!$C$19,'Onderwerpen (2)'!$A$19,IF(C126&lt;='Onderwerpen (2)'!$C$20,'Onderwerpen (2)'!$A$20,IF(C126&lt;='Onderwerpen (2)'!$C$21,'Onderwerpen (2)'!$A$21,IF(C126&lt;='Onderwerpen (2)'!$C$22,'Onderwerpen (2)'!$A$22,IF(C126&lt;='Onderwerpen (2)'!$C$23,'Onderwerpen (2)'!$A$22,""))))))))))))))))))))</f>
        <v/>
      </c>
      <c r="C126" s="55" t="str">
        <f>IF('Onderwerpen (2)'!$B$4+1=A126,'Onderwerpen (2)'!$A$5,IF(SUM('Onderwerpen (2)'!$B$4:$B$5)+2=A126,'Onderwerpen (2)'!$A$6,IF(SUM('Onderwerpen (2)'!$B$4:$B$6)+3=A126,'Onderwerpen (2)'!$A$7,IF(SUM('Onderwerpen (2)'!$B$4:$B$7)+4=A126,'Onderwerpen (2)'!$A$8,IF(SUM('Onderwerpen (2)'!$B$4:$B$8)+5=A126,'Onderwerpen (2)'!$A$9,IF(SUM('Onderwerpen (2)'!$B$4:$B$9)+6=A126,'Onderwerpen (2)'!$A$10,IF(SUM('Onderwerpen (2)'!$B$4:$B$10)+7=A126,'Onderwerpen (2)'!$A$11,IF(SUM('Onderwerpen (2)'!$B$4:$B$11)+8=A126,'Onderwerpen (2)'!$A$12,IF(SUM('Onderwerpen (2)'!$B$4:$B$12)+9=A126,'Onderwerpen (2)'!$A$13,IF(SUM('Onderwerpen (2)'!$B$4:$B$13)+10=A126,'Onderwerpen (2)'!$A$14,IF(SUM('Onderwerpen (2)'!$B$4:$B$14)+11=A126,'Onderwerpen (2)'!$A$15,IF(SUM('Onderwerpen (2)'!$B$4:$B$15)+12=A126,'Onderwerpen (2)'!$A$16,IF(SUM('Onderwerpen (2)'!$B$4:$B$16)+13=A126,'Onderwerpen (2)'!$A$17,IF(SUM('Onderwerpen (2)'!$B$4:$B$17)+14=A126,'Onderwerpen (2)'!$A$18,IF(SUM('Onderwerpen (2)'!$B$4:$B$18)+15=A126,'Onderwerpen (2)'!$A$19,IF(SUM('Onderwerpen (2)'!$B$4:$B$19)+16=A126,'Onderwerpen (2)'!$A$20,IF(SUM('Onderwerpen (2)'!$B$4:$B$20)+17=A126,'Onderwerpen (2)'!$A$21,IF(SUM('Onderwerpen (2)'!$B$4:$B$21)+18=A126,'Onderwerpen (2)'!$A$22,IF(SUM('Onderwerpen (2)'!$B$4:$B$22)+19=A126,'Onderwerpen (2)'!$A$23,IFERROR((IF(A126&lt;'Onderwerpen (2)'!$D$4,A126,IF(AND(A126&gt;'Onderwerpen (2)'!$D$4,A126&lt;'Onderwerpen (2)'!$D$5),A126-1,IF(AND(A126&gt;'Onderwerpen (2)'!$D$5,A126&lt;'Onderwerpen (2)'!$D$6),A126-2,IF(AND(A126&gt;'Onderwerpen (2)'!$D$6,A126&lt;'Onderwerpen (2)'!$D$7),A126-3,IF(AND(A126&gt;'Onderwerpen (2)'!$D$7,A126&lt;'Onderwerpen (2)'!$D$8),A126-4,IF(AND(A126&gt;'Onderwerpen (2)'!$D$8,A126&lt;'Onderwerpen (2)'!$D$9),A126-5,IF(AND(A126&gt;'Onderwerpen (2)'!$D$9,A126&lt;'Onderwerpen (2)'!$D$10),A126-6,IF(AND(A126&gt;'Onderwerpen (2)'!$D$10,A126&lt;'Onderwerpen (2)'!$D$11),A126-7,IF(AND(A126&gt;'Onderwerpen (2)'!$D$11,A126&lt;'Onderwerpen (2)'!$D$12),A126-8,IF(AND(A126&gt;'Onderwerpen (2)'!$D$12,A126&lt;'Onderwerpen (2)'!$D$13),A126-9,IF(AND(A126&gt;'Onderwerpen (2)'!$D$13,A126&lt;'Onderwerpen (2)'!$D$14),A126-10,IF(AND(A126&gt;'Onderwerpen (2)'!$D$14,A126&lt;'Onderwerpen (2)'!$D$15),A126-11,IF(AND(A126&gt;'Onderwerpen (2)'!$D$15,A126&lt;'Onderwerpen (2)'!$D$16),A126-12,IF(AND(A126&gt;'Onderwerpen (2)'!$D$16,A126&lt;'Onderwerpen (2)'!$D$17),A126-13,IF(AND(A126&gt;'Onderwerpen (2)'!$D$17,A126&lt;'Onderwerpen (2)'!$D$18),A126-14,IF(AND(A126&gt;'Onderwerpen (2)'!$D$18,A126&lt;'Onderwerpen (2)'!$D$19),A126-15,IF(AND(A126&gt;'Onderwerpen (2)'!$D$19,A126&lt;'Onderwerpen (2)'!$D$20),A126-16,IF(AND(A126&gt;'Onderwerpen (2)'!$D$20,A126&lt;'Onderwerpen (2)'!$D$21),A126-17,IF(AND(A126&gt;'Onderwerpen (2)'!$D$21,A126&lt;'Onderwerpen (2)'!$D$22),A126-18,IF(A126&gt;'Onderwerpen (2)'!$D$22,A126-19,"X"))))))))))))))))))))),""))))))))))))))))))))</f>
        <v/>
      </c>
      <c r="D126" s="76" t="str">
        <f>IF(B126="",""&amp;C126,LEFT(B126, FIND(" ",B126)-1) &amp; "."&amp;COUNTIF( $B$8:B126,B126))</f>
        <v/>
      </c>
      <c r="E126" s="11"/>
      <c r="F126" s="65"/>
      <c r="G126" s="65"/>
      <c r="H126" s="65"/>
      <c r="I126" s="67"/>
      <c r="J126" s="60" t="str">
        <f t="shared" si="5"/>
        <v/>
      </c>
      <c r="K126" s="58"/>
      <c r="L126" s="65"/>
      <c r="M126" s="65"/>
      <c r="N126" s="65"/>
      <c r="O126" s="67"/>
      <c r="P126" s="60" t="str">
        <f t="shared" si="6"/>
        <v/>
      </c>
      <c r="Q126" s="58"/>
      <c r="R126" s="65"/>
      <c r="S126" s="65"/>
      <c r="T126" s="65"/>
      <c r="U126" s="67"/>
      <c r="V126" s="60" t="str">
        <f t="shared" si="7"/>
        <v/>
      </c>
      <c r="W126" s="58"/>
      <c r="X126" s="65"/>
      <c r="Y126" s="65"/>
      <c r="Z126" s="65"/>
      <c r="AA126" s="67"/>
      <c r="AB126" s="60" t="str">
        <f t="shared" si="8"/>
        <v/>
      </c>
      <c r="AC126" s="58"/>
      <c r="AD126" s="65"/>
      <c r="AE126" s="65"/>
      <c r="AF126" s="65"/>
      <c r="AG126" s="67"/>
      <c r="AH126" s="60" t="str">
        <f t="shared" si="9"/>
        <v/>
      </c>
      <c r="AI126" s="58"/>
    </row>
    <row r="127" spans="1:35" ht="15" customHeight="1" x14ac:dyDescent="0.25">
      <c r="A127" s="48" t="str">
        <f>IFERROR(IF(A126='Onderwerpen (2)'!$C$23+19,"",A126+1),"")</f>
        <v/>
      </c>
      <c r="B127" s="48" t="str">
        <f>IF(C127&lt;='Onderwerpen (2)'!$C$4,'Onderwerpen (2)'!$A$4,IF(C127&lt;='Onderwerpen (2)'!$C$5,'Onderwerpen (2)'!$A$5,IF(C127&lt;='Onderwerpen (2)'!$C$6,'Onderwerpen (2)'!$A$6,IF(C127&lt;='Onderwerpen (2)'!$C$7,'Onderwerpen (2)'!$A$7,IF(C127&lt;='Onderwerpen (2)'!$C$8,'Onderwerpen (2)'!$A$8,IF(C127&lt;='Onderwerpen (2)'!$C$9,'Onderwerpen (2)'!$A$9,IF(C127&lt;='Onderwerpen (2)'!C$10,'Onderwerpen (2)'!$A$10,IF(C127&lt;='Onderwerpen (2)'!C$11,'Onderwerpen (2)'!$A$11,IF(C127&lt;='Onderwerpen (2)'!C$12,'Onderwerpen (2)'!$A$12,IF(C127&lt;='Onderwerpen (2)'!C$13,'Onderwerpen (2)'!$A$13,IF(C127&lt;='Onderwerpen (2)'!$C$14,'Onderwerpen (2)'!$A$14,IF(C127&lt;='Onderwerpen (2)'!$C$15,'Onderwerpen (2)'!$A$15,IF(C127&lt;='Onderwerpen (2)'!$C$16,'Onderwerpen (2)'!$A$16,IF(C127&lt;='Onderwerpen (2)'!$C$17,'Onderwerpen (2)'!$A$17,IF(C127&lt;='Onderwerpen (2)'!$C$18,'Onderwerpen (2)'!$A$18,IF(C127&lt;='Onderwerpen (2)'!$C$19,'Onderwerpen (2)'!$A$19,IF(C127&lt;='Onderwerpen (2)'!$C$20,'Onderwerpen (2)'!$A$20,IF(C127&lt;='Onderwerpen (2)'!$C$21,'Onderwerpen (2)'!$A$21,IF(C127&lt;='Onderwerpen (2)'!$C$22,'Onderwerpen (2)'!$A$22,IF(C127&lt;='Onderwerpen (2)'!$C$23,'Onderwerpen (2)'!$A$22,""))))))))))))))))))))</f>
        <v/>
      </c>
      <c r="C127" s="55" t="str">
        <f>IF('Onderwerpen (2)'!$B$4+1=A127,'Onderwerpen (2)'!$A$5,IF(SUM('Onderwerpen (2)'!$B$4:$B$5)+2=A127,'Onderwerpen (2)'!$A$6,IF(SUM('Onderwerpen (2)'!$B$4:$B$6)+3=A127,'Onderwerpen (2)'!$A$7,IF(SUM('Onderwerpen (2)'!$B$4:$B$7)+4=A127,'Onderwerpen (2)'!$A$8,IF(SUM('Onderwerpen (2)'!$B$4:$B$8)+5=A127,'Onderwerpen (2)'!$A$9,IF(SUM('Onderwerpen (2)'!$B$4:$B$9)+6=A127,'Onderwerpen (2)'!$A$10,IF(SUM('Onderwerpen (2)'!$B$4:$B$10)+7=A127,'Onderwerpen (2)'!$A$11,IF(SUM('Onderwerpen (2)'!$B$4:$B$11)+8=A127,'Onderwerpen (2)'!$A$12,IF(SUM('Onderwerpen (2)'!$B$4:$B$12)+9=A127,'Onderwerpen (2)'!$A$13,IF(SUM('Onderwerpen (2)'!$B$4:$B$13)+10=A127,'Onderwerpen (2)'!$A$14,IF(SUM('Onderwerpen (2)'!$B$4:$B$14)+11=A127,'Onderwerpen (2)'!$A$15,IF(SUM('Onderwerpen (2)'!$B$4:$B$15)+12=A127,'Onderwerpen (2)'!$A$16,IF(SUM('Onderwerpen (2)'!$B$4:$B$16)+13=A127,'Onderwerpen (2)'!$A$17,IF(SUM('Onderwerpen (2)'!$B$4:$B$17)+14=A127,'Onderwerpen (2)'!$A$18,IF(SUM('Onderwerpen (2)'!$B$4:$B$18)+15=A127,'Onderwerpen (2)'!$A$19,IF(SUM('Onderwerpen (2)'!$B$4:$B$19)+16=A127,'Onderwerpen (2)'!$A$20,IF(SUM('Onderwerpen (2)'!$B$4:$B$20)+17=A127,'Onderwerpen (2)'!$A$21,IF(SUM('Onderwerpen (2)'!$B$4:$B$21)+18=A127,'Onderwerpen (2)'!$A$22,IF(SUM('Onderwerpen (2)'!$B$4:$B$22)+19=A127,'Onderwerpen (2)'!$A$23,IFERROR((IF(A127&lt;'Onderwerpen (2)'!$D$4,A127,IF(AND(A127&gt;'Onderwerpen (2)'!$D$4,A127&lt;'Onderwerpen (2)'!$D$5),A127-1,IF(AND(A127&gt;'Onderwerpen (2)'!$D$5,A127&lt;'Onderwerpen (2)'!$D$6),A127-2,IF(AND(A127&gt;'Onderwerpen (2)'!$D$6,A127&lt;'Onderwerpen (2)'!$D$7),A127-3,IF(AND(A127&gt;'Onderwerpen (2)'!$D$7,A127&lt;'Onderwerpen (2)'!$D$8),A127-4,IF(AND(A127&gt;'Onderwerpen (2)'!$D$8,A127&lt;'Onderwerpen (2)'!$D$9),A127-5,IF(AND(A127&gt;'Onderwerpen (2)'!$D$9,A127&lt;'Onderwerpen (2)'!$D$10),A127-6,IF(AND(A127&gt;'Onderwerpen (2)'!$D$10,A127&lt;'Onderwerpen (2)'!$D$11),A127-7,IF(AND(A127&gt;'Onderwerpen (2)'!$D$11,A127&lt;'Onderwerpen (2)'!$D$12),A127-8,IF(AND(A127&gt;'Onderwerpen (2)'!$D$12,A127&lt;'Onderwerpen (2)'!$D$13),A127-9,IF(AND(A127&gt;'Onderwerpen (2)'!$D$13,A127&lt;'Onderwerpen (2)'!$D$14),A127-10,IF(AND(A127&gt;'Onderwerpen (2)'!$D$14,A127&lt;'Onderwerpen (2)'!$D$15),A127-11,IF(AND(A127&gt;'Onderwerpen (2)'!$D$15,A127&lt;'Onderwerpen (2)'!$D$16),A127-12,IF(AND(A127&gt;'Onderwerpen (2)'!$D$16,A127&lt;'Onderwerpen (2)'!$D$17),A127-13,IF(AND(A127&gt;'Onderwerpen (2)'!$D$17,A127&lt;'Onderwerpen (2)'!$D$18),A127-14,IF(AND(A127&gt;'Onderwerpen (2)'!$D$18,A127&lt;'Onderwerpen (2)'!$D$19),A127-15,IF(AND(A127&gt;'Onderwerpen (2)'!$D$19,A127&lt;'Onderwerpen (2)'!$D$20),A127-16,IF(AND(A127&gt;'Onderwerpen (2)'!$D$20,A127&lt;'Onderwerpen (2)'!$D$21),A127-17,IF(AND(A127&gt;'Onderwerpen (2)'!$D$21,A127&lt;'Onderwerpen (2)'!$D$22),A127-18,IF(A127&gt;'Onderwerpen (2)'!$D$22,A127-19,"X"))))))))))))))))))))),""))))))))))))))))))))</f>
        <v/>
      </c>
      <c r="D127" s="76" t="str">
        <f>IF(B127="",""&amp;C127,LEFT(B127, FIND(" ",B127)-1) &amp; "."&amp;COUNTIF( $B$8:B127,B127))</f>
        <v/>
      </c>
      <c r="E127" s="11"/>
      <c r="F127" s="65"/>
      <c r="G127" s="65"/>
      <c r="H127" s="65"/>
      <c r="I127" s="67"/>
      <c r="J127" s="60" t="str">
        <f t="shared" si="5"/>
        <v/>
      </c>
      <c r="K127" s="58"/>
      <c r="L127" s="65"/>
      <c r="M127" s="65"/>
      <c r="N127" s="65"/>
      <c r="O127" s="67"/>
      <c r="P127" s="60" t="str">
        <f t="shared" si="6"/>
        <v/>
      </c>
      <c r="Q127" s="58"/>
      <c r="R127" s="65"/>
      <c r="S127" s="65"/>
      <c r="T127" s="65"/>
      <c r="U127" s="67"/>
      <c r="V127" s="60" t="str">
        <f t="shared" si="7"/>
        <v/>
      </c>
      <c r="W127" s="58"/>
      <c r="X127" s="65"/>
      <c r="Y127" s="65"/>
      <c r="Z127" s="65"/>
      <c r="AA127" s="67"/>
      <c r="AB127" s="60" t="str">
        <f t="shared" si="8"/>
        <v/>
      </c>
      <c r="AC127" s="58"/>
      <c r="AD127" s="65"/>
      <c r="AE127" s="65"/>
      <c r="AF127" s="65"/>
      <c r="AG127" s="67"/>
      <c r="AH127" s="60" t="str">
        <f t="shared" si="9"/>
        <v/>
      </c>
      <c r="AI127" s="58"/>
    </row>
    <row r="128" spans="1:35" ht="15" customHeight="1" x14ac:dyDescent="0.25">
      <c r="A128" s="48" t="str">
        <f>IFERROR(IF(A127='Onderwerpen (2)'!$C$23+19,"",A127+1),"")</f>
        <v/>
      </c>
      <c r="B128" s="48" t="str">
        <f>IF(C128&lt;='Onderwerpen (2)'!$C$4,'Onderwerpen (2)'!$A$4,IF(C128&lt;='Onderwerpen (2)'!$C$5,'Onderwerpen (2)'!$A$5,IF(C128&lt;='Onderwerpen (2)'!$C$6,'Onderwerpen (2)'!$A$6,IF(C128&lt;='Onderwerpen (2)'!$C$7,'Onderwerpen (2)'!$A$7,IF(C128&lt;='Onderwerpen (2)'!$C$8,'Onderwerpen (2)'!$A$8,IF(C128&lt;='Onderwerpen (2)'!$C$9,'Onderwerpen (2)'!$A$9,IF(C128&lt;='Onderwerpen (2)'!C$10,'Onderwerpen (2)'!$A$10,IF(C128&lt;='Onderwerpen (2)'!C$11,'Onderwerpen (2)'!$A$11,IF(C128&lt;='Onderwerpen (2)'!C$12,'Onderwerpen (2)'!$A$12,IF(C128&lt;='Onderwerpen (2)'!C$13,'Onderwerpen (2)'!$A$13,IF(C128&lt;='Onderwerpen (2)'!$C$14,'Onderwerpen (2)'!$A$14,IF(C128&lt;='Onderwerpen (2)'!$C$15,'Onderwerpen (2)'!$A$15,IF(C128&lt;='Onderwerpen (2)'!$C$16,'Onderwerpen (2)'!$A$16,IF(C128&lt;='Onderwerpen (2)'!$C$17,'Onderwerpen (2)'!$A$17,IF(C128&lt;='Onderwerpen (2)'!$C$18,'Onderwerpen (2)'!$A$18,IF(C128&lt;='Onderwerpen (2)'!$C$19,'Onderwerpen (2)'!$A$19,IF(C128&lt;='Onderwerpen (2)'!$C$20,'Onderwerpen (2)'!$A$20,IF(C128&lt;='Onderwerpen (2)'!$C$21,'Onderwerpen (2)'!$A$21,IF(C128&lt;='Onderwerpen (2)'!$C$22,'Onderwerpen (2)'!$A$22,IF(C128&lt;='Onderwerpen (2)'!$C$23,'Onderwerpen (2)'!$A$22,""))))))))))))))))))))</f>
        <v/>
      </c>
      <c r="C128" s="55" t="str">
        <f>IF('Onderwerpen (2)'!$B$4+1=A128,'Onderwerpen (2)'!$A$5,IF(SUM('Onderwerpen (2)'!$B$4:$B$5)+2=A128,'Onderwerpen (2)'!$A$6,IF(SUM('Onderwerpen (2)'!$B$4:$B$6)+3=A128,'Onderwerpen (2)'!$A$7,IF(SUM('Onderwerpen (2)'!$B$4:$B$7)+4=A128,'Onderwerpen (2)'!$A$8,IF(SUM('Onderwerpen (2)'!$B$4:$B$8)+5=A128,'Onderwerpen (2)'!$A$9,IF(SUM('Onderwerpen (2)'!$B$4:$B$9)+6=A128,'Onderwerpen (2)'!$A$10,IF(SUM('Onderwerpen (2)'!$B$4:$B$10)+7=A128,'Onderwerpen (2)'!$A$11,IF(SUM('Onderwerpen (2)'!$B$4:$B$11)+8=A128,'Onderwerpen (2)'!$A$12,IF(SUM('Onderwerpen (2)'!$B$4:$B$12)+9=A128,'Onderwerpen (2)'!$A$13,IF(SUM('Onderwerpen (2)'!$B$4:$B$13)+10=A128,'Onderwerpen (2)'!$A$14,IF(SUM('Onderwerpen (2)'!$B$4:$B$14)+11=A128,'Onderwerpen (2)'!$A$15,IF(SUM('Onderwerpen (2)'!$B$4:$B$15)+12=A128,'Onderwerpen (2)'!$A$16,IF(SUM('Onderwerpen (2)'!$B$4:$B$16)+13=A128,'Onderwerpen (2)'!$A$17,IF(SUM('Onderwerpen (2)'!$B$4:$B$17)+14=A128,'Onderwerpen (2)'!$A$18,IF(SUM('Onderwerpen (2)'!$B$4:$B$18)+15=A128,'Onderwerpen (2)'!$A$19,IF(SUM('Onderwerpen (2)'!$B$4:$B$19)+16=A128,'Onderwerpen (2)'!$A$20,IF(SUM('Onderwerpen (2)'!$B$4:$B$20)+17=A128,'Onderwerpen (2)'!$A$21,IF(SUM('Onderwerpen (2)'!$B$4:$B$21)+18=A128,'Onderwerpen (2)'!$A$22,IF(SUM('Onderwerpen (2)'!$B$4:$B$22)+19=A128,'Onderwerpen (2)'!$A$23,IFERROR((IF(A128&lt;'Onderwerpen (2)'!$D$4,A128,IF(AND(A128&gt;'Onderwerpen (2)'!$D$4,A128&lt;'Onderwerpen (2)'!$D$5),A128-1,IF(AND(A128&gt;'Onderwerpen (2)'!$D$5,A128&lt;'Onderwerpen (2)'!$D$6),A128-2,IF(AND(A128&gt;'Onderwerpen (2)'!$D$6,A128&lt;'Onderwerpen (2)'!$D$7),A128-3,IF(AND(A128&gt;'Onderwerpen (2)'!$D$7,A128&lt;'Onderwerpen (2)'!$D$8),A128-4,IF(AND(A128&gt;'Onderwerpen (2)'!$D$8,A128&lt;'Onderwerpen (2)'!$D$9),A128-5,IF(AND(A128&gt;'Onderwerpen (2)'!$D$9,A128&lt;'Onderwerpen (2)'!$D$10),A128-6,IF(AND(A128&gt;'Onderwerpen (2)'!$D$10,A128&lt;'Onderwerpen (2)'!$D$11),A128-7,IF(AND(A128&gt;'Onderwerpen (2)'!$D$11,A128&lt;'Onderwerpen (2)'!$D$12),A128-8,IF(AND(A128&gt;'Onderwerpen (2)'!$D$12,A128&lt;'Onderwerpen (2)'!$D$13),A128-9,IF(AND(A128&gt;'Onderwerpen (2)'!$D$13,A128&lt;'Onderwerpen (2)'!$D$14),A128-10,IF(AND(A128&gt;'Onderwerpen (2)'!$D$14,A128&lt;'Onderwerpen (2)'!$D$15),A128-11,IF(AND(A128&gt;'Onderwerpen (2)'!$D$15,A128&lt;'Onderwerpen (2)'!$D$16),A128-12,IF(AND(A128&gt;'Onderwerpen (2)'!$D$16,A128&lt;'Onderwerpen (2)'!$D$17),A128-13,IF(AND(A128&gt;'Onderwerpen (2)'!$D$17,A128&lt;'Onderwerpen (2)'!$D$18),A128-14,IF(AND(A128&gt;'Onderwerpen (2)'!$D$18,A128&lt;'Onderwerpen (2)'!$D$19),A128-15,IF(AND(A128&gt;'Onderwerpen (2)'!$D$19,A128&lt;'Onderwerpen (2)'!$D$20),A128-16,IF(AND(A128&gt;'Onderwerpen (2)'!$D$20,A128&lt;'Onderwerpen (2)'!$D$21),A128-17,IF(AND(A128&gt;'Onderwerpen (2)'!$D$21,A128&lt;'Onderwerpen (2)'!$D$22),A128-18,IF(A128&gt;'Onderwerpen (2)'!$D$22,A128-19,"X"))))))))))))))))))))),""))))))))))))))))))))</f>
        <v/>
      </c>
      <c r="D128" s="76" t="str">
        <f>IF(B128="",""&amp;C128,LEFT(B128, FIND(" ",B128)-1) &amp; "."&amp;COUNTIF( $B$8:B128,B128))</f>
        <v/>
      </c>
      <c r="E128" s="11"/>
      <c r="F128" s="65"/>
      <c r="G128" s="65"/>
      <c r="H128" s="65"/>
      <c r="I128" s="67"/>
      <c r="J128" s="60" t="str">
        <f t="shared" si="5"/>
        <v/>
      </c>
      <c r="K128" s="58"/>
      <c r="L128" s="65"/>
      <c r="M128" s="65"/>
      <c r="N128" s="65"/>
      <c r="O128" s="67"/>
      <c r="P128" s="60" t="str">
        <f t="shared" si="6"/>
        <v/>
      </c>
      <c r="Q128" s="58"/>
      <c r="R128" s="65"/>
      <c r="S128" s="65"/>
      <c r="T128" s="65"/>
      <c r="U128" s="67"/>
      <c r="V128" s="60" t="str">
        <f t="shared" si="7"/>
        <v/>
      </c>
      <c r="W128" s="58"/>
      <c r="X128" s="65"/>
      <c r="Y128" s="65"/>
      <c r="Z128" s="65"/>
      <c r="AA128" s="67"/>
      <c r="AB128" s="60" t="str">
        <f t="shared" si="8"/>
        <v/>
      </c>
      <c r="AC128" s="58"/>
      <c r="AD128" s="65"/>
      <c r="AE128" s="65"/>
      <c r="AF128" s="65"/>
      <c r="AG128" s="67"/>
      <c r="AH128" s="60" t="str">
        <f t="shared" si="9"/>
        <v/>
      </c>
      <c r="AI128" s="58"/>
    </row>
    <row r="129" spans="1:35" ht="15" customHeight="1" x14ac:dyDescent="0.25">
      <c r="A129" s="48" t="str">
        <f>IFERROR(IF(A128='Onderwerpen (2)'!$C$23+19,"",A128+1),"")</f>
        <v/>
      </c>
      <c r="B129" s="48" t="str">
        <f>IF(C129&lt;='Onderwerpen (2)'!$C$4,'Onderwerpen (2)'!$A$4,IF(C129&lt;='Onderwerpen (2)'!$C$5,'Onderwerpen (2)'!$A$5,IF(C129&lt;='Onderwerpen (2)'!$C$6,'Onderwerpen (2)'!$A$6,IF(C129&lt;='Onderwerpen (2)'!$C$7,'Onderwerpen (2)'!$A$7,IF(C129&lt;='Onderwerpen (2)'!$C$8,'Onderwerpen (2)'!$A$8,IF(C129&lt;='Onderwerpen (2)'!$C$9,'Onderwerpen (2)'!$A$9,IF(C129&lt;='Onderwerpen (2)'!C$10,'Onderwerpen (2)'!$A$10,IF(C129&lt;='Onderwerpen (2)'!C$11,'Onderwerpen (2)'!$A$11,IF(C129&lt;='Onderwerpen (2)'!C$12,'Onderwerpen (2)'!$A$12,IF(C129&lt;='Onderwerpen (2)'!C$13,'Onderwerpen (2)'!$A$13,IF(C129&lt;='Onderwerpen (2)'!$C$14,'Onderwerpen (2)'!$A$14,IF(C129&lt;='Onderwerpen (2)'!$C$15,'Onderwerpen (2)'!$A$15,IF(C129&lt;='Onderwerpen (2)'!$C$16,'Onderwerpen (2)'!$A$16,IF(C129&lt;='Onderwerpen (2)'!$C$17,'Onderwerpen (2)'!$A$17,IF(C129&lt;='Onderwerpen (2)'!$C$18,'Onderwerpen (2)'!$A$18,IF(C129&lt;='Onderwerpen (2)'!$C$19,'Onderwerpen (2)'!$A$19,IF(C129&lt;='Onderwerpen (2)'!$C$20,'Onderwerpen (2)'!$A$20,IF(C129&lt;='Onderwerpen (2)'!$C$21,'Onderwerpen (2)'!$A$21,IF(C129&lt;='Onderwerpen (2)'!$C$22,'Onderwerpen (2)'!$A$22,IF(C129&lt;='Onderwerpen (2)'!$C$23,'Onderwerpen (2)'!$A$22,""))))))))))))))))))))</f>
        <v/>
      </c>
      <c r="C129" s="55" t="str">
        <f>IF('Onderwerpen (2)'!$B$4+1=A129,'Onderwerpen (2)'!$A$5,IF(SUM('Onderwerpen (2)'!$B$4:$B$5)+2=A129,'Onderwerpen (2)'!$A$6,IF(SUM('Onderwerpen (2)'!$B$4:$B$6)+3=A129,'Onderwerpen (2)'!$A$7,IF(SUM('Onderwerpen (2)'!$B$4:$B$7)+4=A129,'Onderwerpen (2)'!$A$8,IF(SUM('Onderwerpen (2)'!$B$4:$B$8)+5=A129,'Onderwerpen (2)'!$A$9,IF(SUM('Onderwerpen (2)'!$B$4:$B$9)+6=A129,'Onderwerpen (2)'!$A$10,IF(SUM('Onderwerpen (2)'!$B$4:$B$10)+7=A129,'Onderwerpen (2)'!$A$11,IF(SUM('Onderwerpen (2)'!$B$4:$B$11)+8=A129,'Onderwerpen (2)'!$A$12,IF(SUM('Onderwerpen (2)'!$B$4:$B$12)+9=A129,'Onderwerpen (2)'!$A$13,IF(SUM('Onderwerpen (2)'!$B$4:$B$13)+10=A129,'Onderwerpen (2)'!$A$14,IF(SUM('Onderwerpen (2)'!$B$4:$B$14)+11=A129,'Onderwerpen (2)'!$A$15,IF(SUM('Onderwerpen (2)'!$B$4:$B$15)+12=A129,'Onderwerpen (2)'!$A$16,IF(SUM('Onderwerpen (2)'!$B$4:$B$16)+13=A129,'Onderwerpen (2)'!$A$17,IF(SUM('Onderwerpen (2)'!$B$4:$B$17)+14=A129,'Onderwerpen (2)'!$A$18,IF(SUM('Onderwerpen (2)'!$B$4:$B$18)+15=A129,'Onderwerpen (2)'!$A$19,IF(SUM('Onderwerpen (2)'!$B$4:$B$19)+16=A129,'Onderwerpen (2)'!$A$20,IF(SUM('Onderwerpen (2)'!$B$4:$B$20)+17=A129,'Onderwerpen (2)'!$A$21,IF(SUM('Onderwerpen (2)'!$B$4:$B$21)+18=A129,'Onderwerpen (2)'!$A$22,IF(SUM('Onderwerpen (2)'!$B$4:$B$22)+19=A129,'Onderwerpen (2)'!$A$23,IFERROR((IF(A129&lt;'Onderwerpen (2)'!$D$4,A129,IF(AND(A129&gt;'Onderwerpen (2)'!$D$4,A129&lt;'Onderwerpen (2)'!$D$5),A129-1,IF(AND(A129&gt;'Onderwerpen (2)'!$D$5,A129&lt;'Onderwerpen (2)'!$D$6),A129-2,IF(AND(A129&gt;'Onderwerpen (2)'!$D$6,A129&lt;'Onderwerpen (2)'!$D$7),A129-3,IF(AND(A129&gt;'Onderwerpen (2)'!$D$7,A129&lt;'Onderwerpen (2)'!$D$8),A129-4,IF(AND(A129&gt;'Onderwerpen (2)'!$D$8,A129&lt;'Onderwerpen (2)'!$D$9),A129-5,IF(AND(A129&gt;'Onderwerpen (2)'!$D$9,A129&lt;'Onderwerpen (2)'!$D$10),A129-6,IF(AND(A129&gt;'Onderwerpen (2)'!$D$10,A129&lt;'Onderwerpen (2)'!$D$11),A129-7,IF(AND(A129&gt;'Onderwerpen (2)'!$D$11,A129&lt;'Onderwerpen (2)'!$D$12),A129-8,IF(AND(A129&gt;'Onderwerpen (2)'!$D$12,A129&lt;'Onderwerpen (2)'!$D$13),A129-9,IF(AND(A129&gt;'Onderwerpen (2)'!$D$13,A129&lt;'Onderwerpen (2)'!$D$14),A129-10,IF(AND(A129&gt;'Onderwerpen (2)'!$D$14,A129&lt;'Onderwerpen (2)'!$D$15),A129-11,IF(AND(A129&gt;'Onderwerpen (2)'!$D$15,A129&lt;'Onderwerpen (2)'!$D$16),A129-12,IF(AND(A129&gt;'Onderwerpen (2)'!$D$16,A129&lt;'Onderwerpen (2)'!$D$17),A129-13,IF(AND(A129&gt;'Onderwerpen (2)'!$D$17,A129&lt;'Onderwerpen (2)'!$D$18),A129-14,IF(AND(A129&gt;'Onderwerpen (2)'!$D$18,A129&lt;'Onderwerpen (2)'!$D$19),A129-15,IF(AND(A129&gt;'Onderwerpen (2)'!$D$19,A129&lt;'Onderwerpen (2)'!$D$20),A129-16,IF(AND(A129&gt;'Onderwerpen (2)'!$D$20,A129&lt;'Onderwerpen (2)'!$D$21),A129-17,IF(AND(A129&gt;'Onderwerpen (2)'!$D$21,A129&lt;'Onderwerpen (2)'!$D$22),A129-18,IF(A129&gt;'Onderwerpen (2)'!$D$22,A129-19,"X"))))))))))))))))))))),""))))))))))))))))))))</f>
        <v/>
      </c>
      <c r="D129" s="76" t="str">
        <f>IF(B129="",""&amp;C129,LEFT(B129, FIND(" ",B129)-1) &amp; "."&amp;COUNTIF( $B$8:B129,B129))</f>
        <v/>
      </c>
      <c r="E129" s="11"/>
      <c r="F129" s="65"/>
      <c r="G129" s="65"/>
      <c r="H129" s="65"/>
      <c r="I129" s="67"/>
      <c r="J129" s="60" t="str">
        <f t="shared" si="5"/>
        <v/>
      </c>
      <c r="K129" s="58"/>
      <c r="L129" s="65"/>
      <c r="M129" s="65"/>
      <c r="N129" s="65"/>
      <c r="O129" s="67"/>
      <c r="P129" s="60" t="str">
        <f t="shared" si="6"/>
        <v/>
      </c>
      <c r="Q129" s="58"/>
      <c r="R129" s="65"/>
      <c r="S129" s="65"/>
      <c r="T129" s="65"/>
      <c r="U129" s="67"/>
      <c r="V129" s="60" t="str">
        <f t="shared" si="7"/>
        <v/>
      </c>
      <c r="W129" s="58"/>
      <c r="X129" s="65"/>
      <c r="Y129" s="65"/>
      <c r="Z129" s="65"/>
      <c r="AA129" s="67"/>
      <c r="AB129" s="60" t="str">
        <f t="shared" si="8"/>
        <v/>
      </c>
      <c r="AC129" s="58"/>
      <c r="AD129" s="65"/>
      <c r="AE129" s="65"/>
      <c r="AF129" s="65"/>
      <c r="AG129" s="67"/>
      <c r="AH129" s="60" t="str">
        <f t="shared" si="9"/>
        <v/>
      </c>
      <c r="AI129" s="58"/>
    </row>
    <row r="130" spans="1:35" ht="15" customHeight="1" x14ac:dyDescent="0.25">
      <c r="A130" s="48" t="str">
        <f>IFERROR(IF(A129='Onderwerpen (2)'!$C$23+19,"",A129+1),"")</f>
        <v/>
      </c>
      <c r="B130" s="48" t="str">
        <f>IF(C130&lt;='Onderwerpen (2)'!$C$4,'Onderwerpen (2)'!$A$4,IF(C130&lt;='Onderwerpen (2)'!$C$5,'Onderwerpen (2)'!$A$5,IF(C130&lt;='Onderwerpen (2)'!$C$6,'Onderwerpen (2)'!$A$6,IF(C130&lt;='Onderwerpen (2)'!$C$7,'Onderwerpen (2)'!$A$7,IF(C130&lt;='Onderwerpen (2)'!$C$8,'Onderwerpen (2)'!$A$8,IF(C130&lt;='Onderwerpen (2)'!$C$9,'Onderwerpen (2)'!$A$9,IF(C130&lt;='Onderwerpen (2)'!C$10,'Onderwerpen (2)'!$A$10,IF(C130&lt;='Onderwerpen (2)'!C$11,'Onderwerpen (2)'!$A$11,IF(C130&lt;='Onderwerpen (2)'!C$12,'Onderwerpen (2)'!$A$12,IF(C130&lt;='Onderwerpen (2)'!C$13,'Onderwerpen (2)'!$A$13,IF(C130&lt;='Onderwerpen (2)'!$C$14,'Onderwerpen (2)'!$A$14,IF(C130&lt;='Onderwerpen (2)'!$C$15,'Onderwerpen (2)'!$A$15,IF(C130&lt;='Onderwerpen (2)'!$C$16,'Onderwerpen (2)'!$A$16,IF(C130&lt;='Onderwerpen (2)'!$C$17,'Onderwerpen (2)'!$A$17,IF(C130&lt;='Onderwerpen (2)'!$C$18,'Onderwerpen (2)'!$A$18,IF(C130&lt;='Onderwerpen (2)'!$C$19,'Onderwerpen (2)'!$A$19,IF(C130&lt;='Onderwerpen (2)'!$C$20,'Onderwerpen (2)'!$A$20,IF(C130&lt;='Onderwerpen (2)'!$C$21,'Onderwerpen (2)'!$A$21,IF(C130&lt;='Onderwerpen (2)'!$C$22,'Onderwerpen (2)'!$A$22,IF(C130&lt;='Onderwerpen (2)'!$C$23,'Onderwerpen (2)'!$A$22,""))))))))))))))))))))</f>
        <v/>
      </c>
      <c r="C130" s="55" t="str">
        <f>IF('Onderwerpen (2)'!$B$4+1=A130,'Onderwerpen (2)'!$A$5,IF(SUM('Onderwerpen (2)'!$B$4:$B$5)+2=A130,'Onderwerpen (2)'!$A$6,IF(SUM('Onderwerpen (2)'!$B$4:$B$6)+3=A130,'Onderwerpen (2)'!$A$7,IF(SUM('Onderwerpen (2)'!$B$4:$B$7)+4=A130,'Onderwerpen (2)'!$A$8,IF(SUM('Onderwerpen (2)'!$B$4:$B$8)+5=A130,'Onderwerpen (2)'!$A$9,IF(SUM('Onderwerpen (2)'!$B$4:$B$9)+6=A130,'Onderwerpen (2)'!$A$10,IF(SUM('Onderwerpen (2)'!$B$4:$B$10)+7=A130,'Onderwerpen (2)'!$A$11,IF(SUM('Onderwerpen (2)'!$B$4:$B$11)+8=A130,'Onderwerpen (2)'!$A$12,IF(SUM('Onderwerpen (2)'!$B$4:$B$12)+9=A130,'Onderwerpen (2)'!$A$13,IF(SUM('Onderwerpen (2)'!$B$4:$B$13)+10=A130,'Onderwerpen (2)'!$A$14,IF(SUM('Onderwerpen (2)'!$B$4:$B$14)+11=A130,'Onderwerpen (2)'!$A$15,IF(SUM('Onderwerpen (2)'!$B$4:$B$15)+12=A130,'Onderwerpen (2)'!$A$16,IF(SUM('Onderwerpen (2)'!$B$4:$B$16)+13=A130,'Onderwerpen (2)'!$A$17,IF(SUM('Onderwerpen (2)'!$B$4:$B$17)+14=A130,'Onderwerpen (2)'!$A$18,IF(SUM('Onderwerpen (2)'!$B$4:$B$18)+15=A130,'Onderwerpen (2)'!$A$19,IF(SUM('Onderwerpen (2)'!$B$4:$B$19)+16=A130,'Onderwerpen (2)'!$A$20,IF(SUM('Onderwerpen (2)'!$B$4:$B$20)+17=A130,'Onderwerpen (2)'!$A$21,IF(SUM('Onderwerpen (2)'!$B$4:$B$21)+18=A130,'Onderwerpen (2)'!$A$22,IF(SUM('Onderwerpen (2)'!$B$4:$B$22)+19=A130,'Onderwerpen (2)'!$A$23,IFERROR((IF(A130&lt;'Onderwerpen (2)'!$D$4,A130,IF(AND(A130&gt;'Onderwerpen (2)'!$D$4,A130&lt;'Onderwerpen (2)'!$D$5),A130-1,IF(AND(A130&gt;'Onderwerpen (2)'!$D$5,A130&lt;'Onderwerpen (2)'!$D$6),A130-2,IF(AND(A130&gt;'Onderwerpen (2)'!$D$6,A130&lt;'Onderwerpen (2)'!$D$7),A130-3,IF(AND(A130&gt;'Onderwerpen (2)'!$D$7,A130&lt;'Onderwerpen (2)'!$D$8),A130-4,IF(AND(A130&gt;'Onderwerpen (2)'!$D$8,A130&lt;'Onderwerpen (2)'!$D$9),A130-5,IF(AND(A130&gt;'Onderwerpen (2)'!$D$9,A130&lt;'Onderwerpen (2)'!$D$10),A130-6,IF(AND(A130&gt;'Onderwerpen (2)'!$D$10,A130&lt;'Onderwerpen (2)'!$D$11),A130-7,IF(AND(A130&gt;'Onderwerpen (2)'!$D$11,A130&lt;'Onderwerpen (2)'!$D$12),A130-8,IF(AND(A130&gt;'Onderwerpen (2)'!$D$12,A130&lt;'Onderwerpen (2)'!$D$13),A130-9,IF(AND(A130&gt;'Onderwerpen (2)'!$D$13,A130&lt;'Onderwerpen (2)'!$D$14),A130-10,IF(AND(A130&gt;'Onderwerpen (2)'!$D$14,A130&lt;'Onderwerpen (2)'!$D$15),A130-11,IF(AND(A130&gt;'Onderwerpen (2)'!$D$15,A130&lt;'Onderwerpen (2)'!$D$16),A130-12,IF(AND(A130&gt;'Onderwerpen (2)'!$D$16,A130&lt;'Onderwerpen (2)'!$D$17),A130-13,IF(AND(A130&gt;'Onderwerpen (2)'!$D$17,A130&lt;'Onderwerpen (2)'!$D$18),A130-14,IF(AND(A130&gt;'Onderwerpen (2)'!$D$18,A130&lt;'Onderwerpen (2)'!$D$19),A130-15,IF(AND(A130&gt;'Onderwerpen (2)'!$D$19,A130&lt;'Onderwerpen (2)'!$D$20),A130-16,IF(AND(A130&gt;'Onderwerpen (2)'!$D$20,A130&lt;'Onderwerpen (2)'!$D$21),A130-17,IF(AND(A130&gt;'Onderwerpen (2)'!$D$21,A130&lt;'Onderwerpen (2)'!$D$22),A130-18,IF(A130&gt;'Onderwerpen (2)'!$D$22,A130-19,"X"))))))))))))))))))))),""))))))))))))))))))))</f>
        <v/>
      </c>
      <c r="D130" s="76" t="str">
        <f>IF(B130="",""&amp;C130,LEFT(B130, FIND(" ",B130)-1) &amp; "."&amp;COUNTIF( $B$8:B130,B130))</f>
        <v/>
      </c>
      <c r="E130" s="11"/>
      <c r="F130" s="65"/>
      <c r="G130" s="65"/>
      <c r="H130" s="65"/>
      <c r="I130" s="67"/>
      <c r="J130" s="60" t="str">
        <f t="shared" si="5"/>
        <v/>
      </c>
      <c r="K130" s="58"/>
      <c r="L130" s="65"/>
      <c r="M130" s="65"/>
      <c r="N130" s="65"/>
      <c r="O130" s="67"/>
      <c r="P130" s="60" t="str">
        <f t="shared" si="6"/>
        <v/>
      </c>
      <c r="Q130" s="58"/>
      <c r="R130" s="65"/>
      <c r="S130" s="65"/>
      <c r="T130" s="65"/>
      <c r="U130" s="67"/>
      <c r="V130" s="60" t="str">
        <f t="shared" si="7"/>
        <v/>
      </c>
      <c r="W130" s="58"/>
      <c r="X130" s="65"/>
      <c r="Y130" s="65"/>
      <c r="Z130" s="65"/>
      <c r="AA130" s="67"/>
      <c r="AB130" s="60" t="str">
        <f t="shared" si="8"/>
        <v/>
      </c>
      <c r="AC130" s="58"/>
      <c r="AD130" s="65"/>
      <c r="AE130" s="65"/>
      <c r="AF130" s="65"/>
      <c r="AG130" s="67"/>
      <c r="AH130" s="60" t="str">
        <f t="shared" si="9"/>
        <v/>
      </c>
      <c r="AI130" s="58"/>
    </row>
    <row r="131" spans="1:35" ht="15" customHeight="1" x14ac:dyDescent="0.25">
      <c r="A131" s="48" t="str">
        <f>IFERROR(IF(A130='Onderwerpen (2)'!$C$23+19,"",A130+1),"")</f>
        <v/>
      </c>
      <c r="B131" s="48" t="str">
        <f>IF(C131&lt;='Onderwerpen (2)'!$C$4,'Onderwerpen (2)'!$A$4,IF(C131&lt;='Onderwerpen (2)'!$C$5,'Onderwerpen (2)'!$A$5,IF(C131&lt;='Onderwerpen (2)'!$C$6,'Onderwerpen (2)'!$A$6,IF(C131&lt;='Onderwerpen (2)'!$C$7,'Onderwerpen (2)'!$A$7,IF(C131&lt;='Onderwerpen (2)'!$C$8,'Onderwerpen (2)'!$A$8,IF(C131&lt;='Onderwerpen (2)'!$C$9,'Onderwerpen (2)'!$A$9,IF(C131&lt;='Onderwerpen (2)'!C$10,'Onderwerpen (2)'!$A$10,IF(C131&lt;='Onderwerpen (2)'!C$11,'Onderwerpen (2)'!$A$11,IF(C131&lt;='Onderwerpen (2)'!C$12,'Onderwerpen (2)'!$A$12,IF(C131&lt;='Onderwerpen (2)'!C$13,'Onderwerpen (2)'!$A$13,IF(C131&lt;='Onderwerpen (2)'!$C$14,'Onderwerpen (2)'!$A$14,IF(C131&lt;='Onderwerpen (2)'!$C$15,'Onderwerpen (2)'!$A$15,IF(C131&lt;='Onderwerpen (2)'!$C$16,'Onderwerpen (2)'!$A$16,IF(C131&lt;='Onderwerpen (2)'!$C$17,'Onderwerpen (2)'!$A$17,IF(C131&lt;='Onderwerpen (2)'!$C$18,'Onderwerpen (2)'!$A$18,IF(C131&lt;='Onderwerpen (2)'!$C$19,'Onderwerpen (2)'!$A$19,IF(C131&lt;='Onderwerpen (2)'!$C$20,'Onderwerpen (2)'!$A$20,IF(C131&lt;='Onderwerpen (2)'!$C$21,'Onderwerpen (2)'!$A$21,IF(C131&lt;='Onderwerpen (2)'!$C$22,'Onderwerpen (2)'!$A$22,IF(C131&lt;='Onderwerpen (2)'!$C$23,'Onderwerpen (2)'!$A$22,""))))))))))))))))))))</f>
        <v/>
      </c>
      <c r="C131" s="55" t="str">
        <f>IF('Onderwerpen (2)'!$B$4+1=A131,'Onderwerpen (2)'!$A$5,IF(SUM('Onderwerpen (2)'!$B$4:$B$5)+2=A131,'Onderwerpen (2)'!$A$6,IF(SUM('Onderwerpen (2)'!$B$4:$B$6)+3=A131,'Onderwerpen (2)'!$A$7,IF(SUM('Onderwerpen (2)'!$B$4:$B$7)+4=A131,'Onderwerpen (2)'!$A$8,IF(SUM('Onderwerpen (2)'!$B$4:$B$8)+5=A131,'Onderwerpen (2)'!$A$9,IF(SUM('Onderwerpen (2)'!$B$4:$B$9)+6=A131,'Onderwerpen (2)'!$A$10,IF(SUM('Onderwerpen (2)'!$B$4:$B$10)+7=A131,'Onderwerpen (2)'!$A$11,IF(SUM('Onderwerpen (2)'!$B$4:$B$11)+8=A131,'Onderwerpen (2)'!$A$12,IF(SUM('Onderwerpen (2)'!$B$4:$B$12)+9=A131,'Onderwerpen (2)'!$A$13,IF(SUM('Onderwerpen (2)'!$B$4:$B$13)+10=A131,'Onderwerpen (2)'!$A$14,IF(SUM('Onderwerpen (2)'!$B$4:$B$14)+11=A131,'Onderwerpen (2)'!$A$15,IF(SUM('Onderwerpen (2)'!$B$4:$B$15)+12=A131,'Onderwerpen (2)'!$A$16,IF(SUM('Onderwerpen (2)'!$B$4:$B$16)+13=A131,'Onderwerpen (2)'!$A$17,IF(SUM('Onderwerpen (2)'!$B$4:$B$17)+14=A131,'Onderwerpen (2)'!$A$18,IF(SUM('Onderwerpen (2)'!$B$4:$B$18)+15=A131,'Onderwerpen (2)'!$A$19,IF(SUM('Onderwerpen (2)'!$B$4:$B$19)+16=A131,'Onderwerpen (2)'!$A$20,IF(SUM('Onderwerpen (2)'!$B$4:$B$20)+17=A131,'Onderwerpen (2)'!$A$21,IF(SUM('Onderwerpen (2)'!$B$4:$B$21)+18=A131,'Onderwerpen (2)'!$A$22,IF(SUM('Onderwerpen (2)'!$B$4:$B$22)+19=A131,'Onderwerpen (2)'!$A$23,IFERROR((IF(A131&lt;'Onderwerpen (2)'!$D$4,A131,IF(AND(A131&gt;'Onderwerpen (2)'!$D$4,A131&lt;'Onderwerpen (2)'!$D$5),A131-1,IF(AND(A131&gt;'Onderwerpen (2)'!$D$5,A131&lt;'Onderwerpen (2)'!$D$6),A131-2,IF(AND(A131&gt;'Onderwerpen (2)'!$D$6,A131&lt;'Onderwerpen (2)'!$D$7),A131-3,IF(AND(A131&gt;'Onderwerpen (2)'!$D$7,A131&lt;'Onderwerpen (2)'!$D$8),A131-4,IF(AND(A131&gt;'Onderwerpen (2)'!$D$8,A131&lt;'Onderwerpen (2)'!$D$9),A131-5,IF(AND(A131&gt;'Onderwerpen (2)'!$D$9,A131&lt;'Onderwerpen (2)'!$D$10),A131-6,IF(AND(A131&gt;'Onderwerpen (2)'!$D$10,A131&lt;'Onderwerpen (2)'!$D$11),A131-7,IF(AND(A131&gt;'Onderwerpen (2)'!$D$11,A131&lt;'Onderwerpen (2)'!$D$12),A131-8,IF(AND(A131&gt;'Onderwerpen (2)'!$D$12,A131&lt;'Onderwerpen (2)'!$D$13),A131-9,IF(AND(A131&gt;'Onderwerpen (2)'!$D$13,A131&lt;'Onderwerpen (2)'!$D$14),A131-10,IF(AND(A131&gt;'Onderwerpen (2)'!$D$14,A131&lt;'Onderwerpen (2)'!$D$15),A131-11,IF(AND(A131&gt;'Onderwerpen (2)'!$D$15,A131&lt;'Onderwerpen (2)'!$D$16),A131-12,IF(AND(A131&gt;'Onderwerpen (2)'!$D$16,A131&lt;'Onderwerpen (2)'!$D$17),A131-13,IF(AND(A131&gt;'Onderwerpen (2)'!$D$17,A131&lt;'Onderwerpen (2)'!$D$18),A131-14,IF(AND(A131&gt;'Onderwerpen (2)'!$D$18,A131&lt;'Onderwerpen (2)'!$D$19),A131-15,IF(AND(A131&gt;'Onderwerpen (2)'!$D$19,A131&lt;'Onderwerpen (2)'!$D$20),A131-16,IF(AND(A131&gt;'Onderwerpen (2)'!$D$20,A131&lt;'Onderwerpen (2)'!$D$21),A131-17,IF(AND(A131&gt;'Onderwerpen (2)'!$D$21,A131&lt;'Onderwerpen (2)'!$D$22),A131-18,IF(A131&gt;'Onderwerpen (2)'!$D$22,A131-19,"X"))))))))))))))))))))),""))))))))))))))))))))</f>
        <v/>
      </c>
      <c r="D131" s="76" t="str">
        <f>IF(B131="",""&amp;C131,LEFT(B131, FIND(" ",B131)-1) &amp; "."&amp;COUNTIF( $B$8:B131,B131))</f>
        <v/>
      </c>
      <c r="E131" s="11"/>
      <c r="F131" s="65"/>
      <c r="G131" s="65"/>
      <c r="H131" s="65"/>
      <c r="I131" s="67"/>
      <c r="J131" s="60" t="str">
        <f t="shared" si="5"/>
        <v/>
      </c>
      <c r="K131" s="58"/>
      <c r="L131" s="65"/>
      <c r="M131" s="65"/>
      <c r="N131" s="65"/>
      <c r="O131" s="67"/>
      <c r="P131" s="60" t="str">
        <f t="shared" si="6"/>
        <v/>
      </c>
      <c r="Q131" s="58"/>
      <c r="R131" s="65"/>
      <c r="S131" s="65"/>
      <c r="T131" s="65"/>
      <c r="U131" s="67"/>
      <c r="V131" s="60" t="str">
        <f t="shared" si="7"/>
        <v/>
      </c>
      <c r="W131" s="58"/>
      <c r="X131" s="65"/>
      <c r="Y131" s="65"/>
      <c r="Z131" s="65"/>
      <c r="AA131" s="67"/>
      <c r="AB131" s="60" t="str">
        <f t="shared" si="8"/>
        <v/>
      </c>
      <c r="AC131" s="58"/>
      <c r="AD131" s="65"/>
      <c r="AE131" s="65"/>
      <c r="AF131" s="65"/>
      <c r="AG131" s="67"/>
      <c r="AH131" s="60" t="str">
        <f t="shared" si="9"/>
        <v/>
      </c>
      <c r="AI131" s="58"/>
    </row>
    <row r="132" spans="1:35" ht="15" customHeight="1" x14ac:dyDescent="0.25">
      <c r="A132" s="48" t="str">
        <f>IFERROR(IF(A131='Onderwerpen (2)'!$C$23+19,"",A131+1),"")</f>
        <v/>
      </c>
      <c r="B132" s="48" t="str">
        <f>IF(C132&lt;='Onderwerpen (2)'!$C$4,'Onderwerpen (2)'!$A$4,IF(C132&lt;='Onderwerpen (2)'!$C$5,'Onderwerpen (2)'!$A$5,IF(C132&lt;='Onderwerpen (2)'!$C$6,'Onderwerpen (2)'!$A$6,IF(C132&lt;='Onderwerpen (2)'!$C$7,'Onderwerpen (2)'!$A$7,IF(C132&lt;='Onderwerpen (2)'!$C$8,'Onderwerpen (2)'!$A$8,IF(C132&lt;='Onderwerpen (2)'!$C$9,'Onderwerpen (2)'!$A$9,IF(C132&lt;='Onderwerpen (2)'!C$10,'Onderwerpen (2)'!$A$10,IF(C132&lt;='Onderwerpen (2)'!C$11,'Onderwerpen (2)'!$A$11,IF(C132&lt;='Onderwerpen (2)'!C$12,'Onderwerpen (2)'!$A$12,IF(C132&lt;='Onderwerpen (2)'!C$13,'Onderwerpen (2)'!$A$13,IF(C132&lt;='Onderwerpen (2)'!$C$14,'Onderwerpen (2)'!$A$14,IF(C132&lt;='Onderwerpen (2)'!$C$15,'Onderwerpen (2)'!$A$15,IF(C132&lt;='Onderwerpen (2)'!$C$16,'Onderwerpen (2)'!$A$16,IF(C132&lt;='Onderwerpen (2)'!$C$17,'Onderwerpen (2)'!$A$17,IF(C132&lt;='Onderwerpen (2)'!$C$18,'Onderwerpen (2)'!$A$18,IF(C132&lt;='Onderwerpen (2)'!$C$19,'Onderwerpen (2)'!$A$19,IF(C132&lt;='Onderwerpen (2)'!$C$20,'Onderwerpen (2)'!$A$20,IF(C132&lt;='Onderwerpen (2)'!$C$21,'Onderwerpen (2)'!$A$21,IF(C132&lt;='Onderwerpen (2)'!$C$22,'Onderwerpen (2)'!$A$22,IF(C132&lt;='Onderwerpen (2)'!$C$23,'Onderwerpen (2)'!$A$22,""))))))))))))))))))))</f>
        <v/>
      </c>
      <c r="C132" s="55" t="str">
        <f>IF('Onderwerpen (2)'!$B$4+1=A132,'Onderwerpen (2)'!$A$5,IF(SUM('Onderwerpen (2)'!$B$4:$B$5)+2=A132,'Onderwerpen (2)'!$A$6,IF(SUM('Onderwerpen (2)'!$B$4:$B$6)+3=A132,'Onderwerpen (2)'!$A$7,IF(SUM('Onderwerpen (2)'!$B$4:$B$7)+4=A132,'Onderwerpen (2)'!$A$8,IF(SUM('Onderwerpen (2)'!$B$4:$B$8)+5=A132,'Onderwerpen (2)'!$A$9,IF(SUM('Onderwerpen (2)'!$B$4:$B$9)+6=A132,'Onderwerpen (2)'!$A$10,IF(SUM('Onderwerpen (2)'!$B$4:$B$10)+7=A132,'Onderwerpen (2)'!$A$11,IF(SUM('Onderwerpen (2)'!$B$4:$B$11)+8=A132,'Onderwerpen (2)'!$A$12,IF(SUM('Onderwerpen (2)'!$B$4:$B$12)+9=A132,'Onderwerpen (2)'!$A$13,IF(SUM('Onderwerpen (2)'!$B$4:$B$13)+10=A132,'Onderwerpen (2)'!$A$14,IF(SUM('Onderwerpen (2)'!$B$4:$B$14)+11=A132,'Onderwerpen (2)'!$A$15,IF(SUM('Onderwerpen (2)'!$B$4:$B$15)+12=A132,'Onderwerpen (2)'!$A$16,IF(SUM('Onderwerpen (2)'!$B$4:$B$16)+13=A132,'Onderwerpen (2)'!$A$17,IF(SUM('Onderwerpen (2)'!$B$4:$B$17)+14=A132,'Onderwerpen (2)'!$A$18,IF(SUM('Onderwerpen (2)'!$B$4:$B$18)+15=A132,'Onderwerpen (2)'!$A$19,IF(SUM('Onderwerpen (2)'!$B$4:$B$19)+16=A132,'Onderwerpen (2)'!$A$20,IF(SUM('Onderwerpen (2)'!$B$4:$B$20)+17=A132,'Onderwerpen (2)'!$A$21,IF(SUM('Onderwerpen (2)'!$B$4:$B$21)+18=A132,'Onderwerpen (2)'!$A$22,IF(SUM('Onderwerpen (2)'!$B$4:$B$22)+19=A132,'Onderwerpen (2)'!$A$23,IFERROR((IF(A132&lt;'Onderwerpen (2)'!$D$4,A132,IF(AND(A132&gt;'Onderwerpen (2)'!$D$4,A132&lt;'Onderwerpen (2)'!$D$5),A132-1,IF(AND(A132&gt;'Onderwerpen (2)'!$D$5,A132&lt;'Onderwerpen (2)'!$D$6),A132-2,IF(AND(A132&gt;'Onderwerpen (2)'!$D$6,A132&lt;'Onderwerpen (2)'!$D$7),A132-3,IF(AND(A132&gt;'Onderwerpen (2)'!$D$7,A132&lt;'Onderwerpen (2)'!$D$8),A132-4,IF(AND(A132&gt;'Onderwerpen (2)'!$D$8,A132&lt;'Onderwerpen (2)'!$D$9),A132-5,IF(AND(A132&gt;'Onderwerpen (2)'!$D$9,A132&lt;'Onderwerpen (2)'!$D$10),A132-6,IF(AND(A132&gt;'Onderwerpen (2)'!$D$10,A132&lt;'Onderwerpen (2)'!$D$11),A132-7,IF(AND(A132&gt;'Onderwerpen (2)'!$D$11,A132&lt;'Onderwerpen (2)'!$D$12),A132-8,IF(AND(A132&gt;'Onderwerpen (2)'!$D$12,A132&lt;'Onderwerpen (2)'!$D$13),A132-9,IF(AND(A132&gt;'Onderwerpen (2)'!$D$13,A132&lt;'Onderwerpen (2)'!$D$14),A132-10,IF(AND(A132&gt;'Onderwerpen (2)'!$D$14,A132&lt;'Onderwerpen (2)'!$D$15),A132-11,IF(AND(A132&gt;'Onderwerpen (2)'!$D$15,A132&lt;'Onderwerpen (2)'!$D$16),A132-12,IF(AND(A132&gt;'Onderwerpen (2)'!$D$16,A132&lt;'Onderwerpen (2)'!$D$17),A132-13,IF(AND(A132&gt;'Onderwerpen (2)'!$D$17,A132&lt;'Onderwerpen (2)'!$D$18),A132-14,IF(AND(A132&gt;'Onderwerpen (2)'!$D$18,A132&lt;'Onderwerpen (2)'!$D$19),A132-15,IF(AND(A132&gt;'Onderwerpen (2)'!$D$19,A132&lt;'Onderwerpen (2)'!$D$20),A132-16,IF(AND(A132&gt;'Onderwerpen (2)'!$D$20,A132&lt;'Onderwerpen (2)'!$D$21),A132-17,IF(AND(A132&gt;'Onderwerpen (2)'!$D$21,A132&lt;'Onderwerpen (2)'!$D$22),A132-18,IF(A132&gt;'Onderwerpen (2)'!$D$22,A132-19,"X"))))))))))))))))))))),""))))))))))))))))))))</f>
        <v/>
      </c>
      <c r="D132" s="76" t="str">
        <f>IF(B132="",""&amp;C132,LEFT(B132, FIND(" ",B132)-1) &amp; "."&amp;COUNTIF( $B$8:B132,B132))</f>
        <v/>
      </c>
      <c r="E132" s="11"/>
      <c r="F132" s="65"/>
      <c r="G132" s="65"/>
      <c r="H132" s="65"/>
      <c r="I132" s="67"/>
      <c r="J132" s="60" t="str">
        <f t="shared" si="5"/>
        <v/>
      </c>
      <c r="K132" s="58"/>
      <c r="L132" s="65"/>
      <c r="M132" s="65"/>
      <c r="N132" s="65"/>
      <c r="O132" s="67"/>
      <c r="P132" s="60" t="str">
        <f t="shared" si="6"/>
        <v/>
      </c>
      <c r="Q132" s="58"/>
      <c r="R132" s="65"/>
      <c r="S132" s="65"/>
      <c r="T132" s="65"/>
      <c r="U132" s="67"/>
      <c r="V132" s="60" t="str">
        <f t="shared" si="7"/>
        <v/>
      </c>
      <c r="W132" s="58"/>
      <c r="X132" s="65"/>
      <c r="Y132" s="65"/>
      <c r="Z132" s="65"/>
      <c r="AA132" s="67"/>
      <c r="AB132" s="60" t="str">
        <f t="shared" si="8"/>
        <v/>
      </c>
      <c r="AC132" s="58"/>
      <c r="AD132" s="65"/>
      <c r="AE132" s="65"/>
      <c r="AF132" s="65"/>
      <c r="AG132" s="67"/>
      <c r="AH132" s="60" t="str">
        <f t="shared" si="9"/>
        <v/>
      </c>
      <c r="AI132" s="58"/>
    </row>
    <row r="133" spans="1:35" ht="15" customHeight="1" x14ac:dyDescent="0.25">
      <c r="A133" s="48" t="str">
        <f>IFERROR(IF(A132='Onderwerpen (2)'!$C$23+19,"",A132+1),"")</f>
        <v/>
      </c>
      <c r="B133" s="48" t="str">
        <f>IF(C133&lt;='Onderwerpen (2)'!$C$4,'Onderwerpen (2)'!$A$4,IF(C133&lt;='Onderwerpen (2)'!$C$5,'Onderwerpen (2)'!$A$5,IF(C133&lt;='Onderwerpen (2)'!$C$6,'Onderwerpen (2)'!$A$6,IF(C133&lt;='Onderwerpen (2)'!$C$7,'Onderwerpen (2)'!$A$7,IF(C133&lt;='Onderwerpen (2)'!$C$8,'Onderwerpen (2)'!$A$8,IF(C133&lt;='Onderwerpen (2)'!$C$9,'Onderwerpen (2)'!$A$9,IF(C133&lt;='Onderwerpen (2)'!C$10,'Onderwerpen (2)'!$A$10,IF(C133&lt;='Onderwerpen (2)'!C$11,'Onderwerpen (2)'!$A$11,IF(C133&lt;='Onderwerpen (2)'!C$12,'Onderwerpen (2)'!$A$12,IF(C133&lt;='Onderwerpen (2)'!C$13,'Onderwerpen (2)'!$A$13,IF(C133&lt;='Onderwerpen (2)'!$C$14,'Onderwerpen (2)'!$A$14,IF(C133&lt;='Onderwerpen (2)'!$C$15,'Onderwerpen (2)'!$A$15,IF(C133&lt;='Onderwerpen (2)'!$C$16,'Onderwerpen (2)'!$A$16,IF(C133&lt;='Onderwerpen (2)'!$C$17,'Onderwerpen (2)'!$A$17,IF(C133&lt;='Onderwerpen (2)'!$C$18,'Onderwerpen (2)'!$A$18,IF(C133&lt;='Onderwerpen (2)'!$C$19,'Onderwerpen (2)'!$A$19,IF(C133&lt;='Onderwerpen (2)'!$C$20,'Onderwerpen (2)'!$A$20,IF(C133&lt;='Onderwerpen (2)'!$C$21,'Onderwerpen (2)'!$A$21,IF(C133&lt;='Onderwerpen (2)'!$C$22,'Onderwerpen (2)'!$A$22,IF(C133&lt;='Onderwerpen (2)'!$C$23,'Onderwerpen (2)'!$A$22,""))))))))))))))))))))</f>
        <v/>
      </c>
      <c r="C133" s="55" t="str">
        <f>IF('Onderwerpen (2)'!$B$4+1=A133,'Onderwerpen (2)'!$A$5,IF(SUM('Onderwerpen (2)'!$B$4:$B$5)+2=A133,'Onderwerpen (2)'!$A$6,IF(SUM('Onderwerpen (2)'!$B$4:$B$6)+3=A133,'Onderwerpen (2)'!$A$7,IF(SUM('Onderwerpen (2)'!$B$4:$B$7)+4=A133,'Onderwerpen (2)'!$A$8,IF(SUM('Onderwerpen (2)'!$B$4:$B$8)+5=A133,'Onderwerpen (2)'!$A$9,IF(SUM('Onderwerpen (2)'!$B$4:$B$9)+6=A133,'Onderwerpen (2)'!$A$10,IF(SUM('Onderwerpen (2)'!$B$4:$B$10)+7=A133,'Onderwerpen (2)'!$A$11,IF(SUM('Onderwerpen (2)'!$B$4:$B$11)+8=A133,'Onderwerpen (2)'!$A$12,IF(SUM('Onderwerpen (2)'!$B$4:$B$12)+9=A133,'Onderwerpen (2)'!$A$13,IF(SUM('Onderwerpen (2)'!$B$4:$B$13)+10=A133,'Onderwerpen (2)'!$A$14,IF(SUM('Onderwerpen (2)'!$B$4:$B$14)+11=A133,'Onderwerpen (2)'!$A$15,IF(SUM('Onderwerpen (2)'!$B$4:$B$15)+12=A133,'Onderwerpen (2)'!$A$16,IF(SUM('Onderwerpen (2)'!$B$4:$B$16)+13=A133,'Onderwerpen (2)'!$A$17,IF(SUM('Onderwerpen (2)'!$B$4:$B$17)+14=A133,'Onderwerpen (2)'!$A$18,IF(SUM('Onderwerpen (2)'!$B$4:$B$18)+15=A133,'Onderwerpen (2)'!$A$19,IF(SUM('Onderwerpen (2)'!$B$4:$B$19)+16=A133,'Onderwerpen (2)'!$A$20,IF(SUM('Onderwerpen (2)'!$B$4:$B$20)+17=A133,'Onderwerpen (2)'!$A$21,IF(SUM('Onderwerpen (2)'!$B$4:$B$21)+18=A133,'Onderwerpen (2)'!$A$22,IF(SUM('Onderwerpen (2)'!$B$4:$B$22)+19=A133,'Onderwerpen (2)'!$A$23,IFERROR((IF(A133&lt;'Onderwerpen (2)'!$D$4,A133,IF(AND(A133&gt;'Onderwerpen (2)'!$D$4,A133&lt;'Onderwerpen (2)'!$D$5),A133-1,IF(AND(A133&gt;'Onderwerpen (2)'!$D$5,A133&lt;'Onderwerpen (2)'!$D$6),A133-2,IF(AND(A133&gt;'Onderwerpen (2)'!$D$6,A133&lt;'Onderwerpen (2)'!$D$7),A133-3,IF(AND(A133&gt;'Onderwerpen (2)'!$D$7,A133&lt;'Onderwerpen (2)'!$D$8),A133-4,IF(AND(A133&gt;'Onderwerpen (2)'!$D$8,A133&lt;'Onderwerpen (2)'!$D$9),A133-5,IF(AND(A133&gt;'Onderwerpen (2)'!$D$9,A133&lt;'Onderwerpen (2)'!$D$10),A133-6,IF(AND(A133&gt;'Onderwerpen (2)'!$D$10,A133&lt;'Onderwerpen (2)'!$D$11),A133-7,IF(AND(A133&gt;'Onderwerpen (2)'!$D$11,A133&lt;'Onderwerpen (2)'!$D$12),A133-8,IF(AND(A133&gt;'Onderwerpen (2)'!$D$12,A133&lt;'Onderwerpen (2)'!$D$13),A133-9,IF(AND(A133&gt;'Onderwerpen (2)'!$D$13,A133&lt;'Onderwerpen (2)'!$D$14),A133-10,IF(AND(A133&gt;'Onderwerpen (2)'!$D$14,A133&lt;'Onderwerpen (2)'!$D$15),A133-11,IF(AND(A133&gt;'Onderwerpen (2)'!$D$15,A133&lt;'Onderwerpen (2)'!$D$16),A133-12,IF(AND(A133&gt;'Onderwerpen (2)'!$D$16,A133&lt;'Onderwerpen (2)'!$D$17),A133-13,IF(AND(A133&gt;'Onderwerpen (2)'!$D$17,A133&lt;'Onderwerpen (2)'!$D$18),A133-14,IF(AND(A133&gt;'Onderwerpen (2)'!$D$18,A133&lt;'Onderwerpen (2)'!$D$19),A133-15,IF(AND(A133&gt;'Onderwerpen (2)'!$D$19,A133&lt;'Onderwerpen (2)'!$D$20),A133-16,IF(AND(A133&gt;'Onderwerpen (2)'!$D$20,A133&lt;'Onderwerpen (2)'!$D$21),A133-17,IF(AND(A133&gt;'Onderwerpen (2)'!$D$21,A133&lt;'Onderwerpen (2)'!$D$22),A133-18,IF(A133&gt;'Onderwerpen (2)'!$D$22,A133-19,"X"))))))))))))))))))))),""))))))))))))))))))))</f>
        <v/>
      </c>
      <c r="D133" s="76" t="str">
        <f>IF(B133="",""&amp;C133,LEFT(B133, FIND(" ",B133)-1) &amp; "."&amp;COUNTIF( $B$8:B133,B133))</f>
        <v/>
      </c>
      <c r="E133" s="11"/>
      <c r="F133" s="65"/>
      <c r="G133" s="65"/>
      <c r="H133" s="65"/>
      <c r="I133" s="67"/>
      <c r="J133" s="60" t="str">
        <f t="shared" si="5"/>
        <v/>
      </c>
      <c r="K133" s="58"/>
      <c r="L133" s="65"/>
      <c r="M133" s="65"/>
      <c r="N133" s="65"/>
      <c r="O133" s="67"/>
      <c r="P133" s="60" t="str">
        <f t="shared" si="6"/>
        <v/>
      </c>
      <c r="Q133" s="58"/>
      <c r="R133" s="65"/>
      <c r="S133" s="65"/>
      <c r="T133" s="65"/>
      <c r="U133" s="67"/>
      <c r="V133" s="60" t="str">
        <f t="shared" si="7"/>
        <v/>
      </c>
      <c r="W133" s="58"/>
      <c r="X133" s="65"/>
      <c r="Y133" s="65"/>
      <c r="Z133" s="65"/>
      <c r="AA133" s="67"/>
      <c r="AB133" s="60" t="str">
        <f t="shared" si="8"/>
        <v/>
      </c>
      <c r="AC133" s="58"/>
      <c r="AD133" s="65"/>
      <c r="AE133" s="65"/>
      <c r="AF133" s="65"/>
      <c r="AG133" s="67"/>
      <c r="AH133" s="60" t="str">
        <f t="shared" si="9"/>
        <v/>
      </c>
      <c r="AI133" s="58"/>
    </row>
    <row r="134" spans="1:35" ht="15" customHeight="1" x14ac:dyDescent="0.25">
      <c r="A134" s="48" t="str">
        <f>IFERROR(IF(A133='Onderwerpen (2)'!$C$23+19,"",A133+1),"")</f>
        <v/>
      </c>
      <c r="B134" s="48" t="str">
        <f>IF(C134&lt;='Onderwerpen (2)'!$C$4,'Onderwerpen (2)'!$A$4,IF(C134&lt;='Onderwerpen (2)'!$C$5,'Onderwerpen (2)'!$A$5,IF(C134&lt;='Onderwerpen (2)'!$C$6,'Onderwerpen (2)'!$A$6,IF(C134&lt;='Onderwerpen (2)'!$C$7,'Onderwerpen (2)'!$A$7,IF(C134&lt;='Onderwerpen (2)'!$C$8,'Onderwerpen (2)'!$A$8,IF(C134&lt;='Onderwerpen (2)'!$C$9,'Onderwerpen (2)'!$A$9,IF(C134&lt;='Onderwerpen (2)'!C$10,'Onderwerpen (2)'!$A$10,IF(C134&lt;='Onderwerpen (2)'!C$11,'Onderwerpen (2)'!$A$11,IF(C134&lt;='Onderwerpen (2)'!C$12,'Onderwerpen (2)'!$A$12,IF(C134&lt;='Onderwerpen (2)'!C$13,'Onderwerpen (2)'!$A$13,IF(C134&lt;='Onderwerpen (2)'!$C$14,'Onderwerpen (2)'!$A$14,IF(C134&lt;='Onderwerpen (2)'!$C$15,'Onderwerpen (2)'!$A$15,IF(C134&lt;='Onderwerpen (2)'!$C$16,'Onderwerpen (2)'!$A$16,IF(C134&lt;='Onderwerpen (2)'!$C$17,'Onderwerpen (2)'!$A$17,IF(C134&lt;='Onderwerpen (2)'!$C$18,'Onderwerpen (2)'!$A$18,IF(C134&lt;='Onderwerpen (2)'!$C$19,'Onderwerpen (2)'!$A$19,IF(C134&lt;='Onderwerpen (2)'!$C$20,'Onderwerpen (2)'!$A$20,IF(C134&lt;='Onderwerpen (2)'!$C$21,'Onderwerpen (2)'!$A$21,IF(C134&lt;='Onderwerpen (2)'!$C$22,'Onderwerpen (2)'!$A$22,IF(C134&lt;='Onderwerpen (2)'!$C$23,'Onderwerpen (2)'!$A$22,""))))))))))))))))))))</f>
        <v/>
      </c>
      <c r="C134" s="55" t="str">
        <f>IF('Onderwerpen (2)'!$B$4+1=A134,'Onderwerpen (2)'!$A$5,IF(SUM('Onderwerpen (2)'!$B$4:$B$5)+2=A134,'Onderwerpen (2)'!$A$6,IF(SUM('Onderwerpen (2)'!$B$4:$B$6)+3=A134,'Onderwerpen (2)'!$A$7,IF(SUM('Onderwerpen (2)'!$B$4:$B$7)+4=A134,'Onderwerpen (2)'!$A$8,IF(SUM('Onderwerpen (2)'!$B$4:$B$8)+5=A134,'Onderwerpen (2)'!$A$9,IF(SUM('Onderwerpen (2)'!$B$4:$B$9)+6=A134,'Onderwerpen (2)'!$A$10,IF(SUM('Onderwerpen (2)'!$B$4:$B$10)+7=A134,'Onderwerpen (2)'!$A$11,IF(SUM('Onderwerpen (2)'!$B$4:$B$11)+8=A134,'Onderwerpen (2)'!$A$12,IF(SUM('Onderwerpen (2)'!$B$4:$B$12)+9=A134,'Onderwerpen (2)'!$A$13,IF(SUM('Onderwerpen (2)'!$B$4:$B$13)+10=A134,'Onderwerpen (2)'!$A$14,IF(SUM('Onderwerpen (2)'!$B$4:$B$14)+11=A134,'Onderwerpen (2)'!$A$15,IF(SUM('Onderwerpen (2)'!$B$4:$B$15)+12=A134,'Onderwerpen (2)'!$A$16,IF(SUM('Onderwerpen (2)'!$B$4:$B$16)+13=A134,'Onderwerpen (2)'!$A$17,IF(SUM('Onderwerpen (2)'!$B$4:$B$17)+14=A134,'Onderwerpen (2)'!$A$18,IF(SUM('Onderwerpen (2)'!$B$4:$B$18)+15=A134,'Onderwerpen (2)'!$A$19,IF(SUM('Onderwerpen (2)'!$B$4:$B$19)+16=A134,'Onderwerpen (2)'!$A$20,IF(SUM('Onderwerpen (2)'!$B$4:$B$20)+17=A134,'Onderwerpen (2)'!$A$21,IF(SUM('Onderwerpen (2)'!$B$4:$B$21)+18=A134,'Onderwerpen (2)'!$A$22,IF(SUM('Onderwerpen (2)'!$B$4:$B$22)+19=A134,'Onderwerpen (2)'!$A$23,IFERROR((IF(A134&lt;'Onderwerpen (2)'!$D$4,A134,IF(AND(A134&gt;'Onderwerpen (2)'!$D$4,A134&lt;'Onderwerpen (2)'!$D$5),A134-1,IF(AND(A134&gt;'Onderwerpen (2)'!$D$5,A134&lt;'Onderwerpen (2)'!$D$6),A134-2,IF(AND(A134&gt;'Onderwerpen (2)'!$D$6,A134&lt;'Onderwerpen (2)'!$D$7),A134-3,IF(AND(A134&gt;'Onderwerpen (2)'!$D$7,A134&lt;'Onderwerpen (2)'!$D$8),A134-4,IF(AND(A134&gt;'Onderwerpen (2)'!$D$8,A134&lt;'Onderwerpen (2)'!$D$9),A134-5,IF(AND(A134&gt;'Onderwerpen (2)'!$D$9,A134&lt;'Onderwerpen (2)'!$D$10),A134-6,IF(AND(A134&gt;'Onderwerpen (2)'!$D$10,A134&lt;'Onderwerpen (2)'!$D$11),A134-7,IF(AND(A134&gt;'Onderwerpen (2)'!$D$11,A134&lt;'Onderwerpen (2)'!$D$12),A134-8,IF(AND(A134&gt;'Onderwerpen (2)'!$D$12,A134&lt;'Onderwerpen (2)'!$D$13),A134-9,IF(AND(A134&gt;'Onderwerpen (2)'!$D$13,A134&lt;'Onderwerpen (2)'!$D$14),A134-10,IF(AND(A134&gt;'Onderwerpen (2)'!$D$14,A134&lt;'Onderwerpen (2)'!$D$15),A134-11,IF(AND(A134&gt;'Onderwerpen (2)'!$D$15,A134&lt;'Onderwerpen (2)'!$D$16),A134-12,IF(AND(A134&gt;'Onderwerpen (2)'!$D$16,A134&lt;'Onderwerpen (2)'!$D$17),A134-13,IF(AND(A134&gt;'Onderwerpen (2)'!$D$17,A134&lt;'Onderwerpen (2)'!$D$18),A134-14,IF(AND(A134&gt;'Onderwerpen (2)'!$D$18,A134&lt;'Onderwerpen (2)'!$D$19),A134-15,IF(AND(A134&gt;'Onderwerpen (2)'!$D$19,A134&lt;'Onderwerpen (2)'!$D$20),A134-16,IF(AND(A134&gt;'Onderwerpen (2)'!$D$20,A134&lt;'Onderwerpen (2)'!$D$21),A134-17,IF(AND(A134&gt;'Onderwerpen (2)'!$D$21,A134&lt;'Onderwerpen (2)'!$D$22),A134-18,IF(A134&gt;'Onderwerpen (2)'!$D$22,A134-19,"X"))))))))))))))))))))),""))))))))))))))))))))</f>
        <v/>
      </c>
      <c r="D134" s="76" t="str">
        <f>IF(B134="",""&amp;C134,LEFT(B134, FIND(" ",B134)-1) &amp; "."&amp;COUNTIF( $B$8:B134,B134))</f>
        <v/>
      </c>
      <c r="E134" s="11"/>
      <c r="F134" s="65"/>
      <c r="G134" s="65"/>
      <c r="H134" s="65"/>
      <c r="I134" s="67"/>
      <c r="J134" s="60" t="str">
        <f t="shared" si="5"/>
        <v/>
      </c>
      <c r="K134" s="58"/>
      <c r="L134" s="65"/>
      <c r="M134" s="65"/>
      <c r="N134" s="65"/>
      <c r="O134" s="67"/>
      <c r="P134" s="60" t="str">
        <f t="shared" si="6"/>
        <v/>
      </c>
      <c r="Q134" s="58"/>
      <c r="R134" s="65"/>
      <c r="S134" s="65"/>
      <c r="T134" s="65"/>
      <c r="U134" s="67"/>
      <c r="V134" s="60" t="str">
        <f t="shared" si="7"/>
        <v/>
      </c>
      <c r="W134" s="58"/>
      <c r="X134" s="65"/>
      <c r="Y134" s="65"/>
      <c r="Z134" s="65"/>
      <c r="AA134" s="67"/>
      <c r="AB134" s="60" t="str">
        <f t="shared" si="8"/>
        <v/>
      </c>
      <c r="AC134" s="58"/>
      <c r="AD134" s="65"/>
      <c r="AE134" s="65"/>
      <c r="AF134" s="65"/>
      <c r="AG134" s="67"/>
      <c r="AH134" s="60" t="str">
        <f t="shared" si="9"/>
        <v/>
      </c>
      <c r="AI134" s="58"/>
    </row>
    <row r="135" spans="1:35" ht="15" customHeight="1" x14ac:dyDescent="0.25">
      <c r="A135" s="48" t="str">
        <f>IFERROR(IF(A134='Onderwerpen (2)'!$C$23+19,"",A134+1),"")</f>
        <v/>
      </c>
      <c r="B135" s="48" t="str">
        <f>IF(C135&lt;='Onderwerpen (2)'!$C$4,'Onderwerpen (2)'!$A$4,IF(C135&lt;='Onderwerpen (2)'!$C$5,'Onderwerpen (2)'!$A$5,IF(C135&lt;='Onderwerpen (2)'!$C$6,'Onderwerpen (2)'!$A$6,IF(C135&lt;='Onderwerpen (2)'!$C$7,'Onderwerpen (2)'!$A$7,IF(C135&lt;='Onderwerpen (2)'!$C$8,'Onderwerpen (2)'!$A$8,IF(C135&lt;='Onderwerpen (2)'!$C$9,'Onderwerpen (2)'!$A$9,IF(C135&lt;='Onderwerpen (2)'!C$10,'Onderwerpen (2)'!$A$10,IF(C135&lt;='Onderwerpen (2)'!C$11,'Onderwerpen (2)'!$A$11,IF(C135&lt;='Onderwerpen (2)'!C$12,'Onderwerpen (2)'!$A$12,IF(C135&lt;='Onderwerpen (2)'!C$13,'Onderwerpen (2)'!$A$13,IF(C135&lt;='Onderwerpen (2)'!$C$14,'Onderwerpen (2)'!$A$14,IF(C135&lt;='Onderwerpen (2)'!$C$15,'Onderwerpen (2)'!$A$15,IF(C135&lt;='Onderwerpen (2)'!$C$16,'Onderwerpen (2)'!$A$16,IF(C135&lt;='Onderwerpen (2)'!$C$17,'Onderwerpen (2)'!$A$17,IF(C135&lt;='Onderwerpen (2)'!$C$18,'Onderwerpen (2)'!$A$18,IF(C135&lt;='Onderwerpen (2)'!$C$19,'Onderwerpen (2)'!$A$19,IF(C135&lt;='Onderwerpen (2)'!$C$20,'Onderwerpen (2)'!$A$20,IF(C135&lt;='Onderwerpen (2)'!$C$21,'Onderwerpen (2)'!$A$21,IF(C135&lt;='Onderwerpen (2)'!$C$22,'Onderwerpen (2)'!$A$22,IF(C135&lt;='Onderwerpen (2)'!$C$23,'Onderwerpen (2)'!$A$22,""))))))))))))))))))))</f>
        <v/>
      </c>
      <c r="C135" s="55" t="str">
        <f>IF('Onderwerpen (2)'!$B$4+1=A135,'Onderwerpen (2)'!$A$5,IF(SUM('Onderwerpen (2)'!$B$4:$B$5)+2=A135,'Onderwerpen (2)'!$A$6,IF(SUM('Onderwerpen (2)'!$B$4:$B$6)+3=A135,'Onderwerpen (2)'!$A$7,IF(SUM('Onderwerpen (2)'!$B$4:$B$7)+4=A135,'Onderwerpen (2)'!$A$8,IF(SUM('Onderwerpen (2)'!$B$4:$B$8)+5=A135,'Onderwerpen (2)'!$A$9,IF(SUM('Onderwerpen (2)'!$B$4:$B$9)+6=A135,'Onderwerpen (2)'!$A$10,IF(SUM('Onderwerpen (2)'!$B$4:$B$10)+7=A135,'Onderwerpen (2)'!$A$11,IF(SUM('Onderwerpen (2)'!$B$4:$B$11)+8=A135,'Onderwerpen (2)'!$A$12,IF(SUM('Onderwerpen (2)'!$B$4:$B$12)+9=A135,'Onderwerpen (2)'!$A$13,IF(SUM('Onderwerpen (2)'!$B$4:$B$13)+10=A135,'Onderwerpen (2)'!$A$14,IF(SUM('Onderwerpen (2)'!$B$4:$B$14)+11=A135,'Onderwerpen (2)'!$A$15,IF(SUM('Onderwerpen (2)'!$B$4:$B$15)+12=A135,'Onderwerpen (2)'!$A$16,IF(SUM('Onderwerpen (2)'!$B$4:$B$16)+13=A135,'Onderwerpen (2)'!$A$17,IF(SUM('Onderwerpen (2)'!$B$4:$B$17)+14=A135,'Onderwerpen (2)'!$A$18,IF(SUM('Onderwerpen (2)'!$B$4:$B$18)+15=A135,'Onderwerpen (2)'!$A$19,IF(SUM('Onderwerpen (2)'!$B$4:$B$19)+16=A135,'Onderwerpen (2)'!$A$20,IF(SUM('Onderwerpen (2)'!$B$4:$B$20)+17=A135,'Onderwerpen (2)'!$A$21,IF(SUM('Onderwerpen (2)'!$B$4:$B$21)+18=A135,'Onderwerpen (2)'!$A$22,IF(SUM('Onderwerpen (2)'!$B$4:$B$22)+19=A135,'Onderwerpen (2)'!$A$23,IFERROR((IF(A135&lt;'Onderwerpen (2)'!$D$4,A135,IF(AND(A135&gt;'Onderwerpen (2)'!$D$4,A135&lt;'Onderwerpen (2)'!$D$5),A135-1,IF(AND(A135&gt;'Onderwerpen (2)'!$D$5,A135&lt;'Onderwerpen (2)'!$D$6),A135-2,IF(AND(A135&gt;'Onderwerpen (2)'!$D$6,A135&lt;'Onderwerpen (2)'!$D$7),A135-3,IF(AND(A135&gt;'Onderwerpen (2)'!$D$7,A135&lt;'Onderwerpen (2)'!$D$8),A135-4,IF(AND(A135&gt;'Onderwerpen (2)'!$D$8,A135&lt;'Onderwerpen (2)'!$D$9),A135-5,IF(AND(A135&gt;'Onderwerpen (2)'!$D$9,A135&lt;'Onderwerpen (2)'!$D$10),A135-6,IF(AND(A135&gt;'Onderwerpen (2)'!$D$10,A135&lt;'Onderwerpen (2)'!$D$11),A135-7,IF(AND(A135&gt;'Onderwerpen (2)'!$D$11,A135&lt;'Onderwerpen (2)'!$D$12),A135-8,IF(AND(A135&gt;'Onderwerpen (2)'!$D$12,A135&lt;'Onderwerpen (2)'!$D$13),A135-9,IF(AND(A135&gt;'Onderwerpen (2)'!$D$13,A135&lt;'Onderwerpen (2)'!$D$14),A135-10,IF(AND(A135&gt;'Onderwerpen (2)'!$D$14,A135&lt;'Onderwerpen (2)'!$D$15),A135-11,IF(AND(A135&gt;'Onderwerpen (2)'!$D$15,A135&lt;'Onderwerpen (2)'!$D$16),A135-12,IF(AND(A135&gt;'Onderwerpen (2)'!$D$16,A135&lt;'Onderwerpen (2)'!$D$17),A135-13,IF(AND(A135&gt;'Onderwerpen (2)'!$D$17,A135&lt;'Onderwerpen (2)'!$D$18),A135-14,IF(AND(A135&gt;'Onderwerpen (2)'!$D$18,A135&lt;'Onderwerpen (2)'!$D$19),A135-15,IF(AND(A135&gt;'Onderwerpen (2)'!$D$19,A135&lt;'Onderwerpen (2)'!$D$20),A135-16,IF(AND(A135&gt;'Onderwerpen (2)'!$D$20,A135&lt;'Onderwerpen (2)'!$D$21),A135-17,IF(AND(A135&gt;'Onderwerpen (2)'!$D$21,A135&lt;'Onderwerpen (2)'!$D$22),A135-18,IF(A135&gt;'Onderwerpen (2)'!$D$22,A135-19,"X"))))))))))))))))))))),""))))))))))))))))))))</f>
        <v/>
      </c>
      <c r="D135" s="76" t="str">
        <f>IF(B135="",""&amp;C135,LEFT(B135, FIND(" ",B135)-1) &amp; "."&amp;COUNTIF( $B$8:B135,B135))</f>
        <v/>
      </c>
      <c r="E135" s="11"/>
      <c r="F135" s="65"/>
      <c r="G135" s="65"/>
      <c r="H135" s="65"/>
      <c r="I135" s="67"/>
      <c r="J135" s="60" t="str">
        <f t="shared" si="5"/>
        <v/>
      </c>
      <c r="K135" s="58"/>
      <c r="L135" s="65"/>
      <c r="M135" s="65"/>
      <c r="N135" s="65"/>
      <c r="O135" s="67"/>
      <c r="P135" s="60" t="str">
        <f t="shared" si="6"/>
        <v/>
      </c>
      <c r="Q135" s="58"/>
      <c r="R135" s="65"/>
      <c r="S135" s="65"/>
      <c r="T135" s="65"/>
      <c r="U135" s="67"/>
      <c r="V135" s="60" t="str">
        <f t="shared" si="7"/>
        <v/>
      </c>
      <c r="W135" s="58"/>
      <c r="X135" s="65"/>
      <c r="Y135" s="65"/>
      <c r="Z135" s="65"/>
      <c r="AA135" s="67"/>
      <c r="AB135" s="60" t="str">
        <f t="shared" si="8"/>
        <v/>
      </c>
      <c r="AC135" s="58"/>
      <c r="AD135" s="65"/>
      <c r="AE135" s="65"/>
      <c r="AF135" s="65"/>
      <c r="AG135" s="67"/>
      <c r="AH135" s="60" t="str">
        <f t="shared" si="9"/>
        <v/>
      </c>
      <c r="AI135" s="58"/>
    </row>
    <row r="136" spans="1:35" ht="15" customHeight="1" x14ac:dyDescent="0.25">
      <c r="A136" s="48" t="str">
        <f>IFERROR(IF(A135='Onderwerpen (2)'!$C$23+19,"",A135+1),"")</f>
        <v/>
      </c>
      <c r="B136" s="48" t="str">
        <f>IF(C136&lt;='Onderwerpen (2)'!$C$4,'Onderwerpen (2)'!$A$4,IF(C136&lt;='Onderwerpen (2)'!$C$5,'Onderwerpen (2)'!$A$5,IF(C136&lt;='Onderwerpen (2)'!$C$6,'Onderwerpen (2)'!$A$6,IF(C136&lt;='Onderwerpen (2)'!$C$7,'Onderwerpen (2)'!$A$7,IF(C136&lt;='Onderwerpen (2)'!$C$8,'Onderwerpen (2)'!$A$8,IF(C136&lt;='Onderwerpen (2)'!$C$9,'Onderwerpen (2)'!$A$9,IF(C136&lt;='Onderwerpen (2)'!C$10,'Onderwerpen (2)'!$A$10,IF(C136&lt;='Onderwerpen (2)'!C$11,'Onderwerpen (2)'!$A$11,IF(C136&lt;='Onderwerpen (2)'!C$12,'Onderwerpen (2)'!$A$12,IF(C136&lt;='Onderwerpen (2)'!C$13,'Onderwerpen (2)'!$A$13,IF(C136&lt;='Onderwerpen (2)'!$C$14,'Onderwerpen (2)'!$A$14,IF(C136&lt;='Onderwerpen (2)'!$C$15,'Onderwerpen (2)'!$A$15,IF(C136&lt;='Onderwerpen (2)'!$C$16,'Onderwerpen (2)'!$A$16,IF(C136&lt;='Onderwerpen (2)'!$C$17,'Onderwerpen (2)'!$A$17,IF(C136&lt;='Onderwerpen (2)'!$C$18,'Onderwerpen (2)'!$A$18,IF(C136&lt;='Onderwerpen (2)'!$C$19,'Onderwerpen (2)'!$A$19,IF(C136&lt;='Onderwerpen (2)'!$C$20,'Onderwerpen (2)'!$A$20,IF(C136&lt;='Onderwerpen (2)'!$C$21,'Onderwerpen (2)'!$A$21,IF(C136&lt;='Onderwerpen (2)'!$C$22,'Onderwerpen (2)'!$A$22,IF(C136&lt;='Onderwerpen (2)'!$C$23,'Onderwerpen (2)'!$A$22,""))))))))))))))))))))</f>
        <v/>
      </c>
      <c r="C136" s="55" t="str">
        <f>IF('Onderwerpen (2)'!$B$4+1=A136,'Onderwerpen (2)'!$A$5,IF(SUM('Onderwerpen (2)'!$B$4:$B$5)+2=A136,'Onderwerpen (2)'!$A$6,IF(SUM('Onderwerpen (2)'!$B$4:$B$6)+3=A136,'Onderwerpen (2)'!$A$7,IF(SUM('Onderwerpen (2)'!$B$4:$B$7)+4=A136,'Onderwerpen (2)'!$A$8,IF(SUM('Onderwerpen (2)'!$B$4:$B$8)+5=A136,'Onderwerpen (2)'!$A$9,IF(SUM('Onderwerpen (2)'!$B$4:$B$9)+6=A136,'Onderwerpen (2)'!$A$10,IF(SUM('Onderwerpen (2)'!$B$4:$B$10)+7=A136,'Onderwerpen (2)'!$A$11,IF(SUM('Onderwerpen (2)'!$B$4:$B$11)+8=A136,'Onderwerpen (2)'!$A$12,IF(SUM('Onderwerpen (2)'!$B$4:$B$12)+9=A136,'Onderwerpen (2)'!$A$13,IF(SUM('Onderwerpen (2)'!$B$4:$B$13)+10=A136,'Onderwerpen (2)'!$A$14,IF(SUM('Onderwerpen (2)'!$B$4:$B$14)+11=A136,'Onderwerpen (2)'!$A$15,IF(SUM('Onderwerpen (2)'!$B$4:$B$15)+12=A136,'Onderwerpen (2)'!$A$16,IF(SUM('Onderwerpen (2)'!$B$4:$B$16)+13=A136,'Onderwerpen (2)'!$A$17,IF(SUM('Onderwerpen (2)'!$B$4:$B$17)+14=A136,'Onderwerpen (2)'!$A$18,IF(SUM('Onderwerpen (2)'!$B$4:$B$18)+15=A136,'Onderwerpen (2)'!$A$19,IF(SUM('Onderwerpen (2)'!$B$4:$B$19)+16=A136,'Onderwerpen (2)'!$A$20,IF(SUM('Onderwerpen (2)'!$B$4:$B$20)+17=A136,'Onderwerpen (2)'!$A$21,IF(SUM('Onderwerpen (2)'!$B$4:$B$21)+18=A136,'Onderwerpen (2)'!$A$22,IF(SUM('Onderwerpen (2)'!$B$4:$B$22)+19=A136,'Onderwerpen (2)'!$A$23,IFERROR((IF(A136&lt;'Onderwerpen (2)'!$D$4,A136,IF(AND(A136&gt;'Onderwerpen (2)'!$D$4,A136&lt;'Onderwerpen (2)'!$D$5),A136-1,IF(AND(A136&gt;'Onderwerpen (2)'!$D$5,A136&lt;'Onderwerpen (2)'!$D$6),A136-2,IF(AND(A136&gt;'Onderwerpen (2)'!$D$6,A136&lt;'Onderwerpen (2)'!$D$7),A136-3,IF(AND(A136&gt;'Onderwerpen (2)'!$D$7,A136&lt;'Onderwerpen (2)'!$D$8),A136-4,IF(AND(A136&gt;'Onderwerpen (2)'!$D$8,A136&lt;'Onderwerpen (2)'!$D$9),A136-5,IF(AND(A136&gt;'Onderwerpen (2)'!$D$9,A136&lt;'Onderwerpen (2)'!$D$10),A136-6,IF(AND(A136&gt;'Onderwerpen (2)'!$D$10,A136&lt;'Onderwerpen (2)'!$D$11),A136-7,IF(AND(A136&gt;'Onderwerpen (2)'!$D$11,A136&lt;'Onderwerpen (2)'!$D$12),A136-8,IF(AND(A136&gt;'Onderwerpen (2)'!$D$12,A136&lt;'Onderwerpen (2)'!$D$13),A136-9,IF(AND(A136&gt;'Onderwerpen (2)'!$D$13,A136&lt;'Onderwerpen (2)'!$D$14),A136-10,IF(AND(A136&gt;'Onderwerpen (2)'!$D$14,A136&lt;'Onderwerpen (2)'!$D$15),A136-11,IF(AND(A136&gt;'Onderwerpen (2)'!$D$15,A136&lt;'Onderwerpen (2)'!$D$16),A136-12,IF(AND(A136&gt;'Onderwerpen (2)'!$D$16,A136&lt;'Onderwerpen (2)'!$D$17),A136-13,IF(AND(A136&gt;'Onderwerpen (2)'!$D$17,A136&lt;'Onderwerpen (2)'!$D$18),A136-14,IF(AND(A136&gt;'Onderwerpen (2)'!$D$18,A136&lt;'Onderwerpen (2)'!$D$19),A136-15,IF(AND(A136&gt;'Onderwerpen (2)'!$D$19,A136&lt;'Onderwerpen (2)'!$D$20),A136-16,IF(AND(A136&gt;'Onderwerpen (2)'!$D$20,A136&lt;'Onderwerpen (2)'!$D$21),A136-17,IF(AND(A136&gt;'Onderwerpen (2)'!$D$21,A136&lt;'Onderwerpen (2)'!$D$22),A136-18,IF(A136&gt;'Onderwerpen (2)'!$D$22,A136-19,"X"))))))))))))))))))))),""))))))))))))))))))))</f>
        <v/>
      </c>
      <c r="D136" s="76" t="str">
        <f>IF(B136="",""&amp;C136,LEFT(B136, FIND(" ",B136)-1) &amp; "."&amp;COUNTIF( $B$8:B136,B136))</f>
        <v/>
      </c>
      <c r="E136" s="11"/>
      <c r="F136" s="65"/>
      <c r="G136" s="65"/>
      <c r="H136" s="65"/>
      <c r="I136" s="67"/>
      <c r="J136" s="60" t="str">
        <f t="shared" si="5"/>
        <v/>
      </c>
      <c r="K136" s="58"/>
      <c r="L136" s="65"/>
      <c r="M136" s="65"/>
      <c r="N136" s="65"/>
      <c r="O136" s="67"/>
      <c r="P136" s="60" t="str">
        <f t="shared" si="6"/>
        <v/>
      </c>
      <c r="Q136" s="58"/>
      <c r="R136" s="65"/>
      <c r="S136" s="65"/>
      <c r="T136" s="65"/>
      <c r="U136" s="67"/>
      <c r="V136" s="60" t="str">
        <f t="shared" si="7"/>
        <v/>
      </c>
      <c r="W136" s="58"/>
      <c r="X136" s="65"/>
      <c r="Y136" s="65"/>
      <c r="Z136" s="65"/>
      <c r="AA136" s="67"/>
      <c r="AB136" s="60" t="str">
        <f t="shared" si="8"/>
        <v/>
      </c>
      <c r="AC136" s="58"/>
      <c r="AD136" s="65"/>
      <c r="AE136" s="65"/>
      <c r="AF136" s="65"/>
      <c r="AG136" s="67"/>
      <c r="AH136" s="60" t="str">
        <f t="shared" si="9"/>
        <v/>
      </c>
      <c r="AI136" s="58"/>
    </row>
    <row r="137" spans="1:35" ht="15" customHeight="1" x14ac:dyDescent="0.25">
      <c r="A137" s="48" t="str">
        <f>IFERROR(IF(A136='Onderwerpen (2)'!$C$23+19,"",A136+1),"")</f>
        <v/>
      </c>
      <c r="B137" s="48" t="str">
        <f>IF(C137&lt;='Onderwerpen (2)'!$C$4,'Onderwerpen (2)'!$A$4,IF(C137&lt;='Onderwerpen (2)'!$C$5,'Onderwerpen (2)'!$A$5,IF(C137&lt;='Onderwerpen (2)'!$C$6,'Onderwerpen (2)'!$A$6,IF(C137&lt;='Onderwerpen (2)'!$C$7,'Onderwerpen (2)'!$A$7,IF(C137&lt;='Onderwerpen (2)'!$C$8,'Onderwerpen (2)'!$A$8,IF(C137&lt;='Onderwerpen (2)'!$C$9,'Onderwerpen (2)'!$A$9,IF(C137&lt;='Onderwerpen (2)'!C$10,'Onderwerpen (2)'!$A$10,IF(C137&lt;='Onderwerpen (2)'!C$11,'Onderwerpen (2)'!$A$11,IF(C137&lt;='Onderwerpen (2)'!C$12,'Onderwerpen (2)'!$A$12,IF(C137&lt;='Onderwerpen (2)'!C$13,'Onderwerpen (2)'!$A$13,IF(C137&lt;='Onderwerpen (2)'!$C$14,'Onderwerpen (2)'!$A$14,IF(C137&lt;='Onderwerpen (2)'!$C$15,'Onderwerpen (2)'!$A$15,IF(C137&lt;='Onderwerpen (2)'!$C$16,'Onderwerpen (2)'!$A$16,IF(C137&lt;='Onderwerpen (2)'!$C$17,'Onderwerpen (2)'!$A$17,IF(C137&lt;='Onderwerpen (2)'!$C$18,'Onderwerpen (2)'!$A$18,IF(C137&lt;='Onderwerpen (2)'!$C$19,'Onderwerpen (2)'!$A$19,IF(C137&lt;='Onderwerpen (2)'!$C$20,'Onderwerpen (2)'!$A$20,IF(C137&lt;='Onderwerpen (2)'!$C$21,'Onderwerpen (2)'!$A$21,IF(C137&lt;='Onderwerpen (2)'!$C$22,'Onderwerpen (2)'!$A$22,IF(C137&lt;='Onderwerpen (2)'!$C$23,'Onderwerpen (2)'!$A$22,""))))))))))))))))))))</f>
        <v/>
      </c>
      <c r="C137" s="55" t="str">
        <f>IF('Onderwerpen (2)'!$B$4+1=A137,'Onderwerpen (2)'!$A$5,IF(SUM('Onderwerpen (2)'!$B$4:$B$5)+2=A137,'Onderwerpen (2)'!$A$6,IF(SUM('Onderwerpen (2)'!$B$4:$B$6)+3=A137,'Onderwerpen (2)'!$A$7,IF(SUM('Onderwerpen (2)'!$B$4:$B$7)+4=A137,'Onderwerpen (2)'!$A$8,IF(SUM('Onderwerpen (2)'!$B$4:$B$8)+5=A137,'Onderwerpen (2)'!$A$9,IF(SUM('Onderwerpen (2)'!$B$4:$B$9)+6=A137,'Onderwerpen (2)'!$A$10,IF(SUM('Onderwerpen (2)'!$B$4:$B$10)+7=A137,'Onderwerpen (2)'!$A$11,IF(SUM('Onderwerpen (2)'!$B$4:$B$11)+8=A137,'Onderwerpen (2)'!$A$12,IF(SUM('Onderwerpen (2)'!$B$4:$B$12)+9=A137,'Onderwerpen (2)'!$A$13,IF(SUM('Onderwerpen (2)'!$B$4:$B$13)+10=A137,'Onderwerpen (2)'!$A$14,IF(SUM('Onderwerpen (2)'!$B$4:$B$14)+11=A137,'Onderwerpen (2)'!$A$15,IF(SUM('Onderwerpen (2)'!$B$4:$B$15)+12=A137,'Onderwerpen (2)'!$A$16,IF(SUM('Onderwerpen (2)'!$B$4:$B$16)+13=A137,'Onderwerpen (2)'!$A$17,IF(SUM('Onderwerpen (2)'!$B$4:$B$17)+14=A137,'Onderwerpen (2)'!$A$18,IF(SUM('Onderwerpen (2)'!$B$4:$B$18)+15=A137,'Onderwerpen (2)'!$A$19,IF(SUM('Onderwerpen (2)'!$B$4:$B$19)+16=A137,'Onderwerpen (2)'!$A$20,IF(SUM('Onderwerpen (2)'!$B$4:$B$20)+17=A137,'Onderwerpen (2)'!$A$21,IF(SUM('Onderwerpen (2)'!$B$4:$B$21)+18=A137,'Onderwerpen (2)'!$A$22,IF(SUM('Onderwerpen (2)'!$B$4:$B$22)+19=A137,'Onderwerpen (2)'!$A$23,IFERROR((IF(A137&lt;'Onderwerpen (2)'!$D$4,A137,IF(AND(A137&gt;'Onderwerpen (2)'!$D$4,A137&lt;'Onderwerpen (2)'!$D$5),A137-1,IF(AND(A137&gt;'Onderwerpen (2)'!$D$5,A137&lt;'Onderwerpen (2)'!$D$6),A137-2,IF(AND(A137&gt;'Onderwerpen (2)'!$D$6,A137&lt;'Onderwerpen (2)'!$D$7),A137-3,IF(AND(A137&gt;'Onderwerpen (2)'!$D$7,A137&lt;'Onderwerpen (2)'!$D$8),A137-4,IF(AND(A137&gt;'Onderwerpen (2)'!$D$8,A137&lt;'Onderwerpen (2)'!$D$9),A137-5,IF(AND(A137&gt;'Onderwerpen (2)'!$D$9,A137&lt;'Onderwerpen (2)'!$D$10),A137-6,IF(AND(A137&gt;'Onderwerpen (2)'!$D$10,A137&lt;'Onderwerpen (2)'!$D$11),A137-7,IF(AND(A137&gt;'Onderwerpen (2)'!$D$11,A137&lt;'Onderwerpen (2)'!$D$12),A137-8,IF(AND(A137&gt;'Onderwerpen (2)'!$D$12,A137&lt;'Onderwerpen (2)'!$D$13),A137-9,IF(AND(A137&gt;'Onderwerpen (2)'!$D$13,A137&lt;'Onderwerpen (2)'!$D$14),A137-10,IF(AND(A137&gt;'Onderwerpen (2)'!$D$14,A137&lt;'Onderwerpen (2)'!$D$15),A137-11,IF(AND(A137&gt;'Onderwerpen (2)'!$D$15,A137&lt;'Onderwerpen (2)'!$D$16),A137-12,IF(AND(A137&gt;'Onderwerpen (2)'!$D$16,A137&lt;'Onderwerpen (2)'!$D$17),A137-13,IF(AND(A137&gt;'Onderwerpen (2)'!$D$17,A137&lt;'Onderwerpen (2)'!$D$18),A137-14,IF(AND(A137&gt;'Onderwerpen (2)'!$D$18,A137&lt;'Onderwerpen (2)'!$D$19),A137-15,IF(AND(A137&gt;'Onderwerpen (2)'!$D$19,A137&lt;'Onderwerpen (2)'!$D$20),A137-16,IF(AND(A137&gt;'Onderwerpen (2)'!$D$20,A137&lt;'Onderwerpen (2)'!$D$21),A137-17,IF(AND(A137&gt;'Onderwerpen (2)'!$D$21,A137&lt;'Onderwerpen (2)'!$D$22),A137-18,IF(A137&gt;'Onderwerpen (2)'!$D$22,A137-19,"X"))))))))))))))))))))),""))))))))))))))))))))</f>
        <v/>
      </c>
      <c r="D137" s="76" t="str">
        <f>IF(B137="",""&amp;C137,LEFT(B137, FIND(" ",B137)-1) &amp; "."&amp;COUNTIF( $B$8:B137,B137))</f>
        <v/>
      </c>
      <c r="E137" s="11"/>
      <c r="F137" s="65"/>
      <c r="G137" s="65"/>
      <c r="H137" s="65"/>
      <c r="I137" s="67"/>
      <c r="J137" s="60" t="str">
        <f t="shared" si="5"/>
        <v/>
      </c>
      <c r="K137" s="58"/>
      <c r="L137" s="65"/>
      <c r="M137" s="65"/>
      <c r="N137" s="65"/>
      <c r="O137" s="67"/>
      <c r="P137" s="60" t="str">
        <f t="shared" si="6"/>
        <v/>
      </c>
      <c r="Q137" s="58"/>
      <c r="R137" s="65"/>
      <c r="S137" s="65"/>
      <c r="T137" s="65"/>
      <c r="U137" s="67"/>
      <c r="V137" s="60" t="str">
        <f t="shared" si="7"/>
        <v/>
      </c>
      <c r="W137" s="58"/>
      <c r="X137" s="65"/>
      <c r="Y137" s="65"/>
      <c r="Z137" s="65"/>
      <c r="AA137" s="67"/>
      <c r="AB137" s="60" t="str">
        <f t="shared" si="8"/>
        <v/>
      </c>
      <c r="AC137" s="58"/>
      <c r="AD137" s="65"/>
      <c r="AE137" s="65"/>
      <c r="AF137" s="65"/>
      <c r="AG137" s="67"/>
      <c r="AH137" s="60" t="str">
        <f t="shared" si="9"/>
        <v/>
      </c>
      <c r="AI137" s="58"/>
    </row>
    <row r="138" spans="1:35" ht="15" customHeight="1" x14ac:dyDescent="0.25">
      <c r="A138" s="48" t="str">
        <f>IFERROR(IF(A137='Onderwerpen (2)'!$C$23+19,"",A137+1),"")</f>
        <v/>
      </c>
      <c r="B138" s="48" t="str">
        <f>IF(C138&lt;='Onderwerpen (2)'!$C$4,'Onderwerpen (2)'!$A$4,IF(C138&lt;='Onderwerpen (2)'!$C$5,'Onderwerpen (2)'!$A$5,IF(C138&lt;='Onderwerpen (2)'!$C$6,'Onderwerpen (2)'!$A$6,IF(C138&lt;='Onderwerpen (2)'!$C$7,'Onderwerpen (2)'!$A$7,IF(C138&lt;='Onderwerpen (2)'!$C$8,'Onderwerpen (2)'!$A$8,IF(C138&lt;='Onderwerpen (2)'!$C$9,'Onderwerpen (2)'!$A$9,IF(C138&lt;='Onderwerpen (2)'!C$10,'Onderwerpen (2)'!$A$10,IF(C138&lt;='Onderwerpen (2)'!C$11,'Onderwerpen (2)'!$A$11,IF(C138&lt;='Onderwerpen (2)'!C$12,'Onderwerpen (2)'!$A$12,IF(C138&lt;='Onderwerpen (2)'!C$13,'Onderwerpen (2)'!$A$13,IF(C138&lt;='Onderwerpen (2)'!$C$14,'Onderwerpen (2)'!$A$14,IF(C138&lt;='Onderwerpen (2)'!$C$15,'Onderwerpen (2)'!$A$15,IF(C138&lt;='Onderwerpen (2)'!$C$16,'Onderwerpen (2)'!$A$16,IF(C138&lt;='Onderwerpen (2)'!$C$17,'Onderwerpen (2)'!$A$17,IF(C138&lt;='Onderwerpen (2)'!$C$18,'Onderwerpen (2)'!$A$18,IF(C138&lt;='Onderwerpen (2)'!$C$19,'Onderwerpen (2)'!$A$19,IF(C138&lt;='Onderwerpen (2)'!$C$20,'Onderwerpen (2)'!$A$20,IF(C138&lt;='Onderwerpen (2)'!$C$21,'Onderwerpen (2)'!$A$21,IF(C138&lt;='Onderwerpen (2)'!$C$22,'Onderwerpen (2)'!$A$22,IF(C138&lt;='Onderwerpen (2)'!$C$23,'Onderwerpen (2)'!$A$22,""))))))))))))))))))))</f>
        <v/>
      </c>
      <c r="C138" s="55" t="str">
        <f>IF('Onderwerpen (2)'!$B$4+1=A138,'Onderwerpen (2)'!$A$5,IF(SUM('Onderwerpen (2)'!$B$4:$B$5)+2=A138,'Onderwerpen (2)'!$A$6,IF(SUM('Onderwerpen (2)'!$B$4:$B$6)+3=A138,'Onderwerpen (2)'!$A$7,IF(SUM('Onderwerpen (2)'!$B$4:$B$7)+4=A138,'Onderwerpen (2)'!$A$8,IF(SUM('Onderwerpen (2)'!$B$4:$B$8)+5=A138,'Onderwerpen (2)'!$A$9,IF(SUM('Onderwerpen (2)'!$B$4:$B$9)+6=A138,'Onderwerpen (2)'!$A$10,IF(SUM('Onderwerpen (2)'!$B$4:$B$10)+7=A138,'Onderwerpen (2)'!$A$11,IF(SUM('Onderwerpen (2)'!$B$4:$B$11)+8=A138,'Onderwerpen (2)'!$A$12,IF(SUM('Onderwerpen (2)'!$B$4:$B$12)+9=A138,'Onderwerpen (2)'!$A$13,IF(SUM('Onderwerpen (2)'!$B$4:$B$13)+10=A138,'Onderwerpen (2)'!$A$14,IF(SUM('Onderwerpen (2)'!$B$4:$B$14)+11=A138,'Onderwerpen (2)'!$A$15,IF(SUM('Onderwerpen (2)'!$B$4:$B$15)+12=A138,'Onderwerpen (2)'!$A$16,IF(SUM('Onderwerpen (2)'!$B$4:$B$16)+13=A138,'Onderwerpen (2)'!$A$17,IF(SUM('Onderwerpen (2)'!$B$4:$B$17)+14=A138,'Onderwerpen (2)'!$A$18,IF(SUM('Onderwerpen (2)'!$B$4:$B$18)+15=A138,'Onderwerpen (2)'!$A$19,IF(SUM('Onderwerpen (2)'!$B$4:$B$19)+16=A138,'Onderwerpen (2)'!$A$20,IF(SUM('Onderwerpen (2)'!$B$4:$B$20)+17=A138,'Onderwerpen (2)'!$A$21,IF(SUM('Onderwerpen (2)'!$B$4:$B$21)+18=A138,'Onderwerpen (2)'!$A$22,IF(SUM('Onderwerpen (2)'!$B$4:$B$22)+19=A138,'Onderwerpen (2)'!$A$23,IFERROR((IF(A138&lt;'Onderwerpen (2)'!$D$4,A138,IF(AND(A138&gt;'Onderwerpen (2)'!$D$4,A138&lt;'Onderwerpen (2)'!$D$5),A138-1,IF(AND(A138&gt;'Onderwerpen (2)'!$D$5,A138&lt;'Onderwerpen (2)'!$D$6),A138-2,IF(AND(A138&gt;'Onderwerpen (2)'!$D$6,A138&lt;'Onderwerpen (2)'!$D$7),A138-3,IF(AND(A138&gt;'Onderwerpen (2)'!$D$7,A138&lt;'Onderwerpen (2)'!$D$8),A138-4,IF(AND(A138&gt;'Onderwerpen (2)'!$D$8,A138&lt;'Onderwerpen (2)'!$D$9),A138-5,IF(AND(A138&gt;'Onderwerpen (2)'!$D$9,A138&lt;'Onderwerpen (2)'!$D$10),A138-6,IF(AND(A138&gt;'Onderwerpen (2)'!$D$10,A138&lt;'Onderwerpen (2)'!$D$11),A138-7,IF(AND(A138&gt;'Onderwerpen (2)'!$D$11,A138&lt;'Onderwerpen (2)'!$D$12),A138-8,IF(AND(A138&gt;'Onderwerpen (2)'!$D$12,A138&lt;'Onderwerpen (2)'!$D$13),A138-9,IF(AND(A138&gt;'Onderwerpen (2)'!$D$13,A138&lt;'Onderwerpen (2)'!$D$14),A138-10,IF(AND(A138&gt;'Onderwerpen (2)'!$D$14,A138&lt;'Onderwerpen (2)'!$D$15),A138-11,IF(AND(A138&gt;'Onderwerpen (2)'!$D$15,A138&lt;'Onderwerpen (2)'!$D$16),A138-12,IF(AND(A138&gt;'Onderwerpen (2)'!$D$16,A138&lt;'Onderwerpen (2)'!$D$17),A138-13,IF(AND(A138&gt;'Onderwerpen (2)'!$D$17,A138&lt;'Onderwerpen (2)'!$D$18),A138-14,IF(AND(A138&gt;'Onderwerpen (2)'!$D$18,A138&lt;'Onderwerpen (2)'!$D$19),A138-15,IF(AND(A138&gt;'Onderwerpen (2)'!$D$19,A138&lt;'Onderwerpen (2)'!$D$20),A138-16,IF(AND(A138&gt;'Onderwerpen (2)'!$D$20,A138&lt;'Onderwerpen (2)'!$D$21),A138-17,IF(AND(A138&gt;'Onderwerpen (2)'!$D$21,A138&lt;'Onderwerpen (2)'!$D$22),A138-18,IF(A138&gt;'Onderwerpen (2)'!$D$22,A138-19,"X"))))))))))))))))))))),""))))))))))))))))))))</f>
        <v/>
      </c>
      <c r="D138" s="76" t="str">
        <f>IF(B138="",""&amp;C138,LEFT(B138, FIND(" ",B138)-1) &amp; "."&amp;COUNTIF( $B$8:B138,B138))</f>
        <v/>
      </c>
      <c r="E138" s="11"/>
      <c r="F138" s="65"/>
      <c r="G138" s="65"/>
      <c r="H138" s="65"/>
      <c r="I138" s="67"/>
      <c r="J138" s="60" t="str">
        <f t="shared" ref="J138:J201" si="10">IF(G138="x",D138,"")</f>
        <v/>
      </c>
      <c r="K138" s="58"/>
      <c r="L138" s="65"/>
      <c r="M138" s="65"/>
      <c r="N138" s="65"/>
      <c r="O138" s="67"/>
      <c r="P138" s="60" t="str">
        <f t="shared" ref="P138:P201" si="11">IF(M138="x",D138,"")</f>
        <v/>
      </c>
      <c r="Q138" s="58"/>
      <c r="R138" s="65"/>
      <c r="S138" s="65"/>
      <c r="T138" s="65"/>
      <c r="U138" s="67"/>
      <c r="V138" s="60" t="str">
        <f t="shared" ref="V138:V201" si="12">IF(S138="x",D138,"")</f>
        <v/>
      </c>
      <c r="W138" s="58"/>
      <c r="X138" s="65"/>
      <c r="Y138" s="65"/>
      <c r="Z138" s="65"/>
      <c r="AA138" s="67"/>
      <c r="AB138" s="60" t="str">
        <f t="shared" ref="AB138:AB201" si="13">IF(Y138="x",D138,"")</f>
        <v/>
      </c>
      <c r="AC138" s="58"/>
      <c r="AD138" s="65"/>
      <c r="AE138" s="65"/>
      <c r="AF138" s="65"/>
      <c r="AG138" s="67"/>
      <c r="AH138" s="60" t="str">
        <f t="shared" ref="AH138:AH201" si="14">IF(AE138="x",D138,"")</f>
        <v/>
      </c>
      <c r="AI138" s="58"/>
    </row>
    <row r="139" spans="1:35" ht="15" customHeight="1" x14ac:dyDescent="0.25">
      <c r="A139" s="48" t="str">
        <f>IFERROR(IF(A138='Onderwerpen (2)'!$C$23+19,"",A138+1),"")</f>
        <v/>
      </c>
      <c r="B139" s="48" t="str">
        <f>IF(C139&lt;='Onderwerpen (2)'!$C$4,'Onderwerpen (2)'!$A$4,IF(C139&lt;='Onderwerpen (2)'!$C$5,'Onderwerpen (2)'!$A$5,IF(C139&lt;='Onderwerpen (2)'!$C$6,'Onderwerpen (2)'!$A$6,IF(C139&lt;='Onderwerpen (2)'!$C$7,'Onderwerpen (2)'!$A$7,IF(C139&lt;='Onderwerpen (2)'!$C$8,'Onderwerpen (2)'!$A$8,IF(C139&lt;='Onderwerpen (2)'!$C$9,'Onderwerpen (2)'!$A$9,IF(C139&lt;='Onderwerpen (2)'!C$10,'Onderwerpen (2)'!$A$10,IF(C139&lt;='Onderwerpen (2)'!C$11,'Onderwerpen (2)'!$A$11,IF(C139&lt;='Onderwerpen (2)'!C$12,'Onderwerpen (2)'!$A$12,IF(C139&lt;='Onderwerpen (2)'!C$13,'Onderwerpen (2)'!$A$13,IF(C139&lt;='Onderwerpen (2)'!$C$14,'Onderwerpen (2)'!$A$14,IF(C139&lt;='Onderwerpen (2)'!$C$15,'Onderwerpen (2)'!$A$15,IF(C139&lt;='Onderwerpen (2)'!$C$16,'Onderwerpen (2)'!$A$16,IF(C139&lt;='Onderwerpen (2)'!$C$17,'Onderwerpen (2)'!$A$17,IF(C139&lt;='Onderwerpen (2)'!$C$18,'Onderwerpen (2)'!$A$18,IF(C139&lt;='Onderwerpen (2)'!$C$19,'Onderwerpen (2)'!$A$19,IF(C139&lt;='Onderwerpen (2)'!$C$20,'Onderwerpen (2)'!$A$20,IF(C139&lt;='Onderwerpen (2)'!$C$21,'Onderwerpen (2)'!$A$21,IF(C139&lt;='Onderwerpen (2)'!$C$22,'Onderwerpen (2)'!$A$22,IF(C139&lt;='Onderwerpen (2)'!$C$23,'Onderwerpen (2)'!$A$22,""))))))))))))))))))))</f>
        <v/>
      </c>
      <c r="C139" s="55" t="str">
        <f>IF('Onderwerpen (2)'!$B$4+1=A139,'Onderwerpen (2)'!$A$5,IF(SUM('Onderwerpen (2)'!$B$4:$B$5)+2=A139,'Onderwerpen (2)'!$A$6,IF(SUM('Onderwerpen (2)'!$B$4:$B$6)+3=A139,'Onderwerpen (2)'!$A$7,IF(SUM('Onderwerpen (2)'!$B$4:$B$7)+4=A139,'Onderwerpen (2)'!$A$8,IF(SUM('Onderwerpen (2)'!$B$4:$B$8)+5=A139,'Onderwerpen (2)'!$A$9,IF(SUM('Onderwerpen (2)'!$B$4:$B$9)+6=A139,'Onderwerpen (2)'!$A$10,IF(SUM('Onderwerpen (2)'!$B$4:$B$10)+7=A139,'Onderwerpen (2)'!$A$11,IF(SUM('Onderwerpen (2)'!$B$4:$B$11)+8=A139,'Onderwerpen (2)'!$A$12,IF(SUM('Onderwerpen (2)'!$B$4:$B$12)+9=A139,'Onderwerpen (2)'!$A$13,IF(SUM('Onderwerpen (2)'!$B$4:$B$13)+10=A139,'Onderwerpen (2)'!$A$14,IF(SUM('Onderwerpen (2)'!$B$4:$B$14)+11=A139,'Onderwerpen (2)'!$A$15,IF(SUM('Onderwerpen (2)'!$B$4:$B$15)+12=A139,'Onderwerpen (2)'!$A$16,IF(SUM('Onderwerpen (2)'!$B$4:$B$16)+13=A139,'Onderwerpen (2)'!$A$17,IF(SUM('Onderwerpen (2)'!$B$4:$B$17)+14=A139,'Onderwerpen (2)'!$A$18,IF(SUM('Onderwerpen (2)'!$B$4:$B$18)+15=A139,'Onderwerpen (2)'!$A$19,IF(SUM('Onderwerpen (2)'!$B$4:$B$19)+16=A139,'Onderwerpen (2)'!$A$20,IF(SUM('Onderwerpen (2)'!$B$4:$B$20)+17=A139,'Onderwerpen (2)'!$A$21,IF(SUM('Onderwerpen (2)'!$B$4:$B$21)+18=A139,'Onderwerpen (2)'!$A$22,IF(SUM('Onderwerpen (2)'!$B$4:$B$22)+19=A139,'Onderwerpen (2)'!$A$23,IFERROR((IF(A139&lt;'Onderwerpen (2)'!$D$4,A139,IF(AND(A139&gt;'Onderwerpen (2)'!$D$4,A139&lt;'Onderwerpen (2)'!$D$5),A139-1,IF(AND(A139&gt;'Onderwerpen (2)'!$D$5,A139&lt;'Onderwerpen (2)'!$D$6),A139-2,IF(AND(A139&gt;'Onderwerpen (2)'!$D$6,A139&lt;'Onderwerpen (2)'!$D$7),A139-3,IF(AND(A139&gt;'Onderwerpen (2)'!$D$7,A139&lt;'Onderwerpen (2)'!$D$8),A139-4,IF(AND(A139&gt;'Onderwerpen (2)'!$D$8,A139&lt;'Onderwerpen (2)'!$D$9),A139-5,IF(AND(A139&gt;'Onderwerpen (2)'!$D$9,A139&lt;'Onderwerpen (2)'!$D$10),A139-6,IF(AND(A139&gt;'Onderwerpen (2)'!$D$10,A139&lt;'Onderwerpen (2)'!$D$11),A139-7,IF(AND(A139&gt;'Onderwerpen (2)'!$D$11,A139&lt;'Onderwerpen (2)'!$D$12),A139-8,IF(AND(A139&gt;'Onderwerpen (2)'!$D$12,A139&lt;'Onderwerpen (2)'!$D$13),A139-9,IF(AND(A139&gt;'Onderwerpen (2)'!$D$13,A139&lt;'Onderwerpen (2)'!$D$14),A139-10,IF(AND(A139&gt;'Onderwerpen (2)'!$D$14,A139&lt;'Onderwerpen (2)'!$D$15),A139-11,IF(AND(A139&gt;'Onderwerpen (2)'!$D$15,A139&lt;'Onderwerpen (2)'!$D$16),A139-12,IF(AND(A139&gt;'Onderwerpen (2)'!$D$16,A139&lt;'Onderwerpen (2)'!$D$17),A139-13,IF(AND(A139&gt;'Onderwerpen (2)'!$D$17,A139&lt;'Onderwerpen (2)'!$D$18),A139-14,IF(AND(A139&gt;'Onderwerpen (2)'!$D$18,A139&lt;'Onderwerpen (2)'!$D$19),A139-15,IF(AND(A139&gt;'Onderwerpen (2)'!$D$19,A139&lt;'Onderwerpen (2)'!$D$20),A139-16,IF(AND(A139&gt;'Onderwerpen (2)'!$D$20,A139&lt;'Onderwerpen (2)'!$D$21),A139-17,IF(AND(A139&gt;'Onderwerpen (2)'!$D$21,A139&lt;'Onderwerpen (2)'!$D$22),A139-18,IF(A139&gt;'Onderwerpen (2)'!$D$22,A139-19,"X"))))))))))))))))))))),""))))))))))))))))))))</f>
        <v/>
      </c>
      <c r="D139" s="76" t="str">
        <f>IF(B139="",""&amp;C139,LEFT(B139, FIND(" ",B139)-1) &amp; "."&amp;COUNTIF( $B$8:B139,B139))</f>
        <v/>
      </c>
      <c r="E139" s="11"/>
      <c r="F139" s="65"/>
      <c r="G139" s="65"/>
      <c r="H139" s="65"/>
      <c r="I139" s="67"/>
      <c r="J139" s="60" t="str">
        <f t="shared" si="10"/>
        <v/>
      </c>
      <c r="K139" s="58"/>
      <c r="L139" s="65"/>
      <c r="M139" s="65"/>
      <c r="N139" s="65"/>
      <c r="O139" s="67"/>
      <c r="P139" s="60" t="str">
        <f t="shared" si="11"/>
        <v/>
      </c>
      <c r="Q139" s="58"/>
      <c r="R139" s="65"/>
      <c r="S139" s="65"/>
      <c r="T139" s="65"/>
      <c r="U139" s="67"/>
      <c r="V139" s="60" t="str">
        <f t="shared" si="12"/>
        <v/>
      </c>
      <c r="W139" s="58"/>
      <c r="X139" s="65"/>
      <c r="Y139" s="65"/>
      <c r="Z139" s="65"/>
      <c r="AA139" s="67"/>
      <c r="AB139" s="60" t="str">
        <f t="shared" si="13"/>
        <v/>
      </c>
      <c r="AC139" s="58"/>
      <c r="AD139" s="65"/>
      <c r="AE139" s="65"/>
      <c r="AF139" s="65"/>
      <c r="AG139" s="67"/>
      <c r="AH139" s="60" t="str">
        <f t="shared" si="14"/>
        <v/>
      </c>
      <c r="AI139" s="58"/>
    </row>
    <row r="140" spans="1:35" ht="15" customHeight="1" x14ac:dyDescent="0.25">
      <c r="A140" s="48" t="str">
        <f>IFERROR(IF(A139='Onderwerpen (2)'!$C$23+19,"",A139+1),"")</f>
        <v/>
      </c>
      <c r="B140" s="48" t="str">
        <f>IF(C140&lt;='Onderwerpen (2)'!$C$4,'Onderwerpen (2)'!$A$4,IF(C140&lt;='Onderwerpen (2)'!$C$5,'Onderwerpen (2)'!$A$5,IF(C140&lt;='Onderwerpen (2)'!$C$6,'Onderwerpen (2)'!$A$6,IF(C140&lt;='Onderwerpen (2)'!$C$7,'Onderwerpen (2)'!$A$7,IF(C140&lt;='Onderwerpen (2)'!$C$8,'Onderwerpen (2)'!$A$8,IF(C140&lt;='Onderwerpen (2)'!$C$9,'Onderwerpen (2)'!$A$9,IF(C140&lt;='Onderwerpen (2)'!C$10,'Onderwerpen (2)'!$A$10,IF(C140&lt;='Onderwerpen (2)'!C$11,'Onderwerpen (2)'!$A$11,IF(C140&lt;='Onderwerpen (2)'!C$12,'Onderwerpen (2)'!$A$12,IF(C140&lt;='Onderwerpen (2)'!C$13,'Onderwerpen (2)'!$A$13,IF(C140&lt;='Onderwerpen (2)'!$C$14,'Onderwerpen (2)'!$A$14,IF(C140&lt;='Onderwerpen (2)'!$C$15,'Onderwerpen (2)'!$A$15,IF(C140&lt;='Onderwerpen (2)'!$C$16,'Onderwerpen (2)'!$A$16,IF(C140&lt;='Onderwerpen (2)'!$C$17,'Onderwerpen (2)'!$A$17,IF(C140&lt;='Onderwerpen (2)'!$C$18,'Onderwerpen (2)'!$A$18,IF(C140&lt;='Onderwerpen (2)'!$C$19,'Onderwerpen (2)'!$A$19,IF(C140&lt;='Onderwerpen (2)'!$C$20,'Onderwerpen (2)'!$A$20,IF(C140&lt;='Onderwerpen (2)'!$C$21,'Onderwerpen (2)'!$A$21,IF(C140&lt;='Onderwerpen (2)'!$C$22,'Onderwerpen (2)'!$A$22,IF(C140&lt;='Onderwerpen (2)'!$C$23,'Onderwerpen (2)'!$A$22,""))))))))))))))))))))</f>
        <v/>
      </c>
      <c r="C140" s="55" t="str">
        <f>IF('Onderwerpen (2)'!$B$4+1=A140,'Onderwerpen (2)'!$A$5,IF(SUM('Onderwerpen (2)'!$B$4:$B$5)+2=A140,'Onderwerpen (2)'!$A$6,IF(SUM('Onderwerpen (2)'!$B$4:$B$6)+3=A140,'Onderwerpen (2)'!$A$7,IF(SUM('Onderwerpen (2)'!$B$4:$B$7)+4=A140,'Onderwerpen (2)'!$A$8,IF(SUM('Onderwerpen (2)'!$B$4:$B$8)+5=A140,'Onderwerpen (2)'!$A$9,IF(SUM('Onderwerpen (2)'!$B$4:$B$9)+6=A140,'Onderwerpen (2)'!$A$10,IF(SUM('Onderwerpen (2)'!$B$4:$B$10)+7=A140,'Onderwerpen (2)'!$A$11,IF(SUM('Onderwerpen (2)'!$B$4:$B$11)+8=A140,'Onderwerpen (2)'!$A$12,IF(SUM('Onderwerpen (2)'!$B$4:$B$12)+9=A140,'Onderwerpen (2)'!$A$13,IF(SUM('Onderwerpen (2)'!$B$4:$B$13)+10=A140,'Onderwerpen (2)'!$A$14,IF(SUM('Onderwerpen (2)'!$B$4:$B$14)+11=A140,'Onderwerpen (2)'!$A$15,IF(SUM('Onderwerpen (2)'!$B$4:$B$15)+12=A140,'Onderwerpen (2)'!$A$16,IF(SUM('Onderwerpen (2)'!$B$4:$B$16)+13=A140,'Onderwerpen (2)'!$A$17,IF(SUM('Onderwerpen (2)'!$B$4:$B$17)+14=A140,'Onderwerpen (2)'!$A$18,IF(SUM('Onderwerpen (2)'!$B$4:$B$18)+15=A140,'Onderwerpen (2)'!$A$19,IF(SUM('Onderwerpen (2)'!$B$4:$B$19)+16=A140,'Onderwerpen (2)'!$A$20,IF(SUM('Onderwerpen (2)'!$B$4:$B$20)+17=A140,'Onderwerpen (2)'!$A$21,IF(SUM('Onderwerpen (2)'!$B$4:$B$21)+18=A140,'Onderwerpen (2)'!$A$22,IF(SUM('Onderwerpen (2)'!$B$4:$B$22)+19=A140,'Onderwerpen (2)'!$A$23,IFERROR((IF(A140&lt;'Onderwerpen (2)'!$D$4,A140,IF(AND(A140&gt;'Onderwerpen (2)'!$D$4,A140&lt;'Onderwerpen (2)'!$D$5),A140-1,IF(AND(A140&gt;'Onderwerpen (2)'!$D$5,A140&lt;'Onderwerpen (2)'!$D$6),A140-2,IF(AND(A140&gt;'Onderwerpen (2)'!$D$6,A140&lt;'Onderwerpen (2)'!$D$7),A140-3,IF(AND(A140&gt;'Onderwerpen (2)'!$D$7,A140&lt;'Onderwerpen (2)'!$D$8),A140-4,IF(AND(A140&gt;'Onderwerpen (2)'!$D$8,A140&lt;'Onderwerpen (2)'!$D$9),A140-5,IF(AND(A140&gt;'Onderwerpen (2)'!$D$9,A140&lt;'Onderwerpen (2)'!$D$10),A140-6,IF(AND(A140&gt;'Onderwerpen (2)'!$D$10,A140&lt;'Onderwerpen (2)'!$D$11),A140-7,IF(AND(A140&gt;'Onderwerpen (2)'!$D$11,A140&lt;'Onderwerpen (2)'!$D$12),A140-8,IF(AND(A140&gt;'Onderwerpen (2)'!$D$12,A140&lt;'Onderwerpen (2)'!$D$13),A140-9,IF(AND(A140&gt;'Onderwerpen (2)'!$D$13,A140&lt;'Onderwerpen (2)'!$D$14),A140-10,IF(AND(A140&gt;'Onderwerpen (2)'!$D$14,A140&lt;'Onderwerpen (2)'!$D$15),A140-11,IF(AND(A140&gt;'Onderwerpen (2)'!$D$15,A140&lt;'Onderwerpen (2)'!$D$16),A140-12,IF(AND(A140&gt;'Onderwerpen (2)'!$D$16,A140&lt;'Onderwerpen (2)'!$D$17),A140-13,IF(AND(A140&gt;'Onderwerpen (2)'!$D$17,A140&lt;'Onderwerpen (2)'!$D$18),A140-14,IF(AND(A140&gt;'Onderwerpen (2)'!$D$18,A140&lt;'Onderwerpen (2)'!$D$19),A140-15,IF(AND(A140&gt;'Onderwerpen (2)'!$D$19,A140&lt;'Onderwerpen (2)'!$D$20),A140-16,IF(AND(A140&gt;'Onderwerpen (2)'!$D$20,A140&lt;'Onderwerpen (2)'!$D$21),A140-17,IF(AND(A140&gt;'Onderwerpen (2)'!$D$21,A140&lt;'Onderwerpen (2)'!$D$22),A140-18,IF(A140&gt;'Onderwerpen (2)'!$D$22,A140-19,"X"))))))))))))))))))))),""))))))))))))))))))))</f>
        <v/>
      </c>
      <c r="D140" s="76" t="str">
        <f>IF(B140="",""&amp;C140,LEFT(B140, FIND(" ",B140)-1) &amp; "."&amp;COUNTIF( $B$8:B140,B140))</f>
        <v/>
      </c>
      <c r="E140" s="11"/>
      <c r="F140" s="65"/>
      <c r="G140" s="65"/>
      <c r="H140" s="65"/>
      <c r="I140" s="67"/>
      <c r="J140" s="60" t="str">
        <f t="shared" si="10"/>
        <v/>
      </c>
      <c r="K140" s="58"/>
      <c r="L140" s="65"/>
      <c r="M140" s="65"/>
      <c r="N140" s="65"/>
      <c r="O140" s="67"/>
      <c r="P140" s="60" t="str">
        <f t="shared" si="11"/>
        <v/>
      </c>
      <c r="Q140" s="58"/>
      <c r="R140" s="65"/>
      <c r="S140" s="65"/>
      <c r="T140" s="65"/>
      <c r="U140" s="67"/>
      <c r="V140" s="60" t="str">
        <f t="shared" si="12"/>
        <v/>
      </c>
      <c r="W140" s="58"/>
      <c r="X140" s="65"/>
      <c r="Y140" s="65"/>
      <c r="Z140" s="65"/>
      <c r="AA140" s="67"/>
      <c r="AB140" s="60" t="str">
        <f t="shared" si="13"/>
        <v/>
      </c>
      <c r="AC140" s="58"/>
      <c r="AD140" s="65"/>
      <c r="AE140" s="65"/>
      <c r="AF140" s="65"/>
      <c r="AG140" s="67"/>
      <c r="AH140" s="60" t="str">
        <f t="shared" si="14"/>
        <v/>
      </c>
      <c r="AI140" s="58"/>
    </row>
    <row r="141" spans="1:35" ht="15" customHeight="1" x14ac:dyDescent="0.25">
      <c r="A141" s="48" t="str">
        <f>IFERROR(IF(A140='Onderwerpen (2)'!$C$23+19,"",A140+1),"")</f>
        <v/>
      </c>
      <c r="B141" s="48" t="str">
        <f>IF(C141&lt;='Onderwerpen (2)'!$C$4,'Onderwerpen (2)'!$A$4,IF(C141&lt;='Onderwerpen (2)'!$C$5,'Onderwerpen (2)'!$A$5,IF(C141&lt;='Onderwerpen (2)'!$C$6,'Onderwerpen (2)'!$A$6,IF(C141&lt;='Onderwerpen (2)'!$C$7,'Onderwerpen (2)'!$A$7,IF(C141&lt;='Onderwerpen (2)'!$C$8,'Onderwerpen (2)'!$A$8,IF(C141&lt;='Onderwerpen (2)'!$C$9,'Onderwerpen (2)'!$A$9,IF(C141&lt;='Onderwerpen (2)'!C$10,'Onderwerpen (2)'!$A$10,IF(C141&lt;='Onderwerpen (2)'!C$11,'Onderwerpen (2)'!$A$11,IF(C141&lt;='Onderwerpen (2)'!C$12,'Onderwerpen (2)'!$A$12,IF(C141&lt;='Onderwerpen (2)'!C$13,'Onderwerpen (2)'!$A$13,IF(C141&lt;='Onderwerpen (2)'!$C$14,'Onderwerpen (2)'!$A$14,IF(C141&lt;='Onderwerpen (2)'!$C$15,'Onderwerpen (2)'!$A$15,IF(C141&lt;='Onderwerpen (2)'!$C$16,'Onderwerpen (2)'!$A$16,IF(C141&lt;='Onderwerpen (2)'!$C$17,'Onderwerpen (2)'!$A$17,IF(C141&lt;='Onderwerpen (2)'!$C$18,'Onderwerpen (2)'!$A$18,IF(C141&lt;='Onderwerpen (2)'!$C$19,'Onderwerpen (2)'!$A$19,IF(C141&lt;='Onderwerpen (2)'!$C$20,'Onderwerpen (2)'!$A$20,IF(C141&lt;='Onderwerpen (2)'!$C$21,'Onderwerpen (2)'!$A$21,IF(C141&lt;='Onderwerpen (2)'!$C$22,'Onderwerpen (2)'!$A$22,IF(C141&lt;='Onderwerpen (2)'!$C$23,'Onderwerpen (2)'!$A$22,""))))))))))))))))))))</f>
        <v/>
      </c>
      <c r="C141" s="55" t="str">
        <f>IF('Onderwerpen (2)'!$B$4+1=A141,'Onderwerpen (2)'!$A$5,IF(SUM('Onderwerpen (2)'!$B$4:$B$5)+2=A141,'Onderwerpen (2)'!$A$6,IF(SUM('Onderwerpen (2)'!$B$4:$B$6)+3=A141,'Onderwerpen (2)'!$A$7,IF(SUM('Onderwerpen (2)'!$B$4:$B$7)+4=A141,'Onderwerpen (2)'!$A$8,IF(SUM('Onderwerpen (2)'!$B$4:$B$8)+5=A141,'Onderwerpen (2)'!$A$9,IF(SUM('Onderwerpen (2)'!$B$4:$B$9)+6=A141,'Onderwerpen (2)'!$A$10,IF(SUM('Onderwerpen (2)'!$B$4:$B$10)+7=A141,'Onderwerpen (2)'!$A$11,IF(SUM('Onderwerpen (2)'!$B$4:$B$11)+8=A141,'Onderwerpen (2)'!$A$12,IF(SUM('Onderwerpen (2)'!$B$4:$B$12)+9=A141,'Onderwerpen (2)'!$A$13,IF(SUM('Onderwerpen (2)'!$B$4:$B$13)+10=A141,'Onderwerpen (2)'!$A$14,IF(SUM('Onderwerpen (2)'!$B$4:$B$14)+11=A141,'Onderwerpen (2)'!$A$15,IF(SUM('Onderwerpen (2)'!$B$4:$B$15)+12=A141,'Onderwerpen (2)'!$A$16,IF(SUM('Onderwerpen (2)'!$B$4:$B$16)+13=A141,'Onderwerpen (2)'!$A$17,IF(SUM('Onderwerpen (2)'!$B$4:$B$17)+14=A141,'Onderwerpen (2)'!$A$18,IF(SUM('Onderwerpen (2)'!$B$4:$B$18)+15=A141,'Onderwerpen (2)'!$A$19,IF(SUM('Onderwerpen (2)'!$B$4:$B$19)+16=A141,'Onderwerpen (2)'!$A$20,IF(SUM('Onderwerpen (2)'!$B$4:$B$20)+17=A141,'Onderwerpen (2)'!$A$21,IF(SUM('Onderwerpen (2)'!$B$4:$B$21)+18=A141,'Onderwerpen (2)'!$A$22,IF(SUM('Onderwerpen (2)'!$B$4:$B$22)+19=A141,'Onderwerpen (2)'!$A$23,IFERROR((IF(A141&lt;'Onderwerpen (2)'!$D$4,A141,IF(AND(A141&gt;'Onderwerpen (2)'!$D$4,A141&lt;'Onderwerpen (2)'!$D$5),A141-1,IF(AND(A141&gt;'Onderwerpen (2)'!$D$5,A141&lt;'Onderwerpen (2)'!$D$6),A141-2,IF(AND(A141&gt;'Onderwerpen (2)'!$D$6,A141&lt;'Onderwerpen (2)'!$D$7),A141-3,IF(AND(A141&gt;'Onderwerpen (2)'!$D$7,A141&lt;'Onderwerpen (2)'!$D$8),A141-4,IF(AND(A141&gt;'Onderwerpen (2)'!$D$8,A141&lt;'Onderwerpen (2)'!$D$9),A141-5,IF(AND(A141&gt;'Onderwerpen (2)'!$D$9,A141&lt;'Onderwerpen (2)'!$D$10),A141-6,IF(AND(A141&gt;'Onderwerpen (2)'!$D$10,A141&lt;'Onderwerpen (2)'!$D$11),A141-7,IF(AND(A141&gt;'Onderwerpen (2)'!$D$11,A141&lt;'Onderwerpen (2)'!$D$12),A141-8,IF(AND(A141&gt;'Onderwerpen (2)'!$D$12,A141&lt;'Onderwerpen (2)'!$D$13),A141-9,IF(AND(A141&gt;'Onderwerpen (2)'!$D$13,A141&lt;'Onderwerpen (2)'!$D$14),A141-10,IF(AND(A141&gt;'Onderwerpen (2)'!$D$14,A141&lt;'Onderwerpen (2)'!$D$15),A141-11,IF(AND(A141&gt;'Onderwerpen (2)'!$D$15,A141&lt;'Onderwerpen (2)'!$D$16),A141-12,IF(AND(A141&gt;'Onderwerpen (2)'!$D$16,A141&lt;'Onderwerpen (2)'!$D$17),A141-13,IF(AND(A141&gt;'Onderwerpen (2)'!$D$17,A141&lt;'Onderwerpen (2)'!$D$18),A141-14,IF(AND(A141&gt;'Onderwerpen (2)'!$D$18,A141&lt;'Onderwerpen (2)'!$D$19),A141-15,IF(AND(A141&gt;'Onderwerpen (2)'!$D$19,A141&lt;'Onderwerpen (2)'!$D$20),A141-16,IF(AND(A141&gt;'Onderwerpen (2)'!$D$20,A141&lt;'Onderwerpen (2)'!$D$21),A141-17,IF(AND(A141&gt;'Onderwerpen (2)'!$D$21,A141&lt;'Onderwerpen (2)'!$D$22),A141-18,IF(A141&gt;'Onderwerpen (2)'!$D$22,A141-19,"X"))))))))))))))))))))),""))))))))))))))))))))</f>
        <v/>
      </c>
      <c r="D141" s="76" t="str">
        <f>IF(B141="",""&amp;C141,LEFT(B141, FIND(" ",B141)-1) &amp; "."&amp;COUNTIF( $B$8:B141,B141))</f>
        <v/>
      </c>
      <c r="E141" s="11"/>
      <c r="F141" s="65"/>
      <c r="G141" s="65"/>
      <c r="H141" s="65"/>
      <c r="I141" s="67"/>
      <c r="J141" s="60" t="str">
        <f t="shared" si="10"/>
        <v/>
      </c>
      <c r="K141" s="58"/>
      <c r="L141" s="65"/>
      <c r="M141" s="65"/>
      <c r="N141" s="65"/>
      <c r="O141" s="67"/>
      <c r="P141" s="60" t="str">
        <f t="shared" si="11"/>
        <v/>
      </c>
      <c r="Q141" s="58"/>
      <c r="R141" s="65"/>
      <c r="S141" s="65"/>
      <c r="T141" s="65"/>
      <c r="U141" s="67"/>
      <c r="V141" s="60" t="str">
        <f t="shared" si="12"/>
        <v/>
      </c>
      <c r="W141" s="58"/>
      <c r="X141" s="65"/>
      <c r="Y141" s="65"/>
      <c r="Z141" s="65"/>
      <c r="AA141" s="67"/>
      <c r="AB141" s="60" t="str">
        <f t="shared" si="13"/>
        <v/>
      </c>
      <c r="AC141" s="58"/>
      <c r="AD141" s="65"/>
      <c r="AE141" s="65"/>
      <c r="AF141" s="65"/>
      <c r="AG141" s="67"/>
      <c r="AH141" s="60" t="str">
        <f t="shared" si="14"/>
        <v/>
      </c>
      <c r="AI141" s="58"/>
    </row>
    <row r="142" spans="1:35" ht="15" customHeight="1" x14ac:dyDescent="0.25">
      <c r="A142" s="48" t="str">
        <f>IFERROR(IF(A141='Onderwerpen (2)'!$C$23+19,"",A141+1),"")</f>
        <v/>
      </c>
      <c r="B142" s="48" t="str">
        <f>IF(C142&lt;='Onderwerpen (2)'!$C$4,'Onderwerpen (2)'!$A$4,IF(C142&lt;='Onderwerpen (2)'!$C$5,'Onderwerpen (2)'!$A$5,IF(C142&lt;='Onderwerpen (2)'!$C$6,'Onderwerpen (2)'!$A$6,IF(C142&lt;='Onderwerpen (2)'!$C$7,'Onderwerpen (2)'!$A$7,IF(C142&lt;='Onderwerpen (2)'!$C$8,'Onderwerpen (2)'!$A$8,IF(C142&lt;='Onderwerpen (2)'!$C$9,'Onderwerpen (2)'!$A$9,IF(C142&lt;='Onderwerpen (2)'!C$10,'Onderwerpen (2)'!$A$10,IF(C142&lt;='Onderwerpen (2)'!C$11,'Onderwerpen (2)'!$A$11,IF(C142&lt;='Onderwerpen (2)'!C$12,'Onderwerpen (2)'!$A$12,IF(C142&lt;='Onderwerpen (2)'!C$13,'Onderwerpen (2)'!$A$13,IF(C142&lt;='Onderwerpen (2)'!$C$14,'Onderwerpen (2)'!$A$14,IF(C142&lt;='Onderwerpen (2)'!$C$15,'Onderwerpen (2)'!$A$15,IF(C142&lt;='Onderwerpen (2)'!$C$16,'Onderwerpen (2)'!$A$16,IF(C142&lt;='Onderwerpen (2)'!$C$17,'Onderwerpen (2)'!$A$17,IF(C142&lt;='Onderwerpen (2)'!$C$18,'Onderwerpen (2)'!$A$18,IF(C142&lt;='Onderwerpen (2)'!$C$19,'Onderwerpen (2)'!$A$19,IF(C142&lt;='Onderwerpen (2)'!$C$20,'Onderwerpen (2)'!$A$20,IF(C142&lt;='Onderwerpen (2)'!$C$21,'Onderwerpen (2)'!$A$21,IF(C142&lt;='Onderwerpen (2)'!$C$22,'Onderwerpen (2)'!$A$22,IF(C142&lt;='Onderwerpen (2)'!$C$23,'Onderwerpen (2)'!$A$22,""))))))))))))))))))))</f>
        <v/>
      </c>
      <c r="C142" s="55" t="str">
        <f>IF('Onderwerpen (2)'!$B$4+1=A142,'Onderwerpen (2)'!$A$5,IF(SUM('Onderwerpen (2)'!$B$4:$B$5)+2=A142,'Onderwerpen (2)'!$A$6,IF(SUM('Onderwerpen (2)'!$B$4:$B$6)+3=A142,'Onderwerpen (2)'!$A$7,IF(SUM('Onderwerpen (2)'!$B$4:$B$7)+4=A142,'Onderwerpen (2)'!$A$8,IF(SUM('Onderwerpen (2)'!$B$4:$B$8)+5=A142,'Onderwerpen (2)'!$A$9,IF(SUM('Onderwerpen (2)'!$B$4:$B$9)+6=A142,'Onderwerpen (2)'!$A$10,IF(SUM('Onderwerpen (2)'!$B$4:$B$10)+7=A142,'Onderwerpen (2)'!$A$11,IF(SUM('Onderwerpen (2)'!$B$4:$B$11)+8=A142,'Onderwerpen (2)'!$A$12,IF(SUM('Onderwerpen (2)'!$B$4:$B$12)+9=A142,'Onderwerpen (2)'!$A$13,IF(SUM('Onderwerpen (2)'!$B$4:$B$13)+10=A142,'Onderwerpen (2)'!$A$14,IF(SUM('Onderwerpen (2)'!$B$4:$B$14)+11=A142,'Onderwerpen (2)'!$A$15,IF(SUM('Onderwerpen (2)'!$B$4:$B$15)+12=A142,'Onderwerpen (2)'!$A$16,IF(SUM('Onderwerpen (2)'!$B$4:$B$16)+13=A142,'Onderwerpen (2)'!$A$17,IF(SUM('Onderwerpen (2)'!$B$4:$B$17)+14=A142,'Onderwerpen (2)'!$A$18,IF(SUM('Onderwerpen (2)'!$B$4:$B$18)+15=A142,'Onderwerpen (2)'!$A$19,IF(SUM('Onderwerpen (2)'!$B$4:$B$19)+16=A142,'Onderwerpen (2)'!$A$20,IF(SUM('Onderwerpen (2)'!$B$4:$B$20)+17=A142,'Onderwerpen (2)'!$A$21,IF(SUM('Onderwerpen (2)'!$B$4:$B$21)+18=A142,'Onderwerpen (2)'!$A$22,IF(SUM('Onderwerpen (2)'!$B$4:$B$22)+19=A142,'Onderwerpen (2)'!$A$23,IFERROR((IF(A142&lt;'Onderwerpen (2)'!$D$4,A142,IF(AND(A142&gt;'Onderwerpen (2)'!$D$4,A142&lt;'Onderwerpen (2)'!$D$5),A142-1,IF(AND(A142&gt;'Onderwerpen (2)'!$D$5,A142&lt;'Onderwerpen (2)'!$D$6),A142-2,IF(AND(A142&gt;'Onderwerpen (2)'!$D$6,A142&lt;'Onderwerpen (2)'!$D$7),A142-3,IF(AND(A142&gt;'Onderwerpen (2)'!$D$7,A142&lt;'Onderwerpen (2)'!$D$8),A142-4,IF(AND(A142&gt;'Onderwerpen (2)'!$D$8,A142&lt;'Onderwerpen (2)'!$D$9),A142-5,IF(AND(A142&gt;'Onderwerpen (2)'!$D$9,A142&lt;'Onderwerpen (2)'!$D$10),A142-6,IF(AND(A142&gt;'Onderwerpen (2)'!$D$10,A142&lt;'Onderwerpen (2)'!$D$11),A142-7,IF(AND(A142&gt;'Onderwerpen (2)'!$D$11,A142&lt;'Onderwerpen (2)'!$D$12),A142-8,IF(AND(A142&gt;'Onderwerpen (2)'!$D$12,A142&lt;'Onderwerpen (2)'!$D$13),A142-9,IF(AND(A142&gt;'Onderwerpen (2)'!$D$13,A142&lt;'Onderwerpen (2)'!$D$14),A142-10,IF(AND(A142&gt;'Onderwerpen (2)'!$D$14,A142&lt;'Onderwerpen (2)'!$D$15),A142-11,IF(AND(A142&gt;'Onderwerpen (2)'!$D$15,A142&lt;'Onderwerpen (2)'!$D$16),A142-12,IF(AND(A142&gt;'Onderwerpen (2)'!$D$16,A142&lt;'Onderwerpen (2)'!$D$17),A142-13,IF(AND(A142&gt;'Onderwerpen (2)'!$D$17,A142&lt;'Onderwerpen (2)'!$D$18),A142-14,IF(AND(A142&gt;'Onderwerpen (2)'!$D$18,A142&lt;'Onderwerpen (2)'!$D$19),A142-15,IF(AND(A142&gt;'Onderwerpen (2)'!$D$19,A142&lt;'Onderwerpen (2)'!$D$20),A142-16,IF(AND(A142&gt;'Onderwerpen (2)'!$D$20,A142&lt;'Onderwerpen (2)'!$D$21),A142-17,IF(AND(A142&gt;'Onderwerpen (2)'!$D$21,A142&lt;'Onderwerpen (2)'!$D$22),A142-18,IF(A142&gt;'Onderwerpen (2)'!$D$22,A142-19,"X"))))))))))))))))))))),""))))))))))))))))))))</f>
        <v/>
      </c>
      <c r="D142" s="76" t="str">
        <f>IF(B142="",""&amp;C142,LEFT(B142, FIND(" ",B142)-1) &amp; "."&amp;COUNTIF( $B$8:B142,B142))</f>
        <v/>
      </c>
      <c r="E142" s="11"/>
      <c r="F142" s="65"/>
      <c r="G142" s="65"/>
      <c r="H142" s="65"/>
      <c r="I142" s="67"/>
      <c r="J142" s="60" t="str">
        <f t="shared" si="10"/>
        <v/>
      </c>
      <c r="K142" s="58"/>
      <c r="L142" s="65"/>
      <c r="M142" s="65"/>
      <c r="N142" s="65"/>
      <c r="O142" s="67"/>
      <c r="P142" s="60" t="str">
        <f t="shared" si="11"/>
        <v/>
      </c>
      <c r="Q142" s="58"/>
      <c r="R142" s="65"/>
      <c r="S142" s="65"/>
      <c r="T142" s="65"/>
      <c r="U142" s="67"/>
      <c r="V142" s="60" t="str">
        <f t="shared" si="12"/>
        <v/>
      </c>
      <c r="W142" s="58"/>
      <c r="X142" s="65"/>
      <c r="Y142" s="65"/>
      <c r="Z142" s="65"/>
      <c r="AA142" s="67"/>
      <c r="AB142" s="60" t="str">
        <f t="shared" si="13"/>
        <v/>
      </c>
      <c r="AC142" s="58"/>
      <c r="AD142" s="65"/>
      <c r="AE142" s="65"/>
      <c r="AF142" s="65"/>
      <c r="AG142" s="67"/>
      <c r="AH142" s="60" t="str">
        <f t="shared" si="14"/>
        <v/>
      </c>
      <c r="AI142" s="58"/>
    </row>
    <row r="143" spans="1:35" ht="15" customHeight="1" x14ac:dyDescent="0.25">
      <c r="A143" s="48" t="str">
        <f>IFERROR(IF(A142='Onderwerpen (2)'!$C$23+19,"",A142+1),"")</f>
        <v/>
      </c>
      <c r="B143" s="48" t="str">
        <f>IF(C143&lt;='Onderwerpen (2)'!$C$4,'Onderwerpen (2)'!$A$4,IF(C143&lt;='Onderwerpen (2)'!$C$5,'Onderwerpen (2)'!$A$5,IF(C143&lt;='Onderwerpen (2)'!$C$6,'Onderwerpen (2)'!$A$6,IF(C143&lt;='Onderwerpen (2)'!$C$7,'Onderwerpen (2)'!$A$7,IF(C143&lt;='Onderwerpen (2)'!$C$8,'Onderwerpen (2)'!$A$8,IF(C143&lt;='Onderwerpen (2)'!$C$9,'Onderwerpen (2)'!$A$9,IF(C143&lt;='Onderwerpen (2)'!C$10,'Onderwerpen (2)'!$A$10,IF(C143&lt;='Onderwerpen (2)'!C$11,'Onderwerpen (2)'!$A$11,IF(C143&lt;='Onderwerpen (2)'!C$12,'Onderwerpen (2)'!$A$12,IF(C143&lt;='Onderwerpen (2)'!C$13,'Onderwerpen (2)'!$A$13,IF(C143&lt;='Onderwerpen (2)'!$C$14,'Onderwerpen (2)'!$A$14,IF(C143&lt;='Onderwerpen (2)'!$C$15,'Onderwerpen (2)'!$A$15,IF(C143&lt;='Onderwerpen (2)'!$C$16,'Onderwerpen (2)'!$A$16,IF(C143&lt;='Onderwerpen (2)'!$C$17,'Onderwerpen (2)'!$A$17,IF(C143&lt;='Onderwerpen (2)'!$C$18,'Onderwerpen (2)'!$A$18,IF(C143&lt;='Onderwerpen (2)'!$C$19,'Onderwerpen (2)'!$A$19,IF(C143&lt;='Onderwerpen (2)'!$C$20,'Onderwerpen (2)'!$A$20,IF(C143&lt;='Onderwerpen (2)'!$C$21,'Onderwerpen (2)'!$A$21,IF(C143&lt;='Onderwerpen (2)'!$C$22,'Onderwerpen (2)'!$A$22,IF(C143&lt;='Onderwerpen (2)'!$C$23,'Onderwerpen (2)'!$A$22,""))))))))))))))))))))</f>
        <v/>
      </c>
      <c r="C143" s="55" t="str">
        <f>IF('Onderwerpen (2)'!$B$4+1=A143,'Onderwerpen (2)'!$A$5,IF(SUM('Onderwerpen (2)'!$B$4:$B$5)+2=A143,'Onderwerpen (2)'!$A$6,IF(SUM('Onderwerpen (2)'!$B$4:$B$6)+3=A143,'Onderwerpen (2)'!$A$7,IF(SUM('Onderwerpen (2)'!$B$4:$B$7)+4=A143,'Onderwerpen (2)'!$A$8,IF(SUM('Onderwerpen (2)'!$B$4:$B$8)+5=A143,'Onderwerpen (2)'!$A$9,IF(SUM('Onderwerpen (2)'!$B$4:$B$9)+6=A143,'Onderwerpen (2)'!$A$10,IF(SUM('Onderwerpen (2)'!$B$4:$B$10)+7=A143,'Onderwerpen (2)'!$A$11,IF(SUM('Onderwerpen (2)'!$B$4:$B$11)+8=A143,'Onderwerpen (2)'!$A$12,IF(SUM('Onderwerpen (2)'!$B$4:$B$12)+9=A143,'Onderwerpen (2)'!$A$13,IF(SUM('Onderwerpen (2)'!$B$4:$B$13)+10=A143,'Onderwerpen (2)'!$A$14,IF(SUM('Onderwerpen (2)'!$B$4:$B$14)+11=A143,'Onderwerpen (2)'!$A$15,IF(SUM('Onderwerpen (2)'!$B$4:$B$15)+12=A143,'Onderwerpen (2)'!$A$16,IF(SUM('Onderwerpen (2)'!$B$4:$B$16)+13=A143,'Onderwerpen (2)'!$A$17,IF(SUM('Onderwerpen (2)'!$B$4:$B$17)+14=A143,'Onderwerpen (2)'!$A$18,IF(SUM('Onderwerpen (2)'!$B$4:$B$18)+15=A143,'Onderwerpen (2)'!$A$19,IF(SUM('Onderwerpen (2)'!$B$4:$B$19)+16=A143,'Onderwerpen (2)'!$A$20,IF(SUM('Onderwerpen (2)'!$B$4:$B$20)+17=A143,'Onderwerpen (2)'!$A$21,IF(SUM('Onderwerpen (2)'!$B$4:$B$21)+18=A143,'Onderwerpen (2)'!$A$22,IF(SUM('Onderwerpen (2)'!$B$4:$B$22)+19=A143,'Onderwerpen (2)'!$A$23,IFERROR((IF(A143&lt;'Onderwerpen (2)'!$D$4,A143,IF(AND(A143&gt;'Onderwerpen (2)'!$D$4,A143&lt;'Onderwerpen (2)'!$D$5),A143-1,IF(AND(A143&gt;'Onderwerpen (2)'!$D$5,A143&lt;'Onderwerpen (2)'!$D$6),A143-2,IF(AND(A143&gt;'Onderwerpen (2)'!$D$6,A143&lt;'Onderwerpen (2)'!$D$7),A143-3,IF(AND(A143&gt;'Onderwerpen (2)'!$D$7,A143&lt;'Onderwerpen (2)'!$D$8),A143-4,IF(AND(A143&gt;'Onderwerpen (2)'!$D$8,A143&lt;'Onderwerpen (2)'!$D$9),A143-5,IF(AND(A143&gt;'Onderwerpen (2)'!$D$9,A143&lt;'Onderwerpen (2)'!$D$10),A143-6,IF(AND(A143&gt;'Onderwerpen (2)'!$D$10,A143&lt;'Onderwerpen (2)'!$D$11),A143-7,IF(AND(A143&gt;'Onderwerpen (2)'!$D$11,A143&lt;'Onderwerpen (2)'!$D$12),A143-8,IF(AND(A143&gt;'Onderwerpen (2)'!$D$12,A143&lt;'Onderwerpen (2)'!$D$13),A143-9,IF(AND(A143&gt;'Onderwerpen (2)'!$D$13,A143&lt;'Onderwerpen (2)'!$D$14),A143-10,IF(AND(A143&gt;'Onderwerpen (2)'!$D$14,A143&lt;'Onderwerpen (2)'!$D$15),A143-11,IF(AND(A143&gt;'Onderwerpen (2)'!$D$15,A143&lt;'Onderwerpen (2)'!$D$16),A143-12,IF(AND(A143&gt;'Onderwerpen (2)'!$D$16,A143&lt;'Onderwerpen (2)'!$D$17),A143-13,IF(AND(A143&gt;'Onderwerpen (2)'!$D$17,A143&lt;'Onderwerpen (2)'!$D$18),A143-14,IF(AND(A143&gt;'Onderwerpen (2)'!$D$18,A143&lt;'Onderwerpen (2)'!$D$19),A143-15,IF(AND(A143&gt;'Onderwerpen (2)'!$D$19,A143&lt;'Onderwerpen (2)'!$D$20),A143-16,IF(AND(A143&gt;'Onderwerpen (2)'!$D$20,A143&lt;'Onderwerpen (2)'!$D$21),A143-17,IF(AND(A143&gt;'Onderwerpen (2)'!$D$21,A143&lt;'Onderwerpen (2)'!$D$22),A143-18,IF(A143&gt;'Onderwerpen (2)'!$D$22,A143-19,"X"))))))))))))))))))))),""))))))))))))))))))))</f>
        <v/>
      </c>
      <c r="D143" s="76" t="str">
        <f>IF(B143="",""&amp;C143,LEFT(B143, FIND(" ",B143)-1) &amp; "."&amp;COUNTIF( $B$8:B143,B143))</f>
        <v/>
      </c>
      <c r="E143" s="11"/>
      <c r="F143" s="65"/>
      <c r="G143" s="65"/>
      <c r="H143" s="65"/>
      <c r="I143" s="67"/>
      <c r="J143" s="60" t="str">
        <f t="shared" si="10"/>
        <v/>
      </c>
      <c r="K143" s="58"/>
      <c r="L143" s="65"/>
      <c r="M143" s="65"/>
      <c r="N143" s="65"/>
      <c r="O143" s="67"/>
      <c r="P143" s="60" t="str">
        <f t="shared" si="11"/>
        <v/>
      </c>
      <c r="Q143" s="58"/>
      <c r="R143" s="65"/>
      <c r="S143" s="65"/>
      <c r="T143" s="65"/>
      <c r="U143" s="67"/>
      <c r="V143" s="60" t="str">
        <f t="shared" si="12"/>
        <v/>
      </c>
      <c r="W143" s="58"/>
      <c r="X143" s="65"/>
      <c r="Y143" s="65"/>
      <c r="Z143" s="65"/>
      <c r="AA143" s="67"/>
      <c r="AB143" s="60" t="str">
        <f t="shared" si="13"/>
        <v/>
      </c>
      <c r="AC143" s="58"/>
      <c r="AD143" s="65"/>
      <c r="AE143" s="65"/>
      <c r="AF143" s="65"/>
      <c r="AG143" s="67"/>
      <c r="AH143" s="60" t="str">
        <f t="shared" si="14"/>
        <v/>
      </c>
      <c r="AI143" s="58"/>
    </row>
    <row r="144" spans="1:35" ht="15" customHeight="1" x14ac:dyDescent="0.25">
      <c r="A144" s="48" t="str">
        <f>IFERROR(IF(A143='Onderwerpen (2)'!$C$23+19,"",A143+1),"")</f>
        <v/>
      </c>
      <c r="B144" s="48" t="str">
        <f>IF(C144&lt;='Onderwerpen (2)'!$C$4,'Onderwerpen (2)'!$A$4,IF(C144&lt;='Onderwerpen (2)'!$C$5,'Onderwerpen (2)'!$A$5,IF(C144&lt;='Onderwerpen (2)'!$C$6,'Onderwerpen (2)'!$A$6,IF(C144&lt;='Onderwerpen (2)'!$C$7,'Onderwerpen (2)'!$A$7,IF(C144&lt;='Onderwerpen (2)'!$C$8,'Onderwerpen (2)'!$A$8,IF(C144&lt;='Onderwerpen (2)'!$C$9,'Onderwerpen (2)'!$A$9,IF(C144&lt;='Onderwerpen (2)'!C$10,'Onderwerpen (2)'!$A$10,IF(C144&lt;='Onderwerpen (2)'!C$11,'Onderwerpen (2)'!$A$11,IF(C144&lt;='Onderwerpen (2)'!C$12,'Onderwerpen (2)'!$A$12,IF(C144&lt;='Onderwerpen (2)'!C$13,'Onderwerpen (2)'!$A$13,IF(C144&lt;='Onderwerpen (2)'!$C$14,'Onderwerpen (2)'!$A$14,IF(C144&lt;='Onderwerpen (2)'!$C$15,'Onderwerpen (2)'!$A$15,IF(C144&lt;='Onderwerpen (2)'!$C$16,'Onderwerpen (2)'!$A$16,IF(C144&lt;='Onderwerpen (2)'!$C$17,'Onderwerpen (2)'!$A$17,IF(C144&lt;='Onderwerpen (2)'!$C$18,'Onderwerpen (2)'!$A$18,IF(C144&lt;='Onderwerpen (2)'!$C$19,'Onderwerpen (2)'!$A$19,IF(C144&lt;='Onderwerpen (2)'!$C$20,'Onderwerpen (2)'!$A$20,IF(C144&lt;='Onderwerpen (2)'!$C$21,'Onderwerpen (2)'!$A$21,IF(C144&lt;='Onderwerpen (2)'!$C$22,'Onderwerpen (2)'!$A$22,IF(C144&lt;='Onderwerpen (2)'!$C$23,'Onderwerpen (2)'!$A$22,""))))))))))))))))))))</f>
        <v/>
      </c>
      <c r="C144" s="55" t="str">
        <f>IF('Onderwerpen (2)'!$B$4+1=A144,'Onderwerpen (2)'!$A$5,IF(SUM('Onderwerpen (2)'!$B$4:$B$5)+2=A144,'Onderwerpen (2)'!$A$6,IF(SUM('Onderwerpen (2)'!$B$4:$B$6)+3=A144,'Onderwerpen (2)'!$A$7,IF(SUM('Onderwerpen (2)'!$B$4:$B$7)+4=A144,'Onderwerpen (2)'!$A$8,IF(SUM('Onderwerpen (2)'!$B$4:$B$8)+5=A144,'Onderwerpen (2)'!$A$9,IF(SUM('Onderwerpen (2)'!$B$4:$B$9)+6=A144,'Onderwerpen (2)'!$A$10,IF(SUM('Onderwerpen (2)'!$B$4:$B$10)+7=A144,'Onderwerpen (2)'!$A$11,IF(SUM('Onderwerpen (2)'!$B$4:$B$11)+8=A144,'Onderwerpen (2)'!$A$12,IF(SUM('Onderwerpen (2)'!$B$4:$B$12)+9=A144,'Onderwerpen (2)'!$A$13,IF(SUM('Onderwerpen (2)'!$B$4:$B$13)+10=A144,'Onderwerpen (2)'!$A$14,IF(SUM('Onderwerpen (2)'!$B$4:$B$14)+11=A144,'Onderwerpen (2)'!$A$15,IF(SUM('Onderwerpen (2)'!$B$4:$B$15)+12=A144,'Onderwerpen (2)'!$A$16,IF(SUM('Onderwerpen (2)'!$B$4:$B$16)+13=A144,'Onderwerpen (2)'!$A$17,IF(SUM('Onderwerpen (2)'!$B$4:$B$17)+14=A144,'Onderwerpen (2)'!$A$18,IF(SUM('Onderwerpen (2)'!$B$4:$B$18)+15=A144,'Onderwerpen (2)'!$A$19,IF(SUM('Onderwerpen (2)'!$B$4:$B$19)+16=A144,'Onderwerpen (2)'!$A$20,IF(SUM('Onderwerpen (2)'!$B$4:$B$20)+17=A144,'Onderwerpen (2)'!$A$21,IF(SUM('Onderwerpen (2)'!$B$4:$B$21)+18=A144,'Onderwerpen (2)'!$A$22,IF(SUM('Onderwerpen (2)'!$B$4:$B$22)+19=A144,'Onderwerpen (2)'!$A$23,IFERROR((IF(A144&lt;'Onderwerpen (2)'!$D$4,A144,IF(AND(A144&gt;'Onderwerpen (2)'!$D$4,A144&lt;'Onderwerpen (2)'!$D$5),A144-1,IF(AND(A144&gt;'Onderwerpen (2)'!$D$5,A144&lt;'Onderwerpen (2)'!$D$6),A144-2,IF(AND(A144&gt;'Onderwerpen (2)'!$D$6,A144&lt;'Onderwerpen (2)'!$D$7),A144-3,IF(AND(A144&gt;'Onderwerpen (2)'!$D$7,A144&lt;'Onderwerpen (2)'!$D$8),A144-4,IF(AND(A144&gt;'Onderwerpen (2)'!$D$8,A144&lt;'Onderwerpen (2)'!$D$9),A144-5,IF(AND(A144&gt;'Onderwerpen (2)'!$D$9,A144&lt;'Onderwerpen (2)'!$D$10),A144-6,IF(AND(A144&gt;'Onderwerpen (2)'!$D$10,A144&lt;'Onderwerpen (2)'!$D$11),A144-7,IF(AND(A144&gt;'Onderwerpen (2)'!$D$11,A144&lt;'Onderwerpen (2)'!$D$12),A144-8,IF(AND(A144&gt;'Onderwerpen (2)'!$D$12,A144&lt;'Onderwerpen (2)'!$D$13),A144-9,IF(AND(A144&gt;'Onderwerpen (2)'!$D$13,A144&lt;'Onderwerpen (2)'!$D$14),A144-10,IF(AND(A144&gt;'Onderwerpen (2)'!$D$14,A144&lt;'Onderwerpen (2)'!$D$15),A144-11,IF(AND(A144&gt;'Onderwerpen (2)'!$D$15,A144&lt;'Onderwerpen (2)'!$D$16),A144-12,IF(AND(A144&gt;'Onderwerpen (2)'!$D$16,A144&lt;'Onderwerpen (2)'!$D$17),A144-13,IF(AND(A144&gt;'Onderwerpen (2)'!$D$17,A144&lt;'Onderwerpen (2)'!$D$18),A144-14,IF(AND(A144&gt;'Onderwerpen (2)'!$D$18,A144&lt;'Onderwerpen (2)'!$D$19),A144-15,IF(AND(A144&gt;'Onderwerpen (2)'!$D$19,A144&lt;'Onderwerpen (2)'!$D$20),A144-16,IF(AND(A144&gt;'Onderwerpen (2)'!$D$20,A144&lt;'Onderwerpen (2)'!$D$21),A144-17,IF(AND(A144&gt;'Onderwerpen (2)'!$D$21,A144&lt;'Onderwerpen (2)'!$D$22),A144-18,IF(A144&gt;'Onderwerpen (2)'!$D$22,A144-19,"X"))))))))))))))))))))),""))))))))))))))))))))</f>
        <v/>
      </c>
      <c r="D144" s="76" t="str">
        <f>IF(B144="",""&amp;C144,LEFT(B144, FIND(" ",B144)-1) &amp; "."&amp;COUNTIF( $B$8:B144,B144))</f>
        <v/>
      </c>
      <c r="E144" s="11"/>
      <c r="F144" s="65"/>
      <c r="G144" s="65"/>
      <c r="H144" s="65"/>
      <c r="I144" s="67"/>
      <c r="J144" s="60" t="str">
        <f t="shared" si="10"/>
        <v/>
      </c>
      <c r="K144" s="58"/>
      <c r="L144" s="65"/>
      <c r="M144" s="65"/>
      <c r="N144" s="65"/>
      <c r="O144" s="67"/>
      <c r="P144" s="60" t="str">
        <f t="shared" si="11"/>
        <v/>
      </c>
      <c r="Q144" s="58"/>
      <c r="R144" s="65"/>
      <c r="S144" s="65"/>
      <c r="T144" s="65"/>
      <c r="U144" s="67"/>
      <c r="V144" s="60" t="str">
        <f t="shared" si="12"/>
        <v/>
      </c>
      <c r="W144" s="58"/>
      <c r="X144" s="65"/>
      <c r="Y144" s="65"/>
      <c r="Z144" s="65"/>
      <c r="AA144" s="67"/>
      <c r="AB144" s="60" t="str">
        <f t="shared" si="13"/>
        <v/>
      </c>
      <c r="AC144" s="58"/>
      <c r="AD144" s="65"/>
      <c r="AE144" s="65"/>
      <c r="AF144" s="65"/>
      <c r="AG144" s="67"/>
      <c r="AH144" s="60" t="str">
        <f t="shared" si="14"/>
        <v/>
      </c>
      <c r="AI144" s="58"/>
    </row>
    <row r="145" spans="1:35" ht="15" customHeight="1" x14ac:dyDescent="0.25">
      <c r="A145" s="48" t="str">
        <f>IFERROR(IF(A144='Onderwerpen (2)'!$C$23+19,"",A144+1),"")</f>
        <v/>
      </c>
      <c r="B145" s="48" t="str">
        <f>IF(C145&lt;='Onderwerpen (2)'!$C$4,'Onderwerpen (2)'!$A$4,IF(C145&lt;='Onderwerpen (2)'!$C$5,'Onderwerpen (2)'!$A$5,IF(C145&lt;='Onderwerpen (2)'!$C$6,'Onderwerpen (2)'!$A$6,IF(C145&lt;='Onderwerpen (2)'!$C$7,'Onderwerpen (2)'!$A$7,IF(C145&lt;='Onderwerpen (2)'!$C$8,'Onderwerpen (2)'!$A$8,IF(C145&lt;='Onderwerpen (2)'!$C$9,'Onderwerpen (2)'!$A$9,IF(C145&lt;='Onderwerpen (2)'!C$10,'Onderwerpen (2)'!$A$10,IF(C145&lt;='Onderwerpen (2)'!C$11,'Onderwerpen (2)'!$A$11,IF(C145&lt;='Onderwerpen (2)'!C$12,'Onderwerpen (2)'!$A$12,IF(C145&lt;='Onderwerpen (2)'!C$13,'Onderwerpen (2)'!$A$13,IF(C145&lt;='Onderwerpen (2)'!$C$14,'Onderwerpen (2)'!$A$14,IF(C145&lt;='Onderwerpen (2)'!$C$15,'Onderwerpen (2)'!$A$15,IF(C145&lt;='Onderwerpen (2)'!$C$16,'Onderwerpen (2)'!$A$16,IF(C145&lt;='Onderwerpen (2)'!$C$17,'Onderwerpen (2)'!$A$17,IF(C145&lt;='Onderwerpen (2)'!$C$18,'Onderwerpen (2)'!$A$18,IF(C145&lt;='Onderwerpen (2)'!$C$19,'Onderwerpen (2)'!$A$19,IF(C145&lt;='Onderwerpen (2)'!$C$20,'Onderwerpen (2)'!$A$20,IF(C145&lt;='Onderwerpen (2)'!$C$21,'Onderwerpen (2)'!$A$21,IF(C145&lt;='Onderwerpen (2)'!$C$22,'Onderwerpen (2)'!$A$22,IF(C145&lt;='Onderwerpen (2)'!$C$23,'Onderwerpen (2)'!$A$22,""))))))))))))))))))))</f>
        <v/>
      </c>
      <c r="C145" s="55" t="str">
        <f>IF('Onderwerpen (2)'!$B$4+1=A145,'Onderwerpen (2)'!$A$5,IF(SUM('Onderwerpen (2)'!$B$4:$B$5)+2=A145,'Onderwerpen (2)'!$A$6,IF(SUM('Onderwerpen (2)'!$B$4:$B$6)+3=A145,'Onderwerpen (2)'!$A$7,IF(SUM('Onderwerpen (2)'!$B$4:$B$7)+4=A145,'Onderwerpen (2)'!$A$8,IF(SUM('Onderwerpen (2)'!$B$4:$B$8)+5=A145,'Onderwerpen (2)'!$A$9,IF(SUM('Onderwerpen (2)'!$B$4:$B$9)+6=A145,'Onderwerpen (2)'!$A$10,IF(SUM('Onderwerpen (2)'!$B$4:$B$10)+7=A145,'Onderwerpen (2)'!$A$11,IF(SUM('Onderwerpen (2)'!$B$4:$B$11)+8=A145,'Onderwerpen (2)'!$A$12,IF(SUM('Onderwerpen (2)'!$B$4:$B$12)+9=A145,'Onderwerpen (2)'!$A$13,IF(SUM('Onderwerpen (2)'!$B$4:$B$13)+10=A145,'Onderwerpen (2)'!$A$14,IF(SUM('Onderwerpen (2)'!$B$4:$B$14)+11=A145,'Onderwerpen (2)'!$A$15,IF(SUM('Onderwerpen (2)'!$B$4:$B$15)+12=A145,'Onderwerpen (2)'!$A$16,IF(SUM('Onderwerpen (2)'!$B$4:$B$16)+13=A145,'Onderwerpen (2)'!$A$17,IF(SUM('Onderwerpen (2)'!$B$4:$B$17)+14=A145,'Onderwerpen (2)'!$A$18,IF(SUM('Onderwerpen (2)'!$B$4:$B$18)+15=A145,'Onderwerpen (2)'!$A$19,IF(SUM('Onderwerpen (2)'!$B$4:$B$19)+16=A145,'Onderwerpen (2)'!$A$20,IF(SUM('Onderwerpen (2)'!$B$4:$B$20)+17=A145,'Onderwerpen (2)'!$A$21,IF(SUM('Onderwerpen (2)'!$B$4:$B$21)+18=A145,'Onderwerpen (2)'!$A$22,IF(SUM('Onderwerpen (2)'!$B$4:$B$22)+19=A145,'Onderwerpen (2)'!$A$23,IFERROR((IF(A145&lt;'Onderwerpen (2)'!$D$4,A145,IF(AND(A145&gt;'Onderwerpen (2)'!$D$4,A145&lt;'Onderwerpen (2)'!$D$5),A145-1,IF(AND(A145&gt;'Onderwerpen (2)'!$D$5,A145&lt;'Onderwerpen (2)'!$D$6),A145-2,IF(AND(A145&gt;'Onderwerpen (2)'!$D$6,A145&lt;'Onderwerpen (2)'!$D$7),A145-3,IF(AND(A145&gt;'Onderwerpen (2)'!$D$7,A145&lt;'Onderwerpen (2)'!$D$8),A145-4,IF(AND(A145&gt;'Onderwerpen (2)'!$D$8,A145&lt;'Onderwerpen (2)'!$D$9),A145-5,IF(AND(A145&gt;'Onderwerpen (2)'!$D$9,A145&lt;'Onderwerpen (2)'!$D$10),A145-6,IF(AND(A145&gt;'Onderwerpen (2)'!$D$10,A145&lt;'Onderwerpen (2)'!$D$11),A145-7,IF(AND(A145&gt;'Onderwerpen (2)'!$D$11,A145&lt;'Onderwerpen (2)'!$D$12),A145-8,IF(AND(A145&gt;'Onderwerpen (2)'!$D$12,A145&lt;'Onderwerpen (2)'!$D$13),A145-9,IF(AND(A145&gt;'Onderwerpen (2)'!$D$13,A145&lt;'Onderwerpen (2)'!$D$14),A145-10,IF(AND(A145&gt;'Onderwerpen (2)'!$D$14,A145&lt;'Onderwerpen (2)'!$D$15),A145-11,IF(AND(A145&gt;'Onderwerpen (2)'!$D$15,A145&lt;'Onderwerpen (2)'!$D$16),A145-12,IF(AND(A145&gt;'Onderwerpen (2)'!$D$16,A145&lt;'Onderwerpen (2)'!$D$17),A145-13,IF(AND(A145&gt;'Onderwerpen (2)'!$D$17,A145&lt;'Onderwerpen (2)'!$D$18),A145-14,IF(AND(A145&gt;'Onderwerpen (2)'!$D$18,A145&lt;'Onderwerpen (2)'!$D$19),A145-15,IF(AND(A145&gt;'Onderwerpen (2)'!$D$19,A145&lt;'Onderwerpen (2)'!$D$20),A145-16,IF(AND(A145&gt;'Onderwerpen (2)'!$D$20,A145&lt;'Onderwerpen (2)'!$D$21),A145-17,IF(AND(A145&gt;'Onderwerpen (2)'!$D$21,A145&lt;'Onderwerpen (2)'!$D$22),A145-18,IF(A145&gt;'Onderwerpen (2)'!$D$22,A145-19,"X"))))))))))))))))))))),""))))))))))))))))))))</f>
        <v/>
      </c>
      <c r="D145" s="76" t="str">
        <f>IF(B145="",""&amp;C145,LEFT(B145, FIND(" ",B145)-1) &amp; "."&amp;COUNTIF( $B$8:B145,B145))</f>
        <v/>
      </c>
      <c r="E145" s="11"/>
      <c r="F145" s="65"/>
      <c r="G145" s="65"/>
      <c r="H145" s="65"/>
      <c r="I145" s="67"/>
      <c r="J145" s="60" t="str">
        <f t="shared" si="10"/>
        <v/>
      </c>
      <c r="K145" s="58"/>
      <c r="L145" s="65"/>
      <c r="M145" s="65"/>
      <c r="N145" s="65"/>
      <c r="O145" s="67"/>
      <c r="P145" s="60" t="str">
        <f t="shared" si="11"/>
        <v/>
      </c>
      <c r="Q145" s="58"/>
      <c r="R145" s="65"/>
      <c r="S145" s="65"/>
      <c r="T145" s="65"/>
      <c r="U145" s="67"/>
      <c r="V145" s="60" t="str">
        <f t="shared" si="12"/>
        <v/>
      </c>
      <c r="W145" s="58"/>
      <c r="X145" s="65"/>
      <c r="Y145" s="65"/>
      <c r="Z145" s="65"/>
      <c r="AA145" s="67"/>
      <c r="AB145" s="60" t="str">
        <f t="shared" si="13"/>
        <v/>
      </c>
      <c r="AC145" s="58"/>
      <c r="AD145" s="65"/>
      <c r="AE145" s="65"/>
      <c r="AF145" s="65"/>
      <c r="AG145" s="67"/>
      <c r="AH145" s="60" t="str">
        <f t="shared" si="14"/>
        <v/>
      </c>
      <c r="AI145" s="58"/>
    </row>
    <row r="146" spans="1:35" ht="15" customHeight="1" x14ac:dyDescent="0.25">
      <c r="A146" s="48" t="str">
        <f>IFERROR(IF(A145='Onderwerpen (2)'!$C$23+19,"",A145+1),"")</f>
        <v/>
      </c>
      <c r="B146" s="48" t="str">
        <f>IF(C146&lt;='Onderwerpen (2)'!$C$4,'Onderwerpen (2)'!$A$4,IF(C146&lt;='Onderwerpen (2)'!$C$5,'Onderwerpen (2)'!$A$5,IF(C146&lt;='Onderwerpen (2)'!$C$6,'Onderwerpen (2)'!$A$6,IF(C146&lt;='Onderwerpen (2)'!$C$7,'Onderwerpen (2)'!$A$7,IF(C146&lt;='Onderwerpen (2)'!$C$8,'Onderwerpen (2)'!$A$8,IF(C146&lt;='Onderwerpen (2)'!$C$9,'Onderwerpen (2)'!$A$9,IF(C146&lt;='Onderwerpen (2)'!C$10,'Onderwerpen (2)'!$A$10,IF(C146&lt;='Onderwerpen (2)'!C$11,'Onderwerpen (2)'!$A$11,IF(C146&lt;='Onderwerpen (2)'!C$12,'Onderwerpen (2)'!$A$12,IF(C146&lt;='Onderwerpen (2)'!C$13,'Onderwerpen (2)'!$A$13,IF(C146&lt;='Onderwerpen (2)'!$C$14,'Onderwerpen (2)'!$A$14,IF(C146&lt;='Onderwerpen (2)'!$C$15,'Onderwerpen (2)'!$A$15,IF(C146&lt;='Onderwerpen (2)'!$C$16,'Onderwerpen (2)'!$A$16,IF(C146&lt;='Onderwerpen (2)'!$C$17,'Onderwerpen (2)'!$A$17,IF(C146&lt;='Onderwerpen (2)'!$C$18,'Onderwerpen (2)'!$A$18,IF(C146&lt;='Onderwerpen (2)'!$C$19,'Onderwerpen (2)'!$A$19,IF(C146&lt;='Onderwerpen (2)'!$C$20,'Onderwerpen (2)'!$A$20,IF(C146&lt;='Onderwerpen (2)'!$C$21,'Onderwerpen (2)'!$A$21,IF(C146&lt;='Onderwerpen (2)'!$C$22,'Onderwerpen (2)'!$A$22,IF(C146&lt;='Onderwerpen (2)'!$C$23,'Onderwerpen (2)'!$A$22,""))))))))))))))))))))</f>
        <v/>
      </c>
      <c r="C146" s="55" t="str">
        <f>IF('Onderwerpen (2)'!$B$4+1=A146,'Onderwerpen (2)'!$A$5,IF(SUM('Onderwerpen (2)'!$B$4:$B$5)+2=A146,'Onderwerpen (2)'!$A$6,IF(SUM('Onderwerpen (2)'!$B$4:$B$6)+3=A146,'Onderwerpen (2)'!$A$7,IF(SUM('Onderwerpen (2)'!$B$4:$B$7)+4=A146,'Onderwerpen (2)'!$A$8,IF(SUM('Onderwerpen (2)'!$B$4:$B$8)+5=A146,'Onderwerpen (2)'!$A$9,IF(SUM('Onderwerpen (2)'!$B$4:$B$9)+6=A146,'Onderwerpen (2)'!$A$10,IF(SUM('Onderwerpen (2)'!$B$4:$B$10)+7=A146,'Onderwerpen (2)'!$A$11,IF(SUM('Onderwerpen (2)'!$B$4:$B$11)+8=A146,'Onderwerpen (2)'!$A$12,IF(SUM('Onderwerpen (2)'!$B$4:$B$12)+9=A146,'Onderwerpen (2)'!$A$13,IF(SUM('Onderwerpen (2)'!$B$4:$B$13)+10=A146,'Onderwerpen (2)'!$A$14,IF(SUM('Onderwerpen (2)'!$B$4:$B$14)+11=A146,'Onderwerpen (2)'!$A$15,IF(SUM('Onderwerpen (2)'!$B$4:$B$15)+12=A146,'Onderwerpen (2)'!$A$16,IF(SUM('Onderwerpen (2)'!$B$4:$B$16)+13=A146,'Onderwerpen (2)'!$A$17,IF(SUM('Onderwerpen (2)'!$B$4:$B$17)+14=A146,'Onderwerpen (2)'!$A$18,IF(SUM('Onderwerpen (2)'!$B$4:$B$18)+15=A146,'Onderwerpen (2)'!$A$19,IF(SUM('Onderwerpen (2)'!$B$4:$B$19)+16=A146,'Onderwerpen (2)'!$A$20,IF(SUM('Onderwerpen (2)'!$B$4:$B$20)+17=A146,'Onderwerpen (2)'!$A$21,IF(SUM('Onderwerpen (2)'!$B$4:$B$21)+18=A146,'Onderwerpen (2)'!$A$22,IF(SUM('Onderwerpen (2)'!$B$4:$B$22)+19=A146,'Onderwerpen (2)'!$A$23,IFERROR((IF(A146&lt;'Onderwerpen (2)'!$D$4,A146,IF(AND(A146&gt;'Onderwerpen (2)'!$D$4,A146&lt;'Onderwerpen (2)'!$D$5),A146-1,IF(AND(A146&gt;'Onderwerpen (2)'!$D$5,A146&lt;'Onderwerpen (2)'!$D$6),A146-2,IF(AND(A146&gt;'Onderwerpen (2)'!$D$6,A146&lt;'Onderwerpen (2)'!$D$7),A146-3,IF(AND(A146&gt;'Onderwerpen (2)'!$D$7,A146&lt;'Onderwerpen (2)'!$D$8),A146-4,IF(AND(A146&gt;'Onderwerpen (2)'!$D$8,A146&lt;'Onderwerpen (2)'!$D$9),A146-5,IF(AND(A146&gt;'Onderwerpen (2)'!$D$9,A146&lt;'Onderwerpen (2)'!$D$10),A146-6,IF(AND(A146&gt;'Onderwerpen (2)'!$D$10,A146&lt;'Onderwerpen (2)'!$D$11),A146-7,IF(AND(A146&gt;'Onderwerpen (2)'!$D$11,A146&lt;'Onderwerpen (2)'!$D$12),A146-8,IF(AND(A146&gt;'Onderwerpen (2)'!$D$12,A146&lt;'Onderwerpen (2)'!$D$13),A146-9,IF(AND(A146&gt;'Onderwerpen (2)'!$D$13,A146&lt;'Onderwerpen (2)'!$D$14),A146-10,IF(AND(A146&gt;'Onderwerpen (2)'!$D$14,A146&lt;'Onderwerpen (2)'!$D$15),A146-11,IF(AND(A146&gt;'Onderwerpen (2)'!$D$15,A146&lt;'Onderwerpen (2)'!$D$16),A146-12,IF(AND(A146&gt;'Onderwerpen (2)'!$D$16,A146&lt;'Onderwerpen (2)'!$D$17),A146-13,IF(AND(A146&gt;'Onderwerpen (2)'!$D$17,A146&lt;'Onderwerpen (2)'!$D$18),A146-14,IF(AND(A146&gt;'Onderwerpen (2)'!$D$18,A146&lt;'Onderwerpen (2)'!$D$19),A146-15,IF(AND(A146&gt;'Onderwerpen (2)'!$D$19,A146&lt;'Onderwerpen (2)'!$D$20),A146-16,IF(AND(A146&gt;'Onderwerpen (2)'!$D$20,A146&lt;'Onderwerpen (2)'!$D$21),A146-17,IF(AND(A146&gt;'Onderwerpen (2)'!$D$21,A146&lt;'Onderwerpen (2)'!$D$22),A146-18,IF(A146&gt;'Onderwerpen (2)'!$D$22,A146-19,"X"))))))))))))))))))))),""))))))))))))))))))))</f>
        <v/>
      </c>
      <c r="D146" s="76" t="str">
        <f>IF(B146="",""&amp;C146,LEFT(B146, FIND(" ",B146)-1) &amp; "."&amp;COUNTIF( $B$8:B146,B146))</f>
        <v/>
      </c>
      <c r="E146" s="11"/>
      <c r="F146" s="65"/>
      <c r="G146" s="65"/>
      <c r="H146" s="65"/>
      <c r="I146" s="67"/>
      <c r="J146" s="60" t="str">
        <f t="shared" si="10"/>
        <v/>
      </c>
      <c r="K146" s="58"/>
      <c r="L146" s="65"/>
      <c r="M146" s="65"/>
      <c r="N146" s="65"/>
      <c r="O146" s="67"/>
      <c r="P146" s="60" t="str">
        <f t="shared" si="11"/>
        <v/>
      </c>
      <c r="Q146" s="58"/>
      <c r="R146" s="65"/>
      <c r="S146" s="65"/>
      <c r="T146" s="65"/>
      <c r="U146" s="67"/>
      <c r="V146" s="60" t="str">
        <f t="shared" si="12"/>
        <v/>
      </c>
      <c r="W146" s="58"/>
      <c r="X146" s="65"/>
      <c r="Y146" s="65"/>
      <c r="Z146" s="65"/>
      <c r="AA146" s="67"/>
      <c r="AB146" s="60" t="str">
        <f t="shared" si="13"/>
        <v/>
      </c>
      <c r="AC146" s="58"/>
      <c r="AD146" s="65"/>
      <c r="AE146" s="65"/>
      <c r="AF146" s="65"/>
      <c r="AG146" s="67"/>
      <c r="AH146" s="60" t="str">
        <f t="shared" si="14"/>
        <v/>
      </c>
      <c r="AI146" s="58"/>
    </row>
    <row r="147" spans="1:35" ht="15" customHeight="1" x14ac:dyDescent="0.25">
      <c r="A147" s="48" t="str">
        <f>IFERROR(IF(A146='Onderwerpen (2)'!$C$23+19,"",A146+1),"")</f>
        <v/>
      </c>
      <c r="B147" s="48" t="str">
        <f>IF(C147&lt;='Onderwerpen (2)'!$C$4,'Onderwerpen (2)'!$A$4,IF(C147&lt;='Onderwerpen (2)'!$C$5,'Onderwerpen (2)'!$A$5,IF(C147&lt;='Onderwerpen (2)'!$C$6,'Onderwerpen (2)'!$A$6,IF(C147&lt;='Onderwerpen (2)'!$C$7,'Onderwerpen (2)'!$A$7,IF(C147&lt;='Onderwerpen (2)'!$C$8,'Onderwerpen (2)'!$A$8,IF(C147&lt;='Onderwerpen (2)'!$C$9,'Onderwerpen (2)'!$A$9,IF(C147&lt;='Onderwerpen (2)'!C$10,'Onderwerpen (2)'!$A$10,IF(C147&lt;='Onderwerpen (2)'!C$11,'Onderwerpen (2)'!$A$11,IF(C147&lt;='Onderwerpen (2)'!C$12,'Onderwerpen (2)'!$A$12,IF(C147&lt;='Onderwerpen (2)'!C$13,'Onderwerpen (2)'!$A$13,IF(C147&lt;='Onderwerpen (2)'!$C$14,'Onderwerpen (2)'!$A$14,IF(C147&lt;='Onderwerpen (2)'!$C$15,'Onderwerpen (2)'!$A$15,IF(C147&lt;='Onderwerpen (2)'!$C$16,'Onderwerpen (2)'!$A$16,IF(C147&lt;='Onderwerpen (2)'!$C$17,'Onderwerpen (2)'!$A$17,IF(C147&lt;='Onderwerpen (2)'!$C$18,'Onderwerpen (2)'!$A$18,IF(C147&lt;='Onderwerpen (2)'!$C$19,'Onderwerpen (2)'!$A$19,IF(C147&lt;='Onderwerpen (2)'!$C$20,'Onderwerpen (2)'!$A$20,IF(C147&lt;='Onderwerpen (2)'!$C$21,'Onderwerpen (2)'!$A$21,IF(C147&lt;='Onderwerpen (2)'!$C$22,'Onderwerpen (2)'!$A$22,IF(C147&lt;='Onderwerpen (2)'!$C$23,'Onderwerpen (2)'!$A$22,""))))))))))))))))))))</f>
        <v/>
      </c>
      <c r="C147" s="55" t="str">
        <f>IF('Onderwerpen (2)'!$B$4+1=A147,'Onderwerpen (2)'!$A$5,IF(SUM('Onderwerpen (2)'!$B$4:$B$5)+2=A147,'Onderwerpen (2)'!$A$6,IF(SUM('Onderwerpen (2)'!$B$4:$B$6)+3=A147,'Onderwerpen (2)'!$A$7,IF(SUM('Onderwerpen (2)'!$B$4:$B$7)+4=A147,'Onderwerpen (2)'!$A$8,IF(SUM('Onderwerpen (2)'!$B$4:$B$8)+5=A147,'Onderwerpen (2)'!$A$9,IF(SUM('Onderwerpen (2)'!$B$4:$B$9)+6=A147,'Onderwerpen (2)'!$A$10,IF(SUM('Onderwerpen (2)'!$B$4:$B$10)+7=A147,'Onderwerpen (2)'!$A$11,IF(SUM('Onderwerpen (2)'!$B$4:$B$11)+8=A147,'Onderwerpen (2)'!$A$12,IF(SUM('Onderwerpen (2)'!$B$4:$B$12)+9=A147,'Onderwerpen (2)'!$A$13,IF(SUM('Onderwerpen (2)'!$B$4:$B$13)+10=A147,'Onderwerpen (2)'!$A$14,IF(SUM('Onderwerpen (2)'!$B$4:$B$14)+11=A147,'Onderwerpen (2)'!$A$15,IF(SUM('Onderwerpen (2)'!$B$4:$B$15)+12=A147,'Onderwerpen (2)'!$A$16,IF(SUM('Onderwerpen (2)'!$B$4:$B$16)+13=A147,'Onderwerpen (2)'!$A$17,IF(SUM('Onderwerpen (2)'!$B$4:$B$17)+14=A147,'Onderwerpen (2)'!$A$18,IF(SUM('Onderwerpen (2)'!$B$4:$B$18)+15=A147,'Onderwerpen (2)'!$A$19,IF(SUM('Onderwerpen (2)'!$B$4:$B$19)+16=A147,'Onderwerpen (2)'!$A$20,IF(SUM('Onderwerpen (2)'!$B$4:$B$20)+17=A147,'Onderwerpen (2)'!$A$21,IF(SUM('Onderwerpen (2)'!$B$4:$B$21)+18=A147,'Onderwerpen (2)'!$A$22,IF(SUM('Onderwerpen (2)'!$B$4:$B$22)+19=A147,'Onderwerpen (2)'!$A$23,IFERROR((IF(A147&lt;'Onderwerpen (2)'!$D$4,A147,IF(AND(A147&gt;'Onderwerpen (2)'!$D$4,A147&lt;'Onderwerpen (2)'!$D$5),A147-1,IF(AND(A147&gt;'Onderwerpen (2)'!$D$5,A147&lt;'Onderwerpen (2)'!$D$6),A147-2,IF(AND(A147&gt;'Onderwerpen (2)'!$D$6,A147&lt;'Onderwerpen (2)'!$D$7),A147-3,IF(AND(A147&gt;'Onderwerpen (2)'!$D$7,A147&lt;'Onderwerpen (2)'!$D$8),A147-4,IF(AND(A147&gt;'Onderwerpen (2)'!$D$8,A147&lt;'Onderwerpen (2)'!$D$9),A147-5,IF(AND(A147&gt;'Onderwerpen (2)'!$D$9,A147&lt;'Onderwerpen (2)'!$D$10),A147-6,IF(AND(A147&gt;'Onderwerpen (2)'!$D$10,A147&lt;'Onderwerpen (2)'!$D$11),A147-7,IF(AND(A147&gt;'Onderwerpen (2)'!$D$11,A147&lt;'Onderwerpen (2)'!$D$12),A147-8,IF(AND(A147&gt;'Onderwerpen (2)'!$D$12,A147&lt;'Onderwerpen (2)'!$D$13),A147-9,IF(AND(A147&gt;'Onderwerpen (2)'!$D$13,A147&lt;'Onderwerpen (2)'!$D$14),A147-10,IF(AND(A147&gt;'Onderwerpen (2)'!$D$14,A147&lt;'Onderwerpen (2)'!$D$15),A147-11,IF(AND(A147&gt;'Onderwerpen (2)'!$D$15,A147&lt;'Onderwerpen (2)'!$D$16),A147-12,IF(AND(A147&gt;'Onderwerpen (2)'!$D$16,A147&lt;'Onderwerpen (2)'!$D$17),A147-13,IF(AND(A147&gt;'Onderwerpen (2)'!$D$17,A147&lt;'Onderwerpen (2)'!$D$18),A147-14,IF(AND(A147&gt;'Onderwerpen (2)'!$D$18,A147&lt;'Onderwerpen (2)'!$D$19),A147-15,IF(AND(A147&gt;'Onderwerpen (2)'!$D$19,A147&lt;'Onderwerpen (2)'!$D$20),A147-16,IF(AND(A147&gt;'Onderwerpen (2)'!$D$20,A147&lt;'Onderwerpen (2)'!$D$21),A147-17,IF(AND(A147&gt;'Onderwerpen (2)'!$D$21,A147&lt;'Onderwerpen (2)'!$D$22),A147-18,IF(A147&gt;'Onderwerpen (2)'!$D$22,A147-19,"X"))))))))))))))))))))),""))))))))))))))))))))</f>
        <v/>
      </c>
      <c r="D147" s="76" t="str">
        <f>IF(B147="",""&amp;C147,LEFT(B147, FIND(" ",B147)-1) &amp; "."&amp;COUNTIF( $B$8:B147,B147))</f>
        <v/>
      </c>
      <c r="E147" s="11"/>
      <c r="F147" s="65"/>
      <c r="G147" s="65"/>
      <c r="H147" s="65"/>
      <c r="I147" s="67"/>
      <c r="J147" s="60" t="str">
        <f t="shared" si="10"/>
        <v/>
      </c>
      <c r="K147" s="58"/>
      <c r="L147" s="65"/>
      <c r="M147" s="65"/>
      <c r="N147" s="65"/>
      <c r="O147" s="67"/>
      <c r="P147" s="60" t="str">
        <f t="shared" si="11"/>
        <v/>
      </c>
      <c r="Q147" s="58"/>
      <c r="R147" s="65"/>
      <c r="S147" s="65"/>
      <c r="T147" s="65"/>
      <c r="U147" s="67"/>
      <c r="V147" s="60" t="str">
        <f t="shared" si="12"/>
        <v/>
      </c>
      <c r="W147" s="58"/>
      <c r="X147" s="65"/>
      <c r="Y147" s="65"/>
      <c r="Z147" s="65"/>
      <c r="AA147" s="67"/>
      <c r="AB147" s="60" t="str">
        <f t="shared" si="13"/>
        <v/>
      </c>
      <c r="AC147" s="58"/>
      <c r="AD147" s="65"/>
      <c r="AE147" s="65"/>
      <c r="AF147" s="65"/>
      <c r="AG147" s="67"/>
      <c r="AH147" s="60" t="str">
        <f t="shared" si="14"/>
        <v/>
      </c>
      <c r="AI147" s="58"/>
    </row>
    <row r="148" spans="1:35" ht="15" customHeight="1" x14ac:dyDescent="0.25">
      <c r="A148" s="48" t="str">
        <f>IFERROR(IF(A147='Onderwerpen (2)'!$C$23+19,"",A147+1),"")</f>
        <v/>
      </c>
      <c r="B148" s="48" t="str">
        <f>IF(C148&lt;='Onderwerpen (2)'!$C$4,'Onderwerpen (2)'!$A$4,IF(C148&lt;='Onderwerpen (2)'!$C$5,'Onderwerpen (2)'!$A$5,IF(C148&lt;='Onderwerpen (2)'!$C$6,'Onderwerpen (2)'!$A$6,IF(C148&lt;='Onderwerpen (2)'!$C$7,'Onderwerpen (2)'!$A$7,IF(C148&lt;='Onderwerpen (2)'!$C$8,'Onderwerpen (2)'!$A$8,IF(C148&lt;='Onderwerpen (2)'!$C$9,'Onderwerpen (2)'!$A$9,IF(C148&lt;='Onderwerpen (2)'!C$10,'Onderwerpen (2)'!$A$10,IF(C148&lt;='Onderwerpen (2)'!C$11,'Onderwerpen (2)'!$A$11,IF(C148&lt;='Onderwerpen (2)'!C$12,'Onderwerpen (2)'!$A$12,IF(C148&lt;='Onderwerpen (2)'!C$13,'Onderwerpen (2)'!$A$13,IF(C148&lt;='Onderwerpen (2)'!$C$14,'Onderwerpen (2)'!$A$14,IF(C148&lt;='Onderwerpen (2)'!$C$15,'Onderwerpen (2)'!$A$15,IF(C148&lt;='Onderwerpen (2)'!$C$16,'Onderwerpen (2)'!$A$16,IF(C148&lt;='Onderwerpen (2)'!$C$17,'Onderwerpen (2)'!$A$17,IF(C148&lt;='Onderwerpen (2)'!$C$18,'Onderwerpen (2)'!$A$18,IF(C148&lt;='Onderwerpen (2)'!$C$19,'Onderwerpen (2)'!$A$19,IF(C148&lt;='Onderwerpen (2)'!$C$20,'Onderwerpen (2)'!$A$20,IF(C148&lt;='Onderwerpen (2)'!$C$21,'Onderwerpen (2)'!$A$21,IF(C148&lt;='Onderwerpen (2)'!$C$22,'Onderwerpen (2)'!$A$22,IF(C148&lt;='Onderwerpen (2)'!$C$23,'Onderwerpen (2)'!$A$22,""))))))))))))))))))))</f>
        <v/>
      </c>
      <c r="C148" s="55" t="str">
        <f>IF('Onderwerpen (2)'!$B$4+1=A148,'Onderwerpen (2)'!$A$5,IF(SUM('Onderwerpen (2)'!$B$4:$B$5)+2=A148,'Onderwerpen (2)'!$A$6,IF(SUM('Onderwerpen (2)'!$B$4:$B$6)+3=A148,'Onderwerpen (2)'!$A$7,IF(SUM('Onderwerpen (2)'!$B$4:$B$7)+4=A148,'Onderwerpen (2)'!$A$8,IF(SUM('Onderwerpen (2)'!$B$4:$B$8)+5=A148,'Onderwerpen (2)'!$A$9,IF(SUM('Onderwerpen (2)'!$B$4:$B$9)+6=A148,'Onderwerpen (2)'!$A$10,IF(SUM('Onderwerpen (2)'!$B$4:$B$10)+7=A148,'Onderwerpen (2)'!$A$11,IF(SUM('Onderwerpen (2)'!$B$4:$B$11)+8=A148,'Onderwerpen (2)'!$A$12,IF(SUM('Onderwerpen (2)'!$B$4:$B$12)+9=A148,'Onderwerpen (2)'!$A$13,IF(SUM('Onderwerpen (2)'!$B$4:$B$13)+10=A148,'Onderwerpen (2)'!$A$14,IF(SUM('Onderwerpen (2)'!$B$4:$B$14)+11=A148,'Onderwerpen (2)'!$A$15,IF(SUM('Onderwerpen (2)'!$B$4:$B$15)+12=A148,'Onderwerpen (2)'!$A$16,IF(SUM('Onderwerpen (2)'!$B$4:$B$16)+13=A148,'Onderwerpen (2)'!$A$17,IF(SUM('Onderwerpen (2)'!$B$4:$B$17)+14=A148,'Onderwerpen (2)'!$A$18,IF(SUM('Onderwerpen (2)'!$B$4:$B$18)+15=A148,'Onderwerpen (2)'!$A$19,IF(SUM('Onderwerpen (2)'!$B$4:$B$19)+16=A148,'Onderwerpen (2)'!$A$20,IF(SUM('Onderwerpen (2)'!$B$4:$B$20)+17=A148,'Onderwerpen (2)'!$A$21,IF(SUM('Onderwerpen (2)'!$B$4:$B$21)+18=A148,'Onderwerpen (2)'!$A$22,IF(SUM('Onderwerpen (2)'!$B$4:$B$22)+19=A148,'Onderwerpen (2)'!$A$23,IFERROR((IF(A148&lt;'Onderwerpen (2)'!$D$4,A148,IF(AND(A148&gt;'Onderwerpen (2)'!$D$4,A148&lt;'Onderwerpen (2)'!$D$5),A148-1,IF(AND(A148&gt;'Onderwerpen (2)'!$D$5,A148&lt;'Onderwerpen (2)'!$D$6),A148-2,IF(AND(A148&gt;'Onderwerpen (2)'!$D$6,A148&lt;'Onderwerpen (2)'!$D$7),A148-3,IF(AND(A148&gt;'Onderwerpen (2)'!$D$7,A148&lt;'Onderwerpen (2)'!$D$8),A148-4,IF(AND(A148&gt;'Onderwerpen (2)'!$D$8,A148&lt;'Onderwerpen (2)'!$D$9),A148-5,IF(AND(A148&gt;'Onderwerpen (2)'!$D$9,A148&lt;'Onderwerpen (2)'!$D$10),A148-6,IF(AND(A148&gt;'Onderwerpen (2)'!$D$10,A148&lt;'Onderwerpen (2)'!$D$11),A148-7,IF(AND(A148&gt;'Onderwerpen (2)'!$D$11,A148&lt;'Onderwerpen (2)'!$D$12),A148-8,IF(AND(A148&gt;'Onderwerpen (2)'!$D$12,A148&lt;'Onderwerpen (2)'!$D$13),A148-9,IF(AND(A148&gt;'Onderwerpen (2)'!$D$13,A148&lt;'Onderwerpen (2)'!$D$14),A148-10,IF(AND(A148&gt;'Onderwerpen (2)'!$D$14,A148&lt;'Onderwerpen (2)'!$D$15),A148-11,IF(AND(A148&gt;'Onderwerpen (2)'!$D$15,A148&lt;'Onderwerpen (2)'!$D$16),A148-12,IF(AND(A148&gt;'Onderwerpen (2)'!$D$16,A148&lt;'Onderwerpen (2)'!$D$17),A148-13,IF(AND(A148&gt;'Onderwerpen (2)'!$D$17,A148&lt;'Onderwerpen (2)'!$D$18),A148-14,IF(AND(A148&gt;'Onderwerpen (2)'!$D$18,A148&lt;'Onderwerpen (2)'!$D$19),A148-15,IF(AND(A148&gt;'Onderwerpen (2)'!$D$19,A148&lt;'Onderwerpen (2)'!$D$20),A148-16,IF(AND(A148&gt;'Onderwerpen (2)'!$D$20,A148&lt;'Onderwerpen (2)'!$D$21),A148-17,IF(AND(A148&gt;'Onderwerpen (2)'!$D$21,A148&lt;'Onderwerpen (2)'!$D$22),A148-18,IF(A148&gt;'Onderwerpen (2)'!$D$22,A148-19,"X"))))))))))))))))))))),""))))))))))))))))))))</f>
        <v/>
      </c>
      <c r="D148" s="76" t="str">
        <f>IF(B148="",""&amp;C148,LEFT(B148, FIND(" ",B148)-1) &amp; "."&amp;COUNTIF( $B$8:B148,B148))</f>
        <v/>
      </c>
      <c r="E148" s="11"/>
      <c r="F148" s="65"/>
      <c r="G148" s="65"/>
      <c r="H148" s="65"/>
      <c r="I148" s="67"/>
      <c r="J148" s="60" t="str">
        <f t="shared" si="10"/>
        <v/>
      </c>
      <c r="K148" s="58"/>
      <c r="L148" s="65"/>
      <c r="M148" s="65"/>
      <c r="N148" s="65"/>
      <c r="O148" s="67"/>
      <c r="P148" s="60" t="str">
        <f t="shared" si="11"/>
        <v/>
      </c>
      <c r="Q148" s="58"/>
      <c r="R148" s="65"/>
      <c r="S148" s="65"/>
      <c r="T148" s="65"/>
      <c r="U148" s="67"/>
      <c r="V148" s="60" t="str">
        <f t="shared" si="12"/>
        <v/>
      </c>
      <c r="W148" s="58"/>
      <c r="X148" s="65"/>
      <c r="Y148" s="65"/>
      <c r="Z148" s="65"/>
      <c r="AA148" s="67"/>
      <c r="AB148" s="60" t="str">
        <f t="shared" si="13"/>
        <v/>
      </c>
      <c r="AC148" s="58"/>
      <c r="AD148" s="65"/>
      <c r="AE148" s="65"/>
      <c r="AF148" s="65"/>
      <c r="AG148" s="67"/>
      <c r="AH148" s="60" t="str">
        <f t="shared" si="14"/>
        <v/>
      </c>
      <c r="AI148" s="58"/>
    </row>
    <row r="149" spans="1:35" ht="15" customHeight="1" x14ac:dyDescent="0.25">
      <c r="A149" s="48" t="str">
        <f>IFERROR(IF(A148='Onderwerpen (2)'!$C$23+19,"",A148+1),"")</f>
        <v/>
      </c>
      <c r="B149" s="48" t="str">
        <f>IF(C149&lt;='Onderwerpen (2)'!$C$4,'Onderwerpen (2)'!$A$4,IF(C149&lt;='Onderwerpen (2)'!$C$5,'Onderwerpen (2)'!$A$5,IF(C149&lt;='Onderwerpen (2)'!$C$6,'Onderwerpen (2)'!$A$6,IF(C149&lt;='Onderwerpen (2)'!$C$7,'Onderwerpen (2)'!$A$7,IF(C149&lt;='Onderwerpen (2)'!$C$8,'Onderwerpen (2)'!$A$8,IF(C149&lt;='Onderwerpen (2)'!$C$9,'Onderwerpen (2)'!$A$9,IF(C149&lt;='Onderwerpen (2)'!C$10,'Onderwerpen (2)'!$A$10,IF(C149&lt;='Onderwerpen (2)'!C$11,'Onderwerpen (2)'!$A$11,IF(C149&lt;='Onderwerpen (2)'!C$12,'Onderwerpen (2)'!$A$12,IF(C149&lt;='Onderwerpen (2)'!C$13,'Onderwerpen (2)'!$A$13,IF(C149&lt;='Onderwerpen (2)'!$C$14,'Onderwerpen (2)'!$A$14,IF(C149&lt;='Onderwerpen (2)'!$C$15,'Onderwerpen (2)'!$A$15,IF(C149&lt;='Onderwerpen (2)'!$C$16,'Onderwerpen (2)'!$A$16,IF(C149&lt;='Onderwerpen (2)'!$C$17,'Onderwerpen (2)'!$A$17,IF(C149&lt;='Onderwerpen (2)'!$C$18,'Onderwerpen (2)'!$A$18,IF(C149&lt;='Onderwerpen (2)'!$C$19,'Onderwerpen (2)'!$A$19,IF(C149&lt;='Onderwerpen (2)'!$C$20,'Onderwerpen (2)'!$A$20,IF(C149&lt;='Onderwerpen (2)'!$C$21,'Onderwerpen (2)'!$A$21,IF(C149&lt;='Onderwerpen (2)'!$C$22,'Onderwerpen (2)'!$A$22,IF(C149&lt;='Onderwerpen (2)'!$C$23,'Onderwerpen (2)'!$A$22,""))))))))))))))))))))</f>
        <v/>
      </c>
      <c r="C149" s="55" t="str">
        <f>IF('Onderwerpen (2)'!$B$4+1=A149,'Onderwerpen (2)'!$A$5,IF(SUM('Onderwerpen (2)'!$B$4:$B$5)+2=A149,'Onderwerpen (2)'!$A$6,IF(SUM('Onderwerpen (2)'!$B$4:$B$6)+3=A149,'Onderwerpen (2)'!$A$7,IF(SUM('Onderwerpen (2)'!$B$4:$B$7)+4=A149,'Onderwerpen (2)'!$A$8,IF(SUM('Onderwerpen (2)'!$B$4:$B$8)+5=A149,'Onderwerpen (2)'!$A$9,IF(SUM('Onderwerpen (2)'!$B$4:$B$9)+6=A149,'Onderwerpen (2)'!$A$10,IF(SUM('Onderwerpen (2)'!$B$4:$B$10)+7=A149,'Onderwerpen (2)'!$A$11,IF(SUM('Onderwerpen (2)'!$B$4:$B$11)+8=A149,'Onderwerpen (2)'!$A$12,IF(SUM('Onderwerpen (2)'!$B$4:$B$12)+9=A149,'Onderwerpen (2)'!$A$13,IF(SUM('Onderwerpen (2)'!$B$4:$B$13)+10=A149,'Onderwerpen (2)'!$A$14,IF(SUM('Onderwerpen (2)'!$B$4:$B$14)+11=A149,'Onderwerpen (2)'!$A$15,IF(SUM('Onderwerpen (2)'!$B$4:$B$15)+12=A149,'Onderwerpen (2)'!$A$16,IF(SUM('Onderwerpen (2)'!$B$4:$B$16)+13=A149,'Onderwerpen (2)'!$A$17,IF(SUM('Onderwerpen (2)'!$B$4:$B$17)+14=A149,'Onderwerpen (2)'!$A$18,IF(SUM('Onderwerpen (2)'!$B$4:$B$18)+15=A149,'Onderwerpen (2)'!$A$19,IF(SUM('Onderwerpen (2)'!$B$4:$B$19)+16=A149,'Onderwerpen (2)'!$A$20,IF(SUM('Onderwerpen (2)'!$B$4:$B$20)+17=A149,'Onderwerpen (2)'!$A$21,IF(SUM('Onderwerpen (2)'!$B$4:$B$21)+18=A149,'Onderwerpen (2)'!$A$22,IF(SUM('Onderwerpen (2)'!$B$4:$B$22)+19=A149,'Onderwerpen (2)'!$A$23,IFERROR((IF(A149&lt;'Onderwerpen (2)'!$D$4,A149,IF(AND(A149&gt;'Onderwerpen (2)'!$D$4,A149&lt;'Onderwerpen (2)'!$D$5),A149-1,IF(AND(A149&gt;'Onderwerpen (2)'!$D$5,A149&lt;'Onderwerpen (2)'!$D$6),A149-2,IF(AND(A149&gt;'Onderwerpen (2)'!$D$6,A149&lt;'Onderwerpen (2)'!$D$7),A149-3,IF(AND(A149&gt;'Onderwerpen (2)'!$D$7,A149&lt;'Onderwerpen (2)'!$D$8),A149-4,IF(AND(A149&gt;'Onderwerpen (2)'!$D$8,A149&lt;'Onderwerpen (2)'!$D$9),A149-5,IF(AND(A149&gt;'Onderwerpen (2)'!$D$9,A149&lt;'Onderwerpen (2)'!$D$10),A149-6,IF(AND(A149&gt;'Onderwerpen (2)'!$D$10,A149&lt;'Onderwerpen (2)'!$D$11),A149-7,IF(AND(A149&gt;'Onderwerpen (2)'!$D$11,A149&lt;'Onderwerpen (2)'!$D$12),A149-8,IF(AND(A149&gt;'Onderwerpen (2)'!$D$12,A149&lt;'Onderwerpen (2)'!$D$13),A149-9,IF(AND(A149&gt;'Onderwerpen (2)'!$D$13,A149&lt;'Onderwerpen (2)'!$D$14),A149-10,IF(AND(A149&gt;'Onderwerpen (2)'!$D$14,A149&lt;'Onderwerpen (2)'!$D$15),A149-11,IF(AND(A149&gt;'Onderwerpen (2)'!$D$15,A149&lt;'Onderwerpen (2)'!$D$16),A149-12,IF(AND(A149&gt;'Onderwerpen (2)'!$D$16,A149&lt;'Onderwerpen (2)'!$D$17),A149-13,IF(AND(A149&gt;'Onderwerpen (2)'!$D$17,A149&lt;'Onderwerpen (2)'!$D$18),A149-14,IF(AND(A149&gt;'Onderwerpen (2)'!$D$18,A149&lt;'Onderwerpen (2)'!$D$19),A149-15,IF(AND(A149&gt;'Onderwerpen (2)'!$D$19,A149&lt;'Onderwerpen (2)'!$D$20),A149-16,IF(AND(A149&gt;'Onderwerpen (2)'!$D$20,A149&lt;'Onderwerpen (2)'!$D$21),A149-17,IF(AND(A149&gt;'Onderwerpen (2)'!$D$21,A149&lt;'Onderwerpen (2)'!$D$22),A149-18,IF(A149&gt;'Onderwerpen (2)'!$D$22,A149-19,"X"))))))))))))))))))))),""))))))))))))))))))))</f>
        <v/>
      </c>
      <c r="D149" s="76" t="str">
        <f>IF(B149="",""&amp;C149,LEFT(B149, FIND(" ",B149)-1) &amp; "."&amp;COUNTIF( $B$8:B149,B149))</f>
        <v/>
      </c>
      <c r="E149" s="11"/>
      <c r="F149" s="65"/>
      <c r="G149" s="65"/>
      <c r="H149" s="65"/>
      <c r="I149" s="67"/>
      <c r="J149" s="60" t="str">
        <f t="shared" si="10"/>
        <v/>
      </c>
      <c r="K149" s="58"/>
      <c r="L149" s="65"/>
      <c r="M149" s="65"/>
      <c r="N149" s="65"/>
      <c r="O149" s="67"/>
      <c r="P149" s="60" t="str">
        <f t="shared" si="11"/>
        <v/>
      </c>
      <c r="Q149" s="58"/>
      <c r="R149" s="65"/>
      <c r="S149" s="65"/>
      <c r="T149" s="65"/>
      <c r="U149" s="67"/>
      <c r="V149" s="60" t="str">
        <f t="shared" si="12"/>
        <v/>
      </c>
      <c r="W149" s="58"/>
      <c r="X149" s="65"/>
      <c r="Y149" s="65"/>
      <c r="Z149" s="65"/>
      <c r="AA149" s="67"/>
      <c r="AB149" s="60" t="str">
        <f t="shared" si="13"/>
        <v/>
      </c>
      <c r="AC149" s="58"/>
      <c r="AD149" s="65"/>
      <c r="AE149" s="65"/>
      <c r="AF149" s="65"/>
      <c r="AG149" s="67"/>
      <c r="AH149" s="60" t="str">
        <f t="shared" si="14"/>
        <v/>
      </c>
      <c r="AI149" s="58"/>
    </row>
    <row r="150" spans="1:35" ht="15" customHeight="1" x14ac:dyDescent="0.25">
      <c r="A150" s="48" t="str">
        <f>IFERROR(IF(A149='Onderwerpen (2)'!$C$23+19,"",A149+1),"")</f>
        <v/>
      </c>
      <c r="B150" s="48" t="str">
        <f>IF(C150&lt;='Onderwerpen (2)'!$C$4,'Onderwerpen (2)'!$A$4,IF(C150&lt;='Onderwerpen (2)'!$C$5,'Onderwerpen (2)'!$A$5,IF(C150&lt;='Onderwerpen (2)'!$C$6,'Onderwerpen (2)'!$A$6,IF(C150&lt;='Onderwerpen (2)'!$C$7,'Onderwerpen (2)'!$A$7,IF(C150&lt;='Onderwerpen (2)'!$C$8,'Onderwerpen (2)'!$A$8,IF(C150&lt;='Onderwerpen (2)'!$C$9,'Onderwerpen (2)'!$A$9,IF(C150&lt;='Onderwerpen (2)'!C$10,'Onderwerpen (2)'!$A$10,IF(C150&lt;='Onderwerpen (2)'!C$11,'Onderwerpen (2)'!$A$11,IF(C150&lt;='Onderwerpen (2)'!C$12,'Onderwerpen (2)'!$A$12,IF(C150&lt;='Onderwerpen (2)'!C$13,'Onderwerpen (2)'!$A$13,IF(C150&lt;='Onderwerpen (2)'!$C$14,'Onderwerpen (2)'!$A$14,IF(C150&lt;='Onderwerpen (2)'!$C$15,'Onderwerpen (2)'!$A$15,IF(C150&lt;='Onderwerpen (2)'!$C$16,'Onderwerpen (2)'!$A$16,IF(C150&lt;='Onderwerpen (2)'!$C$17,'Onderwerpen (2)'!$A$17,IF(C150&lt;='Onderwerpen (2)'!$C$18,'Onderwerpen (2)'!$A$18,IF(C150&lt;='Onderwerpen (2)'!$C$19,'Onderwerpen (2)'!$A$19,IF(C150&lt;='Onderwerpen (2)'!$C$20,'Onderwerpen (2)'!$A$20,IF(C150&lt;='Onderwerpen (2)'!$C$21,'Onderwerpen (2)'!$A$21,IF(C150&lt;='Onderwerpen (2)'!$C$22,'Onderwerpen (2)'!$A$22,IF(C150&lt;='Onderwerpen (2)'!$C$23,'Onderwerpen (2)'!$A$22,""))))))))))))))))))))</f>
        <v/>
      </c>
      <c r="C150" s="55" t="str">
        <f>IF('Onderwerpen (2)'!$B$4+1=A150,'Onderwerpen (2)'!$A$5,IF(SUM('Onderwerpen (2)'!$B$4:$B$5)+2=A150,'Onderwerpen (2)'!$A$6,IF(SUM('Onderwerpen (2)'!$B$4:$B$6)+3=A150,'Onderwerpen (2)'!$A$7,IF(SUM('Onderwerpen (2)'!$B$4:$B$7)+4=A150,'Onderwerpen (2)'!$A$8,IF(SUM('Onderwerpen (2)'!$B$4:$B$8)+5=A150,'Onderwerpen (2)'!$A$9,IF(SUM('Onderwerpen (2)'!$B$4:$B$9)+6=A150,'Onderwerpen (2)'!$A$10,IF(SUM('Onderwerpen (2)'!$B$4:$B$10)+7=A150,'Onderwerpen (2)'!$A$11,IF(SUM('Onderwerpen (2)'!$B$4:$B$11)+8=A150,'Onderwerpen (2)'!$A$12,IF(SUM('Onderwerpen (2)'!$B$4:$B$12)+9=A150,'Onderwerpen (2)'!$A$13,IF(SUM('Onderwerpen (2)'!$B$4:$B$13)+10=A150,'Onderwerpen (2)'!$A$14,IF(SUM('Onderwerpen (2)'!$B$4:$B$14)+11=A150,'Onderwerpen (2)'!$A$15,IF(SUM('Onderwerpen (2)'!$B$4:$B$15)+12=A150,'Onderwerpen (2)'!$A$16,IF(SUM('Onderwerpen (2)'!$B$4:$B$16)+13=A150,'Onderwerpen (2)'!$A$17,IF(SUM('Onderwerpen (2)'!$B$4:$B$17)+14=A150,'Onderwerpen (2)'!$A$18,IF(SUM('Onderwerpen (2)'!$B$4:$B$18)+15=A150,'Onderwerpen (2)'!$A$19,IF(SUM('Onderwerpen (2)'!$B$4:$B$19)+16=A150,'Onderwerpen (2)'!$A$20,IF(SUM('Onderwerpen (2)'!$B$4:$B$20)+17=A150,'Onderwerpen (2)'!$A$21,IF(SUM('Onderwerpen (2)'!$B$4:$B$21)+18=A150,'Onderwerpen (2)'!$A$22,IF(SUM('Onderwerpen (2)'!$B$4:$B$22)+19=A150,'Onderwerpen (2)'!$A$23,IFERROR((IF(A150&lt;'Onderwerpen (2)'!$D$4,A150,IF(AND(A150&gt;'Onderwerpen (2)'!$D$4,A150&lt;'Onderwerpen (2)'!$D$5),A150-1,IF(AND(A150&gt;'Onderwerpen (2)'!$D$5,A150&lt;'Onderwerpen (2)'!$D$6),A150-2,IF(AND(A150&gt;'Onderwerpen (2)'!$D$6,A150&lt;'Onderwerpen (2)'!$D$7),A150-3,IF(AND(A150&gt;'Onderwerpen (2)'!$D$7,A150&lt;'Onderwerpen (2)'!$D$8),A150-4,IF(AND(A150&gt;'Onderwerpen (2)'!$D$8,A150&lt;'Onderwerpen (2)'!$D$9),A150-5,IF(AND(A150&gt;'Onderwerpen (2)'!$D$9,A150&lt;'Onderwerpen (2)'!$D$10),A150-6,IF(AND(A150&gt;'Onderwerpen (2)'!$D$10,A150&lt;'Onderwerpen (2)'!$D$11),A150-7,IF(AND(A150&gt;'Onderwerpen (2)'!$D$11,A150&lt;'Onderwerpen (2)'!$D$12),A150-8,IF(AND(A150&gt;'Onderwerpen (2)'!$D$12,A150&lt;'Onderwerpen (2)'!$D$13),A150-9,IF(AND(A150&gt;'Onderwerpen (2)'!$D$13,A150&lt;'Onderwerpen (2)'!$D$14),A150-10,IF(AND(A150&gt;'Onderwerpen (2)'!$D$14,A150&lt;'Onderwerpen (2)'!$D$15),A150-11,IF(AND(A150&gt;'Onderwerpen (2)'!$D$15,A150&lt;'Onderwerpen (2)'!$D$16),A150-12,IF(AND(A150&gt;'Onderwerpen (2)'!$D$16,A150&lt;'Onderwerpen (2)'!$D$17),A150-13,IF(AND(A150&gt;'Onderwerpen (2)'!$D$17,A150&lt;'Onderwerpen (2)'!$D$18),A150-14,IF(AND(A150&gt;'Onderwerpen (2)'!$D$18,A150&lt;'Onderwerpen (2)'!$D$19),A150-15,IF(AND(A150&gt;'Onderwerpen (2)'!$D$19,A150&lt;'Onderwerpen (2)'!$D$20),A150-16,IF(AND(A150&gt;'Onderwerpen (2)'!$D$20,A150&lt;'Onderwerpen (2)'!$D$21),A150-17,IF(AND(A150&gt;'Onderwerpen (2)'!$D$21,A150&lt;'Onderwerpen (2)'!$D$22),A150-18,IF(A150&gt;'Onderwerpen (2)'!$D$22,A150-19,"X"))))))))))))))))))))),""))))))))))))))))))))</f>
        <v/>
      </c>
      <c r="D150" s="76" t="str">
        <f>IF(B150="",""&amp;C150,LEFT(B150, FIND(" ",B150)-1) &amp; "."&amp;COUNTIF( $B$8:B150,B150))</f>
        <v/>
      </c>
      <c r="E150" s="11"/>
      <c r="F150" s="65"/>
      <c r="G150" s="65"/>
      <c r="H150" s="65"/>
      <c r="I150" s="67"/>
      <c r="J150" s="60" t="str">
        <f t="shared" si="10"/>
        <v/>
      </c>
      <c r="K150" s="58"/>
      <c r="L150" s="65"/>
      <c r="M150" s="65"/>
      <c r="N150" s="65"/>
      <c r="O150" s="67"/>
      <c r="P150" s="60" t="str">
        <f t="shared" si="11"/>
        <v/>
      </c>
      <c r="Q150" s="58"/>
      <c r="R150" s="65"/>
      <c r="S150" s="65"/>
      <c r="T150" s="65"/>
      <c r="U150" s="67"/>
      <c r="V150" s="60" t="str">
        <f t="shared" si="12"/>
        <v/>
      </c>
      <c r="W150" s="58"/>
      <c r="X150" s="65"/>
      <c r="Y150" s="65"/>
      <c r="Z150" s="65"/>
      <c r="AA150" s="67"/>
      <c r="AB150" s="60" t="str">
        <f t="shared" si="13"/>
        <v/>
      </c>
      <c r="AC150" s="58"/>
      <c r="AD150" s="65"/>
      <c r="AE150" s="65"/>
      <c r="AF150" s="65"/>
      <c r="AG150" s="67"/>
      <c r="AH150" s="60" t="str">
        <f t="shared" si="14"/>
        <v/>
      </c>
      <c r="AI150" s="58"/>
    </row>
    <row r="151" spans="1:35" ht="15" customHeight="1" x14ac:dyDescent="0.25">
      <c r="A151" s="48" t="str">
        <f>IFERROR(IF(A150='Onderwerpen (2)'!$C$23+19,"",A150+1),"")</f>
        <v/>
      </c>
      <c r="B151" s="48" t="str">
        <f>IF(C151&lt;='Onderwerpen (2)'!$C$4,'Onderwerpen (2)'!$A$4,IF(C151&lt;='Onderwerpen (2)'!$C$5,'Onderwerpen (2)'!$A$5,IF(C151&lt;='Onderwerpen (2)'!$C$6,'Onderwerpen (2)'!$A$6,IF(C151&lt;='Onderwerpen (2)'!$C$7,'Onderwerpen (2)'!$A$7,IF(C151&lt;='Onderwerpen (2)'!$C$8,'Onderwerpen (2)'!$A$8,IF(C151&lt;='Onderwerpen (2)'!$C$9,'Onderwerpen (2)'!$A$9,IF(C151&lt;='Onderwerpen (2)'!C$10,'Onderwerpen (2)'!$A$10,IF(C151&lt;='Onderwerpen (2)'!C$11,'Onderwerpen (2)'!$A$11,IF(C151&lt;='Onderwerpen (2)'!C$12,'Onderwerpen (2)'!$A$12,IF(C151&lt;='Onderwerpen (2)'!C$13,'Onderwerpen (2)'!$A$13,IF(C151&lt;='Onderwerpen (2)'!$C$14,'Onderwerpen (2)'!$A$14,IF(C151&lt;='Onderwerpen (2)'!$C$15,'Onderwerpen (2)'!$A$15,IF(C151&lt;='Onderwerpen (2)'!$C$16,'Onderwerpen (2)'!$A$16,IF(C151&lt;='Onderwerpen (2)'!$C$17,'Onderwerpen (2)'!$A$17,IF(C151&lt;='Onderwerpen (2)'!$C$18,'Onderwerpen (2)'!$A$18,IF(C151&lt;='Onderwerpen (2)'!$C$19,'Onderwerpen (2)'!$A$19,IF(C151&lt;='Onderwerpen (2)'!$C$20,'Onderwerpen (2)'!$A$20,IF(C151&lt;='Onderwerpen (2)'!$C$21,'Onderwerpen (2)'!$A$21,IF(C151&lt;='Onderwerpen (2)'!$C$22,'Onderwerpen (2)'!$A$22,IF(C151&lt;='Onderwerpen (2)'!$C$23,'Onderwerpen (2)'!$A$22,""))))))))))))))))))))</f>
        <v/>
      </c>
      <c r="C151" s="55" t="str">
        <f>IF('Onderwerpen (2)'!$B$4+1=A151,'Onderwerpen (2)'!$A$5,IF(SUM('Onderwerpen (2)'!$B$4:$B$5)+2=A151,'Onderwerpen (2)'!$A$6,IF(SUM('Onderwerpen (2)'!$B$4:$B$6)+3=A151,'Onderwerpen (2)'!$A$7,IF(SUM('Onderwerpen (2)'!$B$4:$B$7)+4=A151,'Onderwerpen (2)'!$A$8,IF(SUM('Onderwerpen (2)'!$B$4:$B$8)+5=A151,'Onderwerpen (2)'!$A$9,IF(SUM('Onderwerpen (2)'!$B$4:$B$9)+6=A151,'Onderwerpen (2)'!$A$10,IF(SUM('Onderwerpen (2)'!$B$4:$B$10)+7=A151,'Onderwerpen (2)'!$A$11,IF(SUM('Onderwerpen (2)'!$B$4:$B$11)+8=A151,'Onderwerpen (2)'!$A$12,IF(SUM('Onderwerpen (2)'!$B$4:$B$12)+9=A151,'Onderwerpen (2)'!$A$13,IF(SUM('Onderwerpen (2)'!$B$4:$B$13)+10=A151,'Onderwerpen (2)'!$A$14,IF(SUM('Onderwerpen (2)'!$B$4:$B$14)+11=A151,'Onderwerpen (2)'!$A$15,IF(SUM('Onderwerpen (2)'!$B$4:$B$15)+12=A151,'Onderwerpen (2)'!$A$16,IF(SUM('Onderwerpen (2)'!$B$4:$B$16)+13=A151,'Onderwerpen (2)'!$A$17,IF(SUM('Onderwerpen (2)'!$B$4:$B$17)+14=A151,'Onderwerpen (2)'!$A$18,IF(SUM('Onderwerpen (2)'!$B$4:$B$18)+15=A151,'Onderwerpen (2)'!$A$19,IF(SUM('Onderwerpen (2)'!$B$4:$B$19)+16=A151,'Onderwerpen (2)'!$A$20,IF(SUM('Onderwerpen (2)'!$B$4:$B$20)+17=A151,'Onderwerpen (2)'!$A$21,IF(SUM('Onderwerpen (2)'!$B$4:$B$21)+18=A151,'Onderwerpen (2)'!$A$22,IF(SUM('Onderwerpen (2)'!$B$4:$B$22)+19=A151,'Onderwerpen (2)'!$A$23,IFERROR((IF(A151&lt;'Onderwerpen (2)'!$D$4,A151,IF(AND(A151&gt;'Onderwerpen (2)'!$D$4,A151&lt;'Onderwerpen (2)'!$D$5),A151-1,IF(AND(A151&gt;'Onderwerpen (2)'!$D$5,A151&lt;'Onderwerpen (2)'!$D$6),A151-2,IF(AND(A151&gt;'Onderwerpen (2)'!$D$6,A151&lt;'Onderwerpen (2)'!$D$7),A151-3,IF(AND(A151&gt;'Onderwerpen (2)'!$D$7,A151&lt;'Onderwerpen (2)'!$D$8),A151-4,IF(AND(A151&gt;'Onderwerpen (2)'!$D$8,A151&lt;'Onderwerpen (2)'!$D$9),A151-5,IF(AND(A151&gt;'Onderwerpen (2)'!$D$9,A151&lt;'Onderwerpen (2)'!$D$10),A151-6,IF(AND(A151&gt;'Onderwerpen (2)'!$D$10,A151&lt;'Onderwerpen (2)'!$D$11),A151-7,IF(AND(A151&gt;'Onderwerpen (2)'!$D$11,A151&lt;'Onderwerpen (2)'!$D$12),A151-8,IF(AND(A151&gt;'Onderwerpen (2)'!$D$12,A151&lt;'Onderwerpen (2)'!$D$13),A151-9,IF(AND(A151&gt;'Onderwerpen (2)'!$D$13,A151&lt;'Onderwerpen (2)'!$D$14),A151-10,IF(AND(A151&gt;'Onderwerpen (2)'!$D$14,A151&lt;'Onderwerpen (2)'!$D$15),A151-11,IF(AND(A151&gt;'Onderwerpen (2)'!$D$15,A151&lt;'Onderwerpen (2)'!$D$16),A151-12,IF(AND(A151&gt;'Onderwerpen (2)'!$D$16,A151&lt;'Onderwerpen (2)'!$D$17),A151-13,IF(AND(A151&gt;'Onderwerpen (2)'!$D$17,A151&lt;'Onderwerpen (2)'!$D$18),A151-14,IF(AND(A151&gt;'Onderwerpen (2)'!$D$18,A151&lt;'Onderwerpen (2)'!$D$19),A151-15,IF(AND(A151&gt;'Onderwerpen (2)'!$D$19,A151&lt;'Onderwerpen (2)'!$D$20),A151-16,IF(AND(A151&gt;'Onderwerpen (2)'!$D$20,A151&lt;'Onderwerpen (2)'!$D$21),A151-17,IF(AND(A151&gt;'Onderwerpen (2)'!$D$21,A151&lt;'Onderwerpen (2)'!$D$22),A151-18,IF(A151&gt;'Onderwerpen (2)'!$D$22,A151-19,"X"))))))))))))))))))))),""))))))))))))))))))))</f>
        <v/>
      </c>
      <c r="D151" s="76" t="str">
        <f>IF(B151="",""&amp;C151,LEFT(B151, FIND(" ",B151)-1) &amp; "."&amp;COUNTIF( $B$8:B151,B151))</f>
        <v/>
      </c>
      <c r="E151" s="11"/>
      <c r="F151" s="65"/>
      <c r="G151" s="65"/>
      <c r="H151" s="65"/>
      <c r="I151" s="67"/>
      <c r="J151" s="60" t="str">
        <f t="shared" si="10"/>
        <v/>
      </c>
      <c r="K151" s="58"/>
      <c r="L151" s="65"/>
      <c r="M151" s="65"/>
      <c r="N151" s="65"/>
      <c r="O151" s="67"/>
      <c r="P151" s="60" t="str">
        <f t="shared" si="11"/>
        <v/>
      </c>
      <c r="Q151" s="58"/>
      <c r="R151" s="65"/>
      <c r="S151" s="65"/>
      <c r="T151" s="65"/>
      <c r="U151" s="67"/>
      <c r="V151" s="60" t="str">
        <f t="shared" si="12"/>
        <v/>
      </c>
      <c r="W151" s="58"/>
      <c r="X151" s="65"/>
      <c r="Y151" s="65"/>
      <c r="Z151" s="65"/>
      <c r="AA151" s="67"/>
      <c r="AB151" s="60" t="str">
        <f t="shared" si="13"/>
        <v/>
      </c>
      <c r="AC151" s="58"/>
      <c r="AD151" s="65"/>
      <c r="AE151" s="65"/>
      <c r="AF151" s="65"/>
      <c r="AG151" s="67"/>
      <c r="AH151" s="60" t="str">
        <f t="shared" si="14"/>
        <v/>
      </c>
      <c r="AI151" s="58"/>
    </row>
    <row r="152" spans="1:35" ht="15" customHeight="1" x14ac:dyDescent="0.25">
      <c r="A152" s="48" t="str">
        <f>IFERROR(IF(A151='Onderwerpen (2)'!$C$23+19,"",A151+1),"")</f>
        <v/>
      </c>
      <c r="B152" s="48" t="str">
        <f>IF(C152&lt;='Onderwerpen (2)'!$C$4,'Onderwerpen (2)'!$A$4,IF(C152&lt;='Onderwerpen (2)'!$C$5,'Onderwerpen (2)'!$A$5,IF(C152&lt;='Onderwerpen (2)'!$C$6,'Onderwerpen (2)'!$A$6,IF(C152&lt;='Onderwerpen (2)'!$C$7,'Onderwerpen (2)'!$A$7,IF(C152&lt;='Onderwerpen (2)'!$C$8,'Onderwerpen (2)'!$A$8,IF(C152&lt;='Onderwerpen (2)'!$C$9,'Onderwerpen (2)'!$A$9,IF(C152&lt;='Onderwerpen (2)'!C$10,'Onderwerpen (2)'!$A$10,IF(C152&lt;='Onderwerpen (2)'!C$11,'Onderwerpen (2)'!$A$11,IF(C152&lt;='Onderwerpen (2)'!C$12,'Onderwerpen (2)'!$A$12,IF(C152&lt;='Onderwerpen (2)'!C$13,'Onderwerpen (2)'!$A$13,IF(C152&lt;='Onderwerpen (2)'!$C$14,'Onderwerpen (2)'!$A$14,IF(C152&lt;='Onderwerpen (2)'!$C$15,'Onderwerpen (2)'!$A$15,IF(C152&lt;='Onderwerpen (2)'!$C$16,'Onderwerpen (2)'!$A$16,IF(C152&lt;='Onderwerpen (2)'!$C$17,'Onderwerpen (2)'!$A$17,IF(C152&lt;='Onderwerpen (2)'!$C$18,'Onderwerpen (2)'!$A$18,IF(C152&lt;='Onderwerpen (2)'!$C$19,'Onderwerpen (2)'!$A$19,IF(C152&lt;='Onderwerpen (2)'!$C$20,'Onderwerpen (2)'!$A$20,IF(C152&lt;='Onderwerpen (2)'!$C$21,'Onderwerpen (2)'!$A$21,IF(C152&lt;='Onderwerpen (2)'!$C$22,'Onderwerpen (2)'!$A$22,IF(C152&lt;='Onderwerpen (2)'!$C$23,'Onderwerpen (2)'!$A$22,""))))))))))))))))))))</f>
        <v/>
      </c>
      <c r="C152" s="55" t="str">
        <f>IF('Onderwerpen (2)'!$B$4+1=A152,'Onderwerpen (2)'!$A$5,IF(SUM('Onderwerpen (2)'!$B$4:$B$5)+2=A152,'Onderwerpen (2)'!$A$6,IF(SUM('Onderwerpen (2)'!$B$4:$B$6)+3=A152,'Onderwerpen (2)'!$A$7,IF(SUM('Onderwerpen (2)'!$B$4:$B$7)+4=A152,'Onderwerpen (2)'!$A$8,IF(SUM('Onderwerpen (2)'!$B$4:$B$8)+5=A152,'Onderwerpen (2)'!$A$9,IF(SUM('Onderwerpen (2)'!$B$4:$B$9)+6=A152,'Onderwerpen (2)'!$A$10,IF(SUM('Onderwerpen (2)'!$B$4:$B$10)+7=A152,'Onderwerpen (2)'!$A$11,IF(SUM('Onderwerpen (2)'!$B$4:$B$11)+8=A152,'Onderwerpen (2)'!$A$12,IF(SUM('Onderwerpen (2)'!$B$4:$B$12)+9=A152,'Onderwerpen (2)'!$A$13,IF(SUM('Onderwerpen (2)'!$B$4:$B$13)+10=A152,'Onderwerpen (2)'!$A$14,IF(SUM('Onderwerpen (2)'!$B$4:$B$14)+11=A152,'Onderwerpen (2)'!$A$15,IF(SUM('Onderwerpen (2)'!$B$4:$B$15)+12=A152,'Onderwerpen (2)'!$A$16,IF(SUM('Onderwerpen (2)'!$B$4:$B$16)+13=A152,'Onderwerpen (2)'!$A$17,IF(SUM('Onderwerpen (2)'!$B$4:$B$17)+14=A152,'Onderwerpen (2)'!$A$18,IF(SUM('Onderwerpen (2)'!$B$4:$B$18)+15=A152,'Onderwerpen (2)'!$A$19,IF(SUM('Onderwerpen (2)'!$B$4:$B$19)+16=A152,'Onderwerpen (2)'!$A$20,IF(SUM('Onderwerpen (2)'!$B$4:$B$20)+17=A152,'Onderwerpen (2)'!$A$21,IF(SUM('Onderwerpen (2)'!$B$4:$B$21)+18=A152,'Onderwerpen (2)'!$A$22,IF(SUM('Onderwerpen (2)'!$B$4:$B$22)+19=A152,'Onderwerpen (2)'!$A$23,IFERROR((IF(A152&lt;'Onderwerpen (2)'!$D$4,A152,IF(AND(A152&gt;'Onderwerpen (2)'!$D$4,A152&lt;'Onderwerpen (2)'!$D$5),A152-1,IF(AND(A152&gt;'Onderwerpen (2)'!$D$5,A152&lt;'Onderwerpen (2)'!$D$6),A152-2,IF(AND(A152&gt;'Onderwerpen (2)'!$D$6,A152&lt;'Onderwerpen (2)'!$D$7),A152-3,IF(AND(A152&gt;'Onderwerpen (2)'!$D$7,A152&lt;'Onderwerpen (2)'!$D$8),A152-4,IF(AND(A152&gt;'Onderwerpen (2)'!$D$8,A152&lt;'Onderwerpen (2)'!$D$9),A152-5,IF(AND(A152&gt;'Onderwerpen (2)'!$D$9,A152&lt;'Onderwerpen (2)'!$D$10),A152-6,IF(AND(A152&gt;'Onderwerpen (2)'!$D$10,A152&lt;'Onderwerpen (2)'!$D$11),A152-7,IF(AND(A152&gt;'Onderwerpen (2)'!$D$11,A152&lt;'Onderwerpen (2)'!$D$12),A152-8,IF(AND(A152&gt;'Onderwerpen (2)'!$D$12,A152&lt;'Onderwerpen (2)'!$D$13),A152-9,IF(AND(A152&gt;'Onderwerpen (2)'!$D$13,A152&lt;'Onderwerpen (2)'!$D$14),A152-10,IF(AND(A152&gt;'Onderwerpen (2)'!$D$14,A152&lt;'Onderwerpen (2)'!$D$15),A152-11,IF(AND(A152&gt;'Onderwerpen (2)'!$D$15,A152&lt;'Onderwerpen (2)'!$D$16),A152-12,IF(AND(A152&gt;'Onderwerpen (2)'!$D$16,A152&lt;'Onderwerpen (2)'!$D$17),A152-13,IF(AND(A152&gt;'Onderwerpen (2)'!$D$17,A152&lt;'Onderwerpen (2)'!$D$18),A152-14,IF(AND(A152&gt;'Onderwerpen (2)'!$D$18,A152&lt;'Onderwerpen (2)'!$D$19),A152-15,IF(AND(A152&gt;'Onderwerpen (2)'!$D$19,A152&lt;'Onderwerpen (2)'!$D$20),A152-16,IF(AND(A152&gt;'Onderwerpen (2)'!$D$20,A152&lt;'Onderwerpen (2)'!$D$21),A152-17,IF(AND(A152&gt;'Onderwerpen (2)'!$D$21,A152&lt;'Onderwerpen (2)'!$D$22),A152-18,IF(A152&gt;'Onderwerpen (2)'!$D$22,A152-19,"X"))))))))))))))))))))),""))))))))))))))))))))</f>
        <v/>
      </c>
      <c r="D152" s="76" t="str">
        <f>IF(B152="",""&amp;C152,LEFT(B152, FIND(" ",B152)-1) &amp; "."&amp;COUNTIF( $B$8:B152,B152))</f>
        <v/>
      </c>
      <c r="E152" s="11"/>
      <c r="F152" s="65"/>
      <c r="G152" s="65"/>
      <c r="H152" s="65"/>
      <c r="I152" s="67"/>
      <c r="J152" s="60" t="str">
        <f t="shared" si="10"/>
        <v/>
      </c>
      <c r="K152" s="58"/>
      <c r="L152" s="65"/>
      <c r="M152" s="65"/>
      <c r="N152" s="65"/>
      <c r="O152" s="67"/>
      <c r="P152" s="60" t="str">
        <f t="shared" si="11"/>
        <v/>
      </c>
      <c r="Q152" s="58"/>
      <c r="R152" s="65"/>
      <c r="S152" s="65"/>
      <c r="T152" s="65"/>
      <c r="U152" s="67"/>
      <c r="V152" s="60" t="str">
        <f t="shared" si="12"/>
        <v/>
      </c>
      <c r="W152" s="58"/>
      <c r="X152" s="65"/>
      <c r="Y152" s="65"/>
      <c r="Z152" s="65"/>
      <c r="AA152" s="67"/>
      <c r="AB152" s="60" t="str">
        <f t="shared" si="13"/>
        <v/>
      </c>
      <c r="AC152" s="58"/>
      <c r="AD152" s="65"/>
      <c r="AE152" s="65"/>
      <c r="AF152" s="65"/>
      <c r="AG152" s="67"/>
      <c r="AH152" s="60" t="str">
        <f t="shared" si="14"/>
        <v/>
      </c>
      <c r="AI152" s="58"/>
    </row>
    <row r="153" spans="1:35" ht="15" customHeight="1" x14ac:dyDescent="0.25">
      <c r="A153" s="48" t="str">
        <f>IFERROR(IF(A152='Onderwerpen (2)'!$C$23+19,"",A152+1),"")</f>
        <v/>
      </c>
      <c r="B153" s="48" t="str">
        <f>IF(C153&lt;='Onderwerpen (2)'!$C$4,'Onderwerpen (2)'!$A$4,IF(C153&lt;='Onderwerpen (2)'!$C$5,'Onderwerpen (2)'!$A$5,IF(C153&lt;='Onderwerpen (2)'!$C$6,'Onderwerpen (2)'!$A$6,IF(C153&lt;='Onderwerpen (2)'!$C$7,'Onderwerpen (2)'!$A$7,IF(C153&lt;='Onderwerpen (2)'!$C$8,'Onderwerpen (2)'!$A$8,IF(C153&lt;='Onderwerpen (2)'!$C$9,'Onderwerpen (2)'!$A$9,IF(C153&lt;='Onderwerpen (2)'!C$10,'Onderwerpen (2)'!$A$10,IF(C153&lt;='Onderwerpen (2)'!C$11,'Onderwerpen (2)'!$A$11,IF(C153&lt;='Onderwerpen (2)'!C$12,'Onderwerpen (2)'!$A$12,IF(C153&lt;='Onderwerpen (2)'!C$13,'Onderwerpen (2)'!$A$13,IF(C153&lt;='Onderwerpen (2)'!$C$14,'Onderwerpen (2)'!$A$14,IF(C153&lt;='Onderwerpen (2)'!$C$15,'Onderwerpen (2)'!$A$15,IF(C153&lt;='Onderwerpen (2)'!$C$16,'Onderwerpen (2)'!$A$16,IF(C153&lt;='Onderwerpen (2)'!$C$17,'Onderwerpen (2)'!$A$17,IF(C153&lt;='Onderwerpen (2)'!$C$18,'Onderwerpen (2)'!$A$18,IF(C153&lt;='Onderwerpen (2)'!$C$19,'Onderwerpen (2)'!$A$19,IF(C153&lt;='Onderwerpen (2)'!$C$20,'Onderwerpen (2)'!$A$20,IF(C153&lt;='Onderwerpen (2)'!$C$21,'Onderwerpen (2)'!$A$21,IF(C153&lt;='Onderwerpen (2)'!$C$22,'Onderwerpen (2)'!$A$22,IF(C153&lt;='Onderwerpen (2)'!$C$23,'Onderwerpen (2)'!$A$22,""))))))))))))))))))))</f>
        <v/>
      </c>
      <c r="C153" s="55" t="str">
        <f>IF('Onderwerpen (2)'!$B$4+1=A153,'Onderwerpen (2)'!$A$5,IF(SUM('Onderwerpen (2)'!$B$4:$B$5)+2=A153,'Onderwerpen (2)'!$A$6,IF(SUM('Onderwerpen (2)'!$B$4:$B$6)+3=A153,'Onderwerpen (2)'!$A$7,IF(SUM('Onderwerpen (2)'!$B$4:$B$7)+4=A153,'Onderwerpen (2)'!$A$8,IF(SUM('Onderwerpen (2)'!$B$4:$B$8)+5=A153,'Onderwerpen (2)'!$A$9,IF(SUM('Onderwerpen (2)'!$B$4:$B$9)+6=A153,'Onderwerpen (2)'!$A$10,IF(SUM('Onderwerpen (2)'!$B$4:$B$10)+7=A153,'Onderwerpen (2)'!$A$11,IF(SUM('Onderwerpen (2)'!$B$4:$B$11)+8=A153,'Onderwerpen (2)'!$A$12,IF(SUM('Onderwerpen (2)'!$B$4:$B$12)+9=A153,'Onderwerpen (2)'!$A$13,IF(SUM('Onderwerpen (2)'!$B$4:$B$13)+10=A153,'Onderwerpen (2)'!$A$14,IF(SUM('Onderwerpen (2)'!$B$4:$B$14)+11=A153,'Onderwerpen (2)'!$A$15,IF(SUM('Onderwerpen (2)'!$B$4:$B$15)+12=A153,'Onderwerpen (2)'!$A$16,IF(SUM('Onderwerpen (2)'!$B$4:$B$16)+13=A153,'Onderwerpen (2)'!$A$17,IF(SUM('Onderwerpen (2)'!$B$4:$B$17)+14=A153,'Onderwerpen (2)'!$A$18,IF(SUM('Onderwerpen (2)'!$B$4:$B$18)+15=A153,'Onderwerpen (2)'!$A$19,IF(SUM('Onderwerpen (2)'!$B$4:$B$19)+16=A153,'Onderwerpen (2)'!$A$20,IF(SUM('Onderwerpen (2)'!$B$4:$B$20)+17=A153,'Onderwerpen (2)'!$A$21,IF(SUM('Onderwerpen (2)'!$B$4:$B$21)+18=A153,'Onderwerpen (2)'!$A$22,IF(SUM('Onderwerpen (2)'!$B$4:$B$22)+19=A153,'Onderwerpen (2)'!$A$23,IFERROR((IF(A153&lt;'Onderwerpen (2)'!$D$4,A153,IF(AND(A153&gt;'Onderwerpen (2)'!$D$4,A153&lt;'Onderwerpen (2)'!$D$5),A153-1,IF(AND(A153&gt;'Onderwerpen (2)'!$D$5,A153&lt;'Onderwerpen (2)'!$D$6),A153-2,IF(AND(A153&gt;'Onderwerpen (2)'!$D$6,A153&lt;'Onderwerpen (2)'!$D$7),A153-3,IF(AND(A153&gt;'Onderwerpen (2)'!$D$7,A153&lt;'Onderwerpen (2)'!$D$8),A153-4,IF(AND(A153&gt;'Onderwerpen (2)'!$D$8,A153&lt;'Onderwerpen (2)'!$D$9),A153-5,IF(AND(A153&gt;'Onderwerpen (2)'!$D$9,A153&lt;'Onderwerpen (2)'!$D$10),A153-6,IF(AND(A153&gt;'Onderwerpen (2)'!$D$10,A153&lt;'Onderwerpen (2)'!$D$11),A153-7,IF(AND(A153&gt;'Onderwerpen (2)'!$D$11,A153&lt;'Onderwerpen (2)'!$D$12),A153-8,IF(AND(A153&gt;'Onderwerpen (2)'!$D$12,A153&lt;'Onderwerpen (2)'!$D$13),A153-9,IF(AND(A153&gt;'Onderwerpen (2)'!$D$13,A153&lt;'Onderwerpen (2)'!$D$14),A153-10,IF(AND(A153&gt;'Onderwerpen (2)'!$D$14,A153&lt;'Onderwerpen (2)'!$D$15),A153-11,IF(AND(A153&gt;'Onderwerpen (2)'!$D$15,A153&lt;'Onderwerpen (2)'!$D$16),A153-12,IF(AND(A153&gt;'Onderwerpen (2)'!$D$16,A153&lt;'Onderwerpen (2)'!$D$17),A153-13,IF(AND(A153&gt;'Onderwerpen (2)'!$D$17,A153&lt;'Onderwerpen (2)'!$D$18),A153-14,IF(AND(A153&gt;'Onderwerpen (2)'!$D$18,A153&lt;'Onderwerpen (2)'!$D$19),A153-15,IF(AND(A153&gt;'Onderwerpen (2)'!$D$19,A153&lt;'Onderwerpen (2)'!$D$20),A153-16,IF(AND(A153&gt;'Onderwerpen (2)'!$D$20,A153&lt;'Onderwerpen (2)'!$D$21),A153-17,IF(AND(A153&gt;'Onderwerpen (2)'!$D$21,A153&lt;'Onderwerpen (2)'!$D$22),A153-18,IF(A153&gt;'Onderwerpen (2)'!$D$22,A153-19,"X"))))))))))))))))))))),""))))))))))))))))))))</f>
        <v/>
      </c>
      <c r="D153" s="76" t="str">
        <f>IF(B153="",""&amp;C153,LEFT(B153, FIND(" ",B153)-1) &amp; "."&amp;COUNTIF( $B$8:B153,B153))</f>
        <v/>
      </c>
      <c r="E153" s="11"/>
      <c r="F153" s="65"/>
      <c r="G153" s="65"/>
      <c r="H153" s="65"/>
      <c r="I153" s="67"/>
      <c r="J153" s="60" t="str">
        <f t="shared" si="10"/>
        <v/>
      </c>
      <c r="K153" s="58"/>
      <c r="L153" s="65"/>
      <c r="M153" s="65"/>
      <c r="N153" s="65"/>
      <c r="O153" s="67"/>
      <c r="P153" s="60" t="str">
        <f t="shared" si="11"/>
        <v/>
      </c>
      <c r="Q153" s="58"/>
      <c r="R153" s="65"/>
      <c r="S153" s="65"/>
      <c r="T153" s="65"/>
      <c r="U153" s="67"/>
      <c r="V153" s="60" t="str">
        <f t="shared" si="12"/>
        <v/>
      </c>
      <c r="W153" s="58"/>
      <c r="X153" s="65"/>
      <c r="Y153" s="65"/>
      <c r="Z153" s="65"/>
      <c r="AA153" s="67"/>
      <c r="AB153" s="60" t="str">
        <f t="shared" si="13"/>
        <v/>
      </c>
      <c r="AC153" s="58"/>
      <c r="AD153" s="65"/>
      <c r="AE153" s="65"/>
      <c r="AF153" s="65"/>
      <c r="AG153" s="67"/>
      <c r="AH153" s="60" t="str">
        <f t="shared" si="14"/>
        <v/>
      </c>
      <c r="AI153" s="58"/>
    </row>
    <row r="154" spans="1:35" ht="15" customHeight="1" x14ac:dyDescent="0.25">
      <c r="A154" s="48" t="str">
        <f>IFERROR(IF(A153='Onderwerpen (2)'!$C$23+19,"",A153+1),"")</f>
        <v/>
      </c>
      <c r="B154" s="48" t="str">
        <f>IF(C154&lt;='Onderwerpen (2)'!$C$4,'Onderwerpen (2)'!$A$4,IF(C154&lt;='Onderwerpen (2)'!$C$5,'Onderwerpen (2)'!$A$5,IF(C154&lt;='Onderwerpen (2)'!$C$6,'Onderwerpen (2)'!$A$6,IF(C154&lt;='Onderwerpen (2)'!$C$7,'Onderwerpen (2)'!$A$7,IF(C154&lt;='Onderwerpen (2)'!$C$8,'Onderwerpen (2)'!$A$8,IF(C154&lt;='Onderwerpen (2)'!$C$9,'Onderwerpen (2)'!$A$9,IF(C154&lt;='Onderwerpen (2)'!C$10,'Onderwerpen (2)'!$A$10,IF(C154&lt;='Onderwerpen (2)'!C$11,'Onderwerpen (2)'!$A$11,IF(C154&lt;='Onderwerpen (2)'!C$12,'Onderwerpen (2)'!$A$12,IF(C154&lt;='Onderwerpen (2)'!C$13,'Onderwerpen (2)'!$A$13,IF(C154&lt;='Onderwerpen (2)'!$C$14,'Onderwerpen (2)'!$A$14,IF(C154&lt;='Onderwerpen (2)'!$C$15,'Onderwerpen (2)'!$A$15,IF(C154&lt;='Onderwerpen (2)'!$C$16,'Onderwerpen (2)'!$A$16,IF(C154&lt;='Onderwerpen (2)'!$C$17,'Onderwerpen (2)'!$A$17,IF(C154&lt;='Onderwerpen (2)'!$C$18,'Onderwerpen (2)'!$A$18,IF(C154&lt;='Onderwerpen (2)'!$C$19,'Onderwerpen (2)'!$A$19,IF(C154&lt;='Onderwerpen (2)'!$C$20,'Onderwerpen (2)'!$A$20,IF(C154&lt;='Onderwerpen (2)'!$C$21,'Onderwerpen (2)'!$A$21,IF(C154&lt;='Onderwerpen (2)'!$C$22,'Onderwerpen (2)'!$A$22,IF(C154&lt;='Onderwerpen (2)'!$C$23,'Onderwerpen (2)'!$A$22,""))))))))))))))))))))</f>
        <v/>
      </c>
      <c r="C154" s="55" t="str">
        <f>IF('Onderwerpen (2)'!$B$4+1=A154,'Onderwerpen (2)'!$A$5,IF(SUM('Onderwerpen (2)'!$B$4:$B$5)+2=A154,'Onderwerpen (2)'!$A$6,IF(SUM('Onderwerpen (2)'!$B$4:$B$6)+3=A154,'Onderwerpen (2)'!$A$7,IF(SUM('Onderwerpen (2)'!$B$4:$B$7)+4=A154,'Onderwerpen (2)'!$A$8,IF(SUM('Onderwerpen (2)'!$B$4:$B$8)+5=A154,'Onderwerpen (2)'!$A$9,IF(SUM('Onderwerpen (2)'!$B$4:$B$9)+6=A154,'Onderwerpen (2)'!$A$10,IF(SUM('Onderwerpen (2)'!$B$4:$B$10)+7=A154,'Onderwerpen (2)'!$A$11,IF(SUM('Onderwerpen (2)'!$B$4:$B$11)+8=A154,'Onderwerpen (2)'!$A$12,IF(SUM('Onderwerpen (2)'!$B$4:$B$12)+9=A154,'Onderwerpen (2)'!$A$13,IF(SUM('Onderwerpen (2)'!$B$4:$B$13)+10=A154,'Onderwerpen (2)'!$A$14,IF(SUM('Onderwerpen (2)'!$B$4:$B$14)+11=A154,'Onderwerpen (2)'!$A$15,IF(SUM('Onderwerpen (2)'!$B$4:$B$15)+12=A154,'Onderwerpen (2)'!$A$16,IF(SUM('Onderwerpen (2)'!$B$4:$B$16)+13=A154,'Onderwerpen (2)'!$A$17,IF(SUM('Onderwerpen (2)'!$B$4:$B$17)+14=A154,'Onderwerpen (2)'!$A$18,IF(SUM('Onderwerpen (2)'!$B$4:$B$18)+15=A154,'Onderwerpen (2)'!$A$19,IF(SUM('Onderwerpen (2)'!$B$4:$B$19)+16=A154,'Onderwerpen (2)'!$A$20,IF(SUM('Onderwerpen (2)'!$B$4:$B$20)+17=A154,'Onderwerpen (2)'!$A$21,IF(SUM('Onderwerpen (2)'!$B$4:$B$21)+18=A154,'Onderwerpen (2)'!$A$22,IF(SUM('Onderwerpen (2)'!$B$4:$B$22)+19=A154,'Onderwerpen (2)'!$A$23,IFERROR((IF(A154&lt;'Onderwerpen (2)'!$D$4,A154,IF(AND(A154&gt;'Onderwerpen (2)'!$D$4,A154&lt;'Onderwerpen (2)'!$D$5),A154-1,IF(AND(A154&gt;'Onderwerpen (2)'!$D$5,A154&lt;'Onderwerpen (2)'!$D$6),A154-2,IF(AND(A154&gt;'Onderwerpen (2)'!$D$6,A154&lt;'Onderwerpen (2)'!$D$7),A154-3,IF(AND(A154&gt;'Onderwerpen (2)'!$D$7,A154&lt;'Onderwerpen (2)'!$D$8),A154-4,IF(AND(A154&gt;'Onderwerpen (2)'!$D$8,A154&lt;'Onderwerpen (2)'!$D$9),A154-5,IF(AND(A154&gt;'Onderwerpen (2)'!$D$9,A154&lt;'Onderwerpen (2)'!$D$10),A154-6,IF(AND(A154&gt;'Onderwerpen (2)'!$D$10,A154&lt;'Onderwerpen (2)'!$D$11),A154-7,IF(AND(A154&gt;'Onderwerpen (2)'!$D$11,A154&lt;'Onderwerpen (2)'!$D$12),A154-8,IF(AND(A154&gt;'Onderwerpen (2)'!$D$12,A154&lt;'Onderwerpen (2)'!$D$13),A154-9,IF(AND(A154&gt;'Onderwerpen (2)'!$D$13,A154&lt;'Onderwerpen (2)'!$D$14),A154-10,IF(AND(A154&gt;'Onderwerpen (2)'!$D$14,A154&lt;'Onderwerpen (2)'!$D$15),A154-11,IF(AND(A154&gt;'Onderwerpen (2)'!$D$15,A154&lt;'Onderwerpen (2)'!$D$16),A154-12,IF(AND(A154&gt;'Onderwerpen (2)'!$D$16,A154&lt;'Onderwerpen (2)'!$D$17),A154-13,IF(AND(A154&gt;'Onderwerpen (2)'!$D$17,A154&lt;'Onderwerpen (2)'!$D$18),A154-14,IF(AND(A154&gt;'Onderwerpen (2)'!$D$18,A154&lt;'Onderwerpen (2)'!$D$19),A154-15,IF(AND(A154&gt;'Onderwerpen (2)'!$D$19,A154&lt;'Onderwerpen (2)'!$D$20),A154-16,IF(AND(A154&gt;'Onderwerpen (2)'!$D$20,A154&lt;'Onderwerpen (2)'!$D$21),A154-17,IF(AND(A154&gt;'Onderwerpen (2)'!$D$21,A154&lt;'Onderwerpen (2)'!$D$22),A154-18,IF(A154&gt;'Onderwerpen (2)'!$D$22,A154-19,"X"))))))))))))))))))))),""))))))))))))))))))))</f>
        <v/>
      </c>
      <c r="D154" s="76" t="str">
        <f>IF(B154="",""&amp;C154,LEFT(B154, FIND(" ",B154)-1) &amp; "."&amp;COUNTIF( $B$8:B154,B154))</f>
        <v/>
      </c>
      <c r="E154" s="11"/>
      <c r="F154" s="65"/>
      <c r="G154" s="65"/>
      <c r="H154" s="65"/>
      <c r="I154" s="67"/>
      <c r="J154" s="60" t="str">
        <f t="shared" si="10"/>
        <v/>
      </c>
      <c r="K154" s="58"/>
      <c r="L154" s="65"/>
      <c r="M154" s="65"/>
      <c r="N154" s="65"/>
      <c r="O154" s="67"/>
      <c r="P154" s="60" t="str">
        <f t="shared" si="11"/>
        <v/>
      </c>
      <c r="Q154" s="58"/>
      <c r="R154" s="65"/>
      <c r="S154" s="65"/>
      <c r="T154" s="65"/>
      <c r="U154" s="67"/>
      <c r="V154" s="60" t="str">
        <f t="shared" si="12"/>
        <v/>
      </c>
      <c r="W154" s="58"/>
      <c r="X154" s="65"/>
      <c r="Y154" s="65"/>
      <c r="Z154" s="65"/>
      <c r="AA154" s="67"/>
      <c r="AB154" s="60" t="str">
        <f t="shared" si="13"/>
        <v/>
      </c>
      <c r="AC154" s="58"/>
      <c r="AD154" s="65"/>
      <c r="AE154" s="65"/>
      <c r="AF154" s="65"/>
      <c r="AG154" s="67"/>
      <c r="AH154" s="60" t="str">
        <f t="shared" si="14"/>
        <v/>
      </c>
      <c r="AI154" s="58"/>
    </row>
    <row r="155" spans="1:35" ht="15" customHeight="1" x14ac:dyDescent="0.25">
      <c r="A155" s="48" t="str">
        <f>IFERROR(IF(A154='Onderwerpen (2)'!$C$23+19,"",A154+1),"")</f>
        <v/>
      </c>
      <c r="B155" s="48" t="str">
        <f>IF(C155&lt;='Onderwerpen (2)'!$C$4,'Onderwerpen (2)'!$A$4,IF(C155&lt;='Onderwerpen (2)'!$C$5,'Onderwerpen (2)'!$A$5,IF(C155&lt;='Onderwerpen (2)'!$C$6,'Onderwerpen (2)'!$A$6,IF(C155&lt;='Onderwerpen (2)'!$C$7,'Onderwerpen (2)'!$A$7,IF(C155&lt;='Onderwerpen (2)'!$C$8,'Onderwerpen (2)'!$A$8,IF(C155&lt;='Onderwerpen (2)'!$C$9,'Onderwerpen (2)'!$A$9,IF(C155&lt;='Onderwerpen (2)'!C$10,'Onderwerpen (2)'!$A$10,IF(C155&lt;='Onderwerpen (2)'!C$11,'Onderwerpen (2)'!$A$11,IF(C155&lt;='Onderwerpen (2)'!C$12,'Onderwerpen (2)'!$A$12,IF(C155&lt;='Onderwerpen (2)'!C$13,'Onderwerpen (2)'!$A$13,IF(C155&lt;='Onderwerpen (2)'!$C$14,'Onderwerpen (2)'!$A$14,IF(C155&lt;='Onderwerpen (2)'!$C$15,'Onderwerpen (2)'!$A$15,IF(C155&lt;='Onderwerpen (2)'!$C$16,'Onderwerpen (2)'!$A$16,IF(C155&lt;='Onderwerpen (2)'!$C$17,'Onderwerpen (2)'!$A$17,IF(C155&lt;='Onderwerpen (2)'!$C$18,'Onderwerpen (2)'!$A$18,IF(C155&lt;='Onderwerpen (2)'!$C$19,'Onderwerpen (2)'!$A$19,IF(C155&lt;='Onderwerpen (2)'!$C$20,'Onderwerpen (2)'!$A$20,IF(C155&lt;='Onderwerpen (2)'!$C$21,'Onderwerpen (2)'!$A$21,IF(C155&lt;='Onderwerpen (2)'!$C$22,'Onderwerpen (2)'!$A$22,IF(C155&lt;='Onderwerpen (2)'!$C$23,'Onderwerpen (2)'!$A$22,""))))))))))))))))))))</f>
        <v/>
      </c>
      <c r="C155" s="55" t="str">
        <f>IF('Onderwerpen (2)'!$B$4+1=A155,'Onderwerpen (2)'!$A$5,IF(SUM('Onderwerpen (2)'!$B$4:$B$5)+2=A155,'Onderwerpen (2)'!$A$6,IF(SUM('Onderwerpen (2)'!$B$4:$B$6)+3=A155,'Onderwerpen (2)'!$A$7,IF(SUM('Onderwerpen (2)'!$B$4:$B$7)+4=A155,'Onderwerpen (2)'!$A$8,IF(SUM('Onderwerpen (2)'!$B$4:$B$8)+5=A155,'Onderwerpen (2)'!$A$9,IF(SUM('Onderwerpen (2)'!$B$4:$B$9)+6=A155,'Onderwerpen (2)'!$A$10,IF(SUM('Onderwerpen (2)'!$B$4:$B$10)+7=A155,'Onderwerpen (2)'!$A$11,IF(SUM('Onderwerpen (2)'!$B$4:$B$11)+8=A155,'Onderwerpen (2)'!$A$12,IF(SUM('Onderwerpen (2)'!$B$4:$B$12)+9=A155,'Onderwerpen (2)'!$A$13,IF(SUM('Onderwerpen (2)'!$B$4:$B$13)+10=A155,'Onderwerpen (2)'!$A$14,IF(SUM('Onderwerpen (2)'!$B$4:$B$14)+11=A155,'Onderwerpen (2)'!$A$15,IF(SUM('Onderwerpen (2)'!$B$4:$B$15)+12=A155,'Onderwerpen (2)'!$A$16,IF(SUM('Onderwerpen (2)'!$B$4:$B$16)+13=A155,'Onderwerpen (2)'!$A$17,IF(SUM('Onderwerpen (2)'!$B$4:$B$17)+14=A155,'Onderwerpen (2)'!$A$18,IF(SUM('Onderwerpen (2)'!$B$4:$B$18)+15=A155,'Onderwerpen (2)'!$A$19,IF(SUM('Onderwerpen (2)'!$B$4:$B$19)+16=A155,'Onderwerpen (2)'!$A$20,IF(SUM('Onderwerpen (2)'!$B$4:$B$20)+17=A155,'Onderwerpen (2)'!$A$21,IF(SUM('Onderwerpen (2)'!$B$4:$B$21)+18=A155,'Onderwerpen (2)'!$A$22,IF(SUM('Onderwerpen (2)'!$B$4:$B$22)+19=A155,'Onderwerpen (2)'!$A$23,IFERROR((IF(A155&lt;'Onderwerpen (2)'!$D$4,A155,IF(AND(A155&gt;'Onderwerpen (2)'!$D$4,A155&lt;'Onderwerpen (2)'!$D$5),A155-1,IF(AND(A155&gt;'Onderwerpen (2)'!$D$5,A155&lt;'Onderwerpen (2)'!$D$6),A155-2,IF(AND(A155&gt;'Onderwerpen (2)'!$D$6,A155&lt;'Onderwerpen (2)'!$D$7),A155-3,IF(AND(A155&gt;'Onderwerpen (2)'!$D$7,A155&lt;'Onderwerpen (2)'!$D$8),A155-4,IF(AND(A155&gt;'Onderwerpen (2)'!$D$8,A155&lt;'Onderwerpen (2)'!$D$9),A155-5,IF(AND(A155&gt;'Onderwerpen (2)'!$D$9,A155&lt;'Onderwerpen (2)'!$D$10),A155-6,IF(AND(A155&gt;'Onderwerpen (2)'!$D$10,A155&lt;'Onderwerpen (2)'!$D$11),A155-7,IF(AND(A155&gt;'Onderwerpen (2)'!$D$11,A155&lt;'Onderwerpen (2)'!$D$12),A155-8,IF(AND(A155&gt;'Onderwerpen (2)'!$D$12,A155&lt;'Onderwerpen (2)'!$D$13),A155-9,IF(AND(A155&gt;'Onderwerpen (2)'!$D$13,A155&lt;'Onderwerpen (2)'!$D$14),A155-10,IF(AND(A155&gt;'Onderwerpen (2)'!$D$14,A155&lt;'Onderwerpen (2)'!$D$15),A155-11,IF(AND(A155&gt;'Onderwerpen (2)'!$D$15,A155&lt;'Onderwerpen (2)'!$D$16),A155-12,IF(AND(A155&gt;'Onderwerpen (2)'!$D$16,A155&lt;'Onderwerpen (2)'!$D$17),A155-13,IF(AND(A155&gt;'Onderwerpen (2)'!$D$17,A155&lt;'Onderwerpen (2)'!$D$18),A155-14,IF(AND(A155&gt;'Onderwerpen (2)'!$D$18,A155&lt;'Onderwerpen (2)'!$D$19),A155-15,IF(AND(A155&gt;'Onderwerpen (2)'!$D$19,A155&lt;'Onderwerpen (2)'!$D$20),A155-16,IF(AND(A155&gt;'Onderwerpen (2)'!$D$20,A155&lt;'Onderwerpen (2)'!$D$21),A155-17,IF(AND(A155&gt;'Onderwerpen (2)'!$D$21,A155&lt;'Onderwerpen (2)'!$D$22),A155-18,IF(A155&gt;'Onderwerpen (2)'!$D$22,A155-19,"X"))))))))))))))))))))),""))))))))))))))))))))</f>
        <v/>
      </c>
      <c r="D155" s="76" t="str">
        <f>IF(B155="",""&amp;C155,LEFT(B155, FIND(" ",B155)-1) &amp; "."&amp;COUNTIF( $B$8:B155,B155))</f>
        <v/>
      </c>
      <c r="E155" s="11"/>
      <c r="F155" s="65"/>
      <c r="G155" s="65"/>
      <c r="H155" s="65"/>
      <c r="I155" s="67"/>
      <c r="J155" s="60" t="str">
        <f t="shared" si="10"/>
        <v/>
      </c>
      <c r="K155" s="58"/>
      <c r="L155" s="65"/>
      <c r="M155" s="65"/>
      <c r="N155" s="65"/>
      <c r="O155" s="67"/>
      <c r="P155" s="60" t="str">
        <f t="shared" si="11"/>
        <v/>
      </c>
      <c r="Q155" s="58"/>
      <c r="R155" s="65"/>
      <c r="S155" s="65"/>
      <c r="T155" s="65"/>
      <c r="U155" s="67"/>
      <c r="V155" s="60" t="str">
        <f t="shared" si="12"/>
        <v/>
      </c>
      <c r="W155" s="58"/>
      <c r="X155" s="65"/>
      <c r="Y155" s="65"/>
      <c r="Z155" s="65"/>
      <c r="AA155" s="67"/>
      <c r="AB155" s="60" t="str">
        <f t="shared" si="13"/>
        <v/>
      </c>
      <c r="AC155" s="58"/>
      <c r="AD155" s="65"/>
      <c r="AE155" s="65"/>
      <c r="AF155" s="65"/>
      <c r="AG155" s="67"/>
      <c r="AH155" s="60" t="str">
        <f t="shared" si="14"/>
        <v/>
      </c>
      <c r="AI155" s="58"/>
    </row>
    <row r="156" spans="1:35" ht="15" customHeight="1" x14ac:dyDescent="0.25">
      <c r="A156" s="48" t="str">
        <f>IFERROR(IF(A155='Onderwerpen (2)'!$C$23+19,"",A155+1),"")</f>
        <v/>
      </c>
      <c r="B156" s="48" t="str">
        <f>IF(C156&lt;='Onderwerpen (2)'!$C$4,'Onderwerpen (2)'!$A$4,IF(C156&lt;='Onderwerpen (2)'!$C$5,'Onderwerpen (2)'!$A$5,IF(C156&lt;='Onderwerpen (2)'!$C$6,'Onderwerpen (2)'!$A$6,IF(C156&lt;='Onderwerpen (2)'!$C$7,'Onderwerpen (2)'!$A$7,IF(C156&lt;='Onderwerpen (2)'!$C$8,'Onderwerpen (2)'!$A$8,IF(C156&lt;='Onderwerpen (2)'!$C$9,'Onderwerpen (2)'!$A$9,IF(C156&lt;='Onderwerpen (2)'!C$10,'Onderwerpen (2)'!$A$10,IF(C156&lt;='Onderwerpen (2)'!C$11,'Onderwerpen (2)'!$A$11,IF(C156&lt;='Onderwerpen (2)'!C$12,'Onderwerpen (2)'!$A$12,IF(C156&lt;='Onderwerpen (2)'!C$13,'Onderwerpen (2)'!$A$13,IF(C156&lt;='Onderwerpen (2)'!$C$14,'Onderwerpen (2)'!$A$14,IF(C156&lt;='Onderwerpen (2)'!$C$15,'Onderwerpen (2)'!$A$15,IF(C156&lt;='Onderwerpen (2)'!$C$16,'Onderwerpen (2)'!$A$16,IF(C156&lt;='Onderwerpen (2)'!$C$17,'Onderwerpen (2)'!$A$17,IF(C156&lt;='Onderwerpen (2)'!$C$18,'Onderwerpen (2)'!$A$18,IF(C156&lt;='Onderwerpen (2)'!$C$19,'Onderwerpen (2)'!$A$19,IF(C156&lt;='Onderwerpen (2)'!$C$20,'Onderwerpen (2)'!$A$20,IF(C156&lt;='Onderwerpen (2)'!$C$21,'Onderwerpen (2)'!$A$21,IF(C156&lt;='Onderwerpen (2)'!$C$22,'Onderwerpen (2)'!$A$22,IF(C156&lt;='Onderwerpen (2)'!$C$23,'Onderwerpen (2)'!$A$22,""))))))))))))))))))))</f>
        <v/>
      </c>
      <c r="C156" s="55" t="str">
        <f>IF('Onderwerpen (2)'!$B$4+1=A156,'Onderwerpen (2)'!$A$5,IF(SUM('Onderwerpen (2)'!$B$4:$B$5)+2=A156,'Onderwerpen (2)'!$A$6,IF(SUM('Onderwerpen (2)'!$B$4:$B$6)+3=A156,'Onderwerpen (2)'!$A$7,IF(SUM('Onderwerpen (2)'!$B$4:$B$7)+4=A156,'Onderwerpen (2)'!$A$8,IF(SUM('Onderwerpen (2)'!$B$4:$B$8)+5=A156,'Onderwerpen (2)'!$A$9,IF(SUM('Onderwerpen (2)'!$B$4:$B$9)+6=A156,'Onderwerpen (2)'!$A$10,IF(SUM('Onderwerpen (2)'!$B$4:$B$10)+7=A156,'Onderwerpen (2)'!$A$11,IF(SUM('Onderwerpen (2)'!$B$4:$B$11)+8=A156,'Onderwerpen (2)'!$A$12,IF(SUM('Onderwerpen (2)'!$B$4:$B$12)+9=A156,'Onderwerpen (2)'!$A$13,IF(SUM('Onderwerpen (2)'!$B$4:$B$13)+10=A156,'Onderwerpen (2)'!$A$14,IF(SUM('Onderwerpen (2)'!$B$4:$B$14)+11=A156,'Onderwerpen (2)'!$A$15,IF(SUM('Onderwerpen (2)'!$B$4:$B$15)+12=A156,'Onderwerpen (2)'!$A$16,IF(SUM('Onderwerpen (2)'!$B$4:$B$16)+13=A156,'Onderwerpen (2)'!$A$17,IF(SUM('Onderwerpen (2)'!$B$4:$B$17)+14=A156,'Onderwerpen (2)'!$A$18,IF(SUM('Onderwerpen (2)'!$B$4:$B$18)+15=A156,'Onderwerpen (2)'!$A$19,IF(SUM('Onderwerpen (2)'!$B$4:$B$19)+16=A156,'Onderwerpen (2)'!$A$20,IF(SUM('Onderwerpen (2)'!$B$4:$B$20)+17=A156,'Onderwerpen (2)'!$A$21,IF(SUM('Onderwerpen (2)'!$B$4:$B$21)+18=A156,'Onderwerpen (2)'!$A$22,IF(SUM('Onderwerpen (2)'!$B$4:$B$22)+19=A156,'Onderwerpen (2)'!$A$23,IFERROR((IF(A156&lt;'Onderwerpen (2)'!$D$4,A156,IF(AND(A156&gt;'Onderwerpen (2)'!$D$4,A156&lt;'Onderwerpen (2)'!$D$5),A156-1,IF(AND(A156&gt;'Onderwerpen (2)'!$D$5,A156&lt;'Onderwerpen (2)'!$D$6),A156-2,IF(AND(A156&gt;'Onderwerpen (2)'!$D$6,A156&lt;'Onderwerpen (2)'!$D$7),A156-3,IF(AND(A156&gt;'Onderwerpen (2)'!$D$7,A156&lt;'Onderwerpen (2)'!$D$8),A156-4,IF(AND(A156&gt;'Onderwerpen (2)'!$D$8,A156&lt;'Onderwerpen (2)'!$D$9),A156-5,IF(AND(A156&gt;'Onderwerpen (2)'!$D$9,A156&lt;'Onderwerpen (2)'!$D$10),A156-6,IF(AND(A156&gt;'Onderwerpen (2)'!$D$10,A156&lt;'Onderwerpen (2)'!$D$11),A156-7,IF(AND(A156&gt;'Onderwerpen (2)'!$D$11,A156&lt;'Onderwerpen (2)'!$D$12),A156-8,IF(AND(A156&gt;'Onderwerpen (2)'!$D$12,A156&lt;'Onderwerpen (2)'!$D$13),A156-9,IF(AND(A156&gt;'Onderwerpen (2)'!$D$13,A156&lt;'Onderwerpen (2)'!$D$14),A156-10,IF(AND(A156&gt;'Onderwerpen (2)'!$D$14,A156&lt;'Onderwerpen (2)'!$D$15),A156-11,IF(AND(A156&gt;'Onderwerpen (2)'!$D$15,A156&lt;'Onderwerpen (2)'!$D$16),A156-12,IF(AND(A156&gt;'Onderwerpen (2)'!$D$16,A156&lt;'Onderwerpen (2)'!$D$17),A156-13,IF(AND(A156&gt;'Onderwerpen (2)'!$D$17,A156&lt;'Onderwerpen (2)'!$D$18),A156-14,IF(AND(A156&gt;'Onderwerpen (2)'!$D$18,A156&lt;'Onderwerpen (2)'!$D$19),A156-15,IF(AND(A156&gt;'Onderwerpen (2)'!$D$19,A156&lt;'Onderwerpen (2)'!$D$20),A156-16,IF(AND(A156&gt;'Onderwerpen (2)'!$D$20,A156&lt;'Onderwerpen (2)'!$D$21),A156-17,IF(AND(A156&gt;'Onderwerpen (2)'!$D$21,A156&lt;'Onderwerpen (2)'!$D$22),A156-18,IF(A156&gt;'Onderwerpen (2)'!$D$22,A156-19,"X"))))))))))))))))))))),""))))))))))))))))))))</f>
        <v/>
      </c>
      <c r="D156" s="76" t="str">
        <f>IF(B156="",""&amp;C156,LEFT(B156, FIND(" ",B156)-1) &amp; "."&amp;COUNTIF( $B$8:B156,B156))</f>
        <v/>
      </c>
      <c r="E156" s="11"/>
      <c r="F156" s="65"/>
      <c r="G156" s="65"/>
      <c r="H156" s="65"/>
      <c r="I156" s="67"/>
      <c r="J156" s="60" t="str">
        <f t="shared" si="10"/>
        <v/>
      </c>
      <c r="K156" s="58"/>
      <c r="L156" s="65"/>
      <c r="M156" s="65"/>
      <c r="N156" s="65"/>
      <c r="O156" s="67"/>
      <c r="P156" s="60" t="str">
        <f t="shared" si="11"/>
        <v/>
      </c>
      <c r="Q156" s="58"/>
      <c r="R156" s="65"/>
      <c r="S156" s="65"/>
      <c r="T156" s="65"/>
      <c r="U156" s="67"/>
      <c r="V156" s="60" t="str">
        <f t="shared" si="12"/>
        <v/>
      </c>
      <c r="W156" s="58"/>
      <c r="X156" s="65"/>
      <c r="Y156" s="65"/>
      <c r="Z156" s="65"/>
      <c r="AA156" s="67"/>
      <c r="AB156" s="60" t="str">
        <f t="shared" si="13"/>
        <v/>
      </c>
      <c r="AC156" s="58"/>
      <c r="AD156" s="65"/>
      <c r="AE156" s="65"/>
      <c r="AF156" s="65"/>
      <c r="AG156" s="67"/>
      <c r="AH156" s="60" t="str">
        <f t="shared" si="14"/>
        <v/>
      </c>
      <c r="AI156" s="58"/>
    </row>
    <row r="157" spans="1:35" ht="15" customHeight="1" x14ac:dyDescent="0.25">
      <c r="A157" s="48" t="str">
        <f>IFERROR(IF(A156='Onderwerpen (2)'!$C$23+19,"",A156+1),"")</f>
        <v/>
      </c>
      <c r="B157" s="48" t="str">
        <f>IF(C157&lt;='Onderwerpen (2)'!$C$4,'Onderwerpen (2)'!$A$4,IF(C157&lt;='Onderwerpen (2)'!$C$5,'Onderwerpen (2)'!$A$5,IF(C157&lt;='Onderwerpen (2)'!$C$6,'Onderwerpen (2)'!$A$6,IF(C157&lt;='Onderwerpen (2)'!$C$7,'Onderwerpen (2)'!$A$7,IF(C157&lt;='Onderwerpen (2)'!$C$8,'Onderwerpen (2)'!$A$8,IF(C157&lt;='Onderwerpen (2)'!$C$9,'Onderwerpen (2)'!$A$9,IF(C157&lt;='Onderwerpen (2)'!C$10,'Onderwerpen (2)'!$A$10,IF(C157&lt;='Onderwerpen (2)'!C$11,'Onderwerpen (2)'!$A$11,IF(C157&lt;='Onderwerpen (2)'!C$12,'Onderwerpen (2)'!$A$12,IF(C157&lt;='Onderwerpen (2)'!C$13,'Onderwerpen (2)'!$A$13,IF(C157&lt;='Onderwerpen (2)'!$C$14,'Onderwerpen (2)'!$A$14,IF(C157&lt;='Onderwerpen (2)'!$C$15,'Onderwerpen (2)'!$A$15,IF(C157&lt;='Onderwerpen (2)'!$C$16,'Onderwerpen (2)'!$A$16,IF(C157&lt;='Onderwerpen (2)'!$C$17,'Onderwerpen (2)'!$A$17,IF(C157&lt;='Onderwerpen (2)'!$C$18,'Onderwerpen (2)'!$A$18,IF(C157&lt;='Onderwerpen (2)'!$C$19,'Onderwerpen (2)'!$A$19,IF(C157&lt;='Onderwerpen (2)'!$C$20,'Onderwerpen (2)'!$A$20,IF(C157&lt;='Onderwerpen (2)'!$C$21,'Onderwerpen (2)'!$A$21,IF(C157&lt;='Onderwerpen (2)'!$C$22,'Onderwerpen (2)'!$A$22,IF(C157&lt;='Onderwerpen (2)'!$C$23,'Onderwerpen (2)'!$A$22,""))))))))))))))))))))</f>
        <v/>
      </c>
      <c r="C157" s="55" t="str">
        <f>IF('Onderwerpen (2)'!$B$4+1=A157,'Onderwerpen (2)'!$A$5,IF(SUM('Onderwerpen (2)'!$B$4:$B$5)+2=A157,'Onderwerpen (2)'!$A$6,IF(SUM('Onderwerpen (2)'!$B$4:$B$6)+3=A157,'Onderwerpen (2)'!$A$7,IF(SUM('Onderwerpen (2)'!$B$4:$B$7)+4=A157,'Onderwerpen (2)'!$A$8,IF(SUM('Onderwerpen (2)'!$B$4:$B$8)+5=A157,'Onderwerpen (2)'!$A$9,IF(SUM('Onderwerpen (2)'!$B$4:$B$9)+6=A157,'Onderwerpen (2)'!$A$10,IF(SUM('Onderwerpen (2)'!$B$4:$B$10)+7=A157,'Onderwerpen (2)'!$A$11,IF(SUM('Onderwerpen (2)'!$B$4:$B$11)+8=A157,'Onderwerpen (2)'!$A$12,IF(SUM('Onderwerpen (2)'!$B$4:$B$12)+9=A157,'Onderwerpen (2)'!$A$13,IF(SUM('Onderwerpen (2)'!$B$4:$B$13)+10=A157,'Onderwerpen (2)'!$A$14,IF(SUM('Onderwerpen (2)'!$B$4:$B$14)+11=A157,'Onderwerpen (2)'!$A$15,IF(SUM('Onderwerpen (2)'!$B$4:$B$15)+12=A157,'Onderwerpen (2)'!$A$16,IF(SUM('Onderwerpen (2)'!$B$4:$B$16)+13=A157,'Onderwerpen (2)'!$A$17,IF(SUM('Onderwerpen (2)'!$B$4:$B$17)+14=A157,'Onderwerpen (2)'!$A$18,IF(SUM('Onderwerpen (2)'!$B$4:$B$18)+15=A157,'Onderwerpen (2)'!$A$19,IF(SUM('Onderwerpen (2)'!$B$4:$B$19)+16=A157,'Onderwerpen (2)'!$A$20,IF(SUM('Onderwerpen (2)'!$B$4:$B$20)+17=A157,'Onderwerpen (2)'!$A$21,IF(SUM('Onderwerpen (2)'!$B$4:$B$21)+18=A157,'Onderwerpen (2)'!$A$22,IF(SUM('Onderwerpen (2)'!$B$4:$B$22)+19=A157,'Onderwerpen (2)'!$A$23,IFERROR((IF(A157&lt;'Onderwerpen (2)'!$D$4,A157,IF(AND(A157&gt;'Onderwerpen (2)'!$D$4,A157&lt;'Onderwerpen (2)'!$D$5),A157-1,IF(AND(A157&gt;'Onderwerpen (2)'!$D$5,A157&lt;'Onderwerpen (2)'!$D$6),A157-2,IF(AND(A157&gt;'Onderwerpen (2)'!$D$6,A157&lt;'Onderwerpen (2)'!$D$7),A157-3,IF(AND(A157&gt;'Onderwerpen (2)'!$D$7,A157&lt;'Onderwerpen (2)'!$D$8),A157-4,IF(AND(A157&gt;'Onderwerpen (2)'!$D$8,A157&lt;'Onderwerpen (2)'!$D$9),A157-5,IF(AND(A157&gt;'Onderwerpen (2)'!$D$9,A157&lt;'Onderwerpen (2)'!$D$10),A157-6,IF(AND(A157&gt;'Onderwerpen (2)'!$D$10,A157&lt;'Onderwerpen (2)'!$D$11),A157-7,IF(AND(A157&gt;'Onderwerpen (2)'!$D$11,A157&lt;'Onderwerpen (2)'!$D$12),A157-8,IF(AND(A157&gt;'Onderwerpen (2)'!$D$12,A157&lt;'Onderwerpen (2)'!$D$13),A157-9,IF(AND(A157&gt;'Onderwerpen (2)'!$D$13,A157&lt;'Onderwerpen (2)'!$D$14),A157-10,IF(AND(A157&gt;'Onderwerpen (2)'!$D$14,A157&lt;'Onderwerpen (2)'!$D$15),A157-11,IF(AND(A157&gt;'Onderwerpen (2)'!$D$15,A157&lt;'Onderwerpen (2)'!$D$16),A157-12,IF(AND(A157&gt;'Onderwerpen (2)'!$D$16,A157&lt;'Onderwerpen (2)'!$D$17),A157-13,IF(AND(A157&gt;'Onderwerpen (2)'!$D$17,A157&lt;'Onderwerpen (2)'!$D$18),A157-14,IF(AND(A157&gt;'Onderwerpen (2)'!$D$18,A157&lt;'Onderwerpen (2)'!$D$19),A157-15,IF(AND(A157&gt;'Onderwerpen (2)'!$D$19,A157&lt;'Onderwerpen (2)'!$D$20),A157-16,IF(AND(A157&gt;'Onderwerpen (2)'!$D$20,A157&lt;'Onderwerpen (2)'!$D$21),A157-17,IF(AND(A157&gt;'Onderwerpen (2)'!$D$21,A157&lt;'Onderwerpen (2)'!$D$22),A157-18,IF(A157&gt;'Onderwerpen (2)'!$D$22,A157-19,"X"))))))))))))))))))))),""))))))))))))))))))))</f>
        <v/>
      </c>
      <c r="D157" s="76" t="str">
        <f>IF(B157="",""&amp;C157,LEFT(B157, FIND(" ",B157)-1) &amp; "."&amp;COUNTIF( $B$8:B157,B157))</f>
        <v/>
      </c>
      <c r="E157" s="11"/>
      <c r="F157" s="65"/>
      <c r="G157" s="65"/>
      <c r="H157" s="65"/>
      <c r="I157" s="67"/>
      <c r="J157" s="60" t="str">
        <f t="shared" si="10"/>
        <v/>
      </c>
      <c r="K157" s="58"/>
      <c r="L157" s="65"/>
      <c r="M157" s="65"/>
      <c r="N157" s="65"/>
      <c r="O157" s="67"/>
      <c r="P157" s="60" t="str">
        <f t="shared" si="11"/>
        <v/>
      </c>
      <c r="Q157" s="58"/>
      <c r="R157" s="65"/>
      <c r="S157" s="65"/>
      <c r="T157" s="65"/>
      <c r="U157" s="67"/>
      <c r="V157" s="60" t="str">
        <f t="shared" si="12"/>
        <v/>
      </c>
      <c r="W157" s="58"/>
      <c r="X157" s="65"/>
      <c r="Y157" s="65"/>
      <c r="Z157" s="65"/>
      <c r="AA157" s="67"/>
      <c r="AB157" s="60" t="str">
        <f t="shared" si="13"/>
        <v/>
      </c>
      <c r="AC157" s="58"/>
      <c r="AD157" s="65"/>
      <c r="AE157" s="65"/>
      <c r="AF157" s="65"/>
      <c r="AG157" s="67"/>
      <c r="AH157" s="60" t="str">
        <f t="shared" si="14"/>
        <v/>
      </c>
      <c r="AI157" s="58"/>
    </row>
    <row r="158" spans="1:35" ht="15" customHeight="1" x14ac:dyDescent="0.25">
      <c r="A158" s="48" t="str">
        <f>IFERROR(IF(A157='Onderwerpen (2)'!$C$23+19,"",A157+1),"")</f>
        <v/>
      </c>
      <c r="B158" s="48" t="str">
        <f>IF(C158&lt;='Onderwerpen (2)'!$C$4,'Onderwerpen (2)'!$A$4,IF(C158&lt;='Onderwerpen (2)'!$C$5,'Onderwerpen (2)'!$A$5,IF(C158&lt;='Onderwerpen (2)'!$C$6,'Onderwerpen (2)'!$A$6,IF(C158&lt;='Onderwerpen (2)'!$C$7,'Onderwerpen (2)'!$A$7,IF(C158&lt;='Onderwerpen (2)'!$C$8,'Onderwerpen (2)'!$A$8,IF(C158&lt;='Onderwerpen (2)'!$C$9,'Onderwerpen (2)'!$A$9,IF(C158&lt;='Onderwerpen (2)'!C$10,'Onderwerpen (2)'!$A$10,IF(C158&lt;='Onderwerpen (2)'!C$11,'Onderwerpen (2)'!$A$11,IF(C158&lt;='Onderwerpen (2)'!C$12,'Onderwerpen (2)'!$A$12,IF(C158&lt;='Onderwerpen (2)'!C$13,'Onderwerpen (2)'!$A$13,IF(C158&lt;='Onderwerpen (2)'!$C$14,'Onderwerpen (2)'!$A$14,IF(C158&lt;='Onderwerpen (2)'!$C$15,'Onderwerpen (2)'!$A$15,IF(C158&lt;='Onderwerpen (2)'!$C$16,'Onderwerpen (2)'!$A$16,IF(C158&lt;='Onderwerpen (2)'!$C$17,'Onderwerpen (2)'!$A$17,IF(C158&lt;='Onderwerpen (2)'!$C$18,'Onderwerpen (2)'!$A$18,IF(C158&lt;='Onderwerpen (2)'!$C$19,'Onderwerpen (2)'!$A$19,IF(C158&lt;='Onderwerpen (2)'!$C$20,'Onderwerpen (2)'!$A$20,IF(C158&lt;='Onderwerpen (2)'!$C$21,'Onderwerpen (2)'!$A$21,IF(C158&lt;='Onderwerpen (2)'!$C$22,'Onderwerpen (2)'!$A$22,IF(C158&lt;='Onderwerpen (2)'!$C$23,'Onderwerpen (2)'!$A$22,""))))))))))))))))))))</f>
        <v/>
      </c>
      <c r="C158" s="55" t="str">
        <f>IF('Onderwerpen (2)'!$B$4+1=A158,'Onderwerpen (2)'!$A$5,IF(SUM('Onderwerpen (2)'!$B$4:$B$5)+2=A158,'Onderwerpen (2)'!$A$6,IF(SUM('Onderwerpen (2)'!$B$4:$B$6)+3=A158,'Onderwerpen (2)'!$A$7,IF(SUM('Onderwerpen (2)'!$B$4:$B$7)+4=A158,'Onderwerpen (2)'!$A$8,IF(SUM('Onderwerpen (2)'!$B$4:$B$8)+5=A158,'Onderwerpen (2)'!$A$9,IF(SUM('Onderwerpen (2)'!$B$4:$B$9)+6=A158,'Onderwerpen (2)'!$A$10,IF(SUM('Onderwerpen (2)'!$B$4:$B$10)+7=A158,'Onderwerpen (2)'!$A$11,IF(SUM('Onderwerpen (2)'!$B$4:$B$11)+8=A158,'Onderwerpen (2)'!$A$12,IF(SUM('Onderwerpen (2)'!$B$4:$B$12)+9=A158,'Onderwerpen (2)'!$A$13,IF(SUM('Onderwerpen (2)'!$B$4:$B$13)+10=A158,'Onderwerpen (2)'!$A$14,IF(SUM('Onderwerpen (2)'!$B$4:$B$14)+11=A158,'Onderwerpen (2)'!$A$15,IF(SUM('Onderwerpen (2)'!$B$4:$B$15)+12=A158,'Onderwerpen (2)'!$A$16,IF(SUM('Onderwerpen (2)'!$B$4:$B$16)+13=A158,'Onderwerpen (2)'!$A$17,IF(SUM('Onderwerpen (2)'!$B$4:$B$17)+14=A158,'Onderwerpen (2)'!$A$18,IF(SUM('Onderwerpen (2)'!$B$4:$B$18)+15=A158,'Onderwerpen (2)'!$A$19,IF(SUM('Onderwerpen (2)'!$B$4:$B$19)+16=A158,'Onderwerpen (2)'!$A$20,IF(SUM('Onderwerpen (2)'!$B$4:$B$20)+17=A158,'Onderwerpen (2)'!$A$21,IF(SUM('Onderwerpen (2)'!$B$4:$B$21)+18=A158,'Onderwerpen (2)'!$A$22,IF(SUM('Onderwerpen (2)'!$B$4:$B$22)+19=A158,'Onderwerpen (2)'!$A$23,IFERROR((IF(A158&lt;'Onderwerpen (2)'!$D$4,A158,IF(AND(A158&gt;'Onderwerpen (2)'!$D$4,A158&lt;'Onderwerpen (2)'!$D$5),A158-1,IF(AND(A158&gt;'Onderwerpen (2)'!$D$5,A158&lt;'Onderwerpen (2)'!$D$6),A158-2,IF(AND(A158&gt;'Onderwerpen (2)'!$D$6,A158&lt;'Onderwerpen (2)'!$D$7),A158-3,IF(AND(A158&gt;'Onderwerpen (2)'!$D$7,A158&lt;'Onderwerpen (2)'!$D$8),A158-4,IF(AND(A158&gt;'Onderwerpen (2)'!$D$8,A158&lt;'Onderwerpen (2)'!$D$9),A158-5,IF(AND(A158&gt;'Onderwerpen (2)'!$D$9,A158&lt;'Onderwerpen (2)'!$D$10),A158-6,IF(AND(A158&gt;'Onderwerpen (2)'!$D$10,A158&lt;'Onderwerpen (2)'!$D$11),A158-7,IF(AND(A158&gt;'Onderwerpen (2)'!$D$11,A158&lt;'Onderwerpen (2)'!$D$12),A158-8,IF(AND(A158&gt;'Onderwerpen (2)'!$D$12,A158&lt;'Onderwerpen (2)'!$D$13),A158-9,IF(AND(A158&gt;'Onderwerpen (2)'!$D$13,A158&lt;'Onderwerpen (2)'!$D$14),A158-10,IF(AND(A158&gt;'Onderwerpen (2)'!$D$14,A158&lt;'Onderwerpen (2)'!$D$15),A158-11,IF(AND(A158&gt;'Onderwerpen (2)'!$D$15,A158&lt;'Onderwerpen (2)'!$D$16),A158-12,IF(AND(A158&gt;'Onderwerpen (2)'!$D$16,A158&lt;'Onderwerpen (2)'!$D$17),A158-13,IF(AND(A158&gt;'Onderwerpen (2)'!$D$17,A158&lt;'Onderwerpen (2)'!$D$18),A158-14,IF(AND(A158&gt;'Onderwerpen (2)'!$D$18,A158&lt;'Onderwerpen (2)'!$D$19),A158-15,IF(AND(A158&gt;'Onderwerpen (2)'!$D$19,A158&lt;'Onderwerpen (2)'!$D$20),A158-16,IF(AND(A158&gt;'Onderwerpen (2)'!$D$20,A158&lt;'Onderwerpen (2)'!$D$21),A158-17,IF(AND(A158&gt;'Onderwerpen (2)'!$D$21,A158&lt;'Onderwerpen (2)'!$D$22),A158-18,IF(A158&gt;'Onderwerpen (2)'!$D$22,A158-19,"X"))))))))))))))))))))),""))))))))))))))))))))</f>
        <v/>
      </c>
      <c r="D158" s="76" t="str">
        <f>IF(B158="",""&amp;C158,LEFT(B158, FIND(" ",B158)-1) &amp; "."&amp;COUNTIF( $B$8:B158,B158))</f>
        <v/>
      </c>
      <c r="E158" s="11"/>
      <c r="F158" s="65"/>
      <c r="G158" s="65"/>
      <c r="H158" s="65"/>
      <c r="I158" s="67"/>
      <c r="J158" s="60" t="str">
        <f t="shared" si="10"/>
        <v/>
      </c>
      <c r="K158" s="58"/>
      <c r="L158" s="65"/>
      <c r="M158" s="65"/>
      <c r="N158" s="65"/>
      <c r="O158" s="67"/>
      <c r="P158" s="60" t="str">
        <f t="shared" si="11"/>
        <v/>
      </c>
      <c r="Q158" s="58"/>
      <c r="R158" s="65"/>
      <c r="S158" s="65"/>
      <c r="T158" s="65"/>
      <c r="U158" s="67"/>
      <c r="V158" s="60" t="str">
        <f t="shared" si="12"/>
        <v/>
      </c>
      <c r="W158" s="58"/>
      <c r="X158" s="65"/>
      <c r="Y158" s="65"/>
      <c r="Z158" s="65"/>
      <c r="AA158" s="67"/>
      <c r="AB158" s="60" t="str">
        <f t="shared" si="13"/>
        <v/>
      </c>
      <c r="AC158" s="58"/>
      <c r="AD158" s="65"/>
      <c r="AE158" s="65"/>
      <c r="AF158" s="65"/>
      <c r="AG158" s="67"/>
      <c r="AH158" s="60" t="str">
        <f t="shared" si="14"/>
        <v/>
      </c>
      <c r="AI158" s="58"/>
    </row>
    <row r="159" spans="1:35" ht="15" customHeight="1" x14ac:dyDescent="0.25">
      <c r="A159" s="48" t="str">
        <f>IFERROR(IF(A158='Onderwerpen (2)'!$C$23+19,"",A158+1),"")</f>
        <v/>
      </c>
      <c r="B159" s="48" t="str">
        <f>IF(C159&lt;='Onderwerpen (2)'!$C$4,'Onderwerpen (2)'!$A$4,IF(C159&lt;='Onderwerpen (2)'!$C$5,'Onderwerpen (2)'!$A$5,IF(C159&lt;='Onderwerpen (2)'!$C$6,'Onderwerpen (2)'!$A$6,IF(C159&lt;='Onderwerpen (2)'!$C$7,'Onderwerpen (2)'!$A$7,IF(C159&lt;='Onderwerpen (2)'!$C$8,'Onderwerpen (2)'!$A$8,IF(C159&lt;='Onderwerpen (2)'!$C$9,'Onderwerpen (2)'!$A$9,IF(C159&lt;='Onderwerpen (2)'!C$10,'Onderwerpen (2)'!$A$10,IF(C159&lt;='Onderwerpen (2)'!C$11,'Onderwerpen (2)'!$A$11,IF(C159&lt;='Onderwerpen (2)'!C$12,'Onderwerpen (2)'!$A$12,IF(C159&lt;='Onderwerpen (2)'!C$13,'Onderwerpen (2)'!$A$13,IF(C159&lt;='Onderwerpen (2)'!$C$14,'Onderwerpen (2)'!$A$14,IF(C159&lt;='Onderwerpen (2)'!$C$15,'Onderwerpen (2)'!$A$15,IF(C159&lt;='Onderwerpen (2)'!$C$16,'Onderwerpen (2)'!$A$16,IF(C159&lt;='Onderwerpen (2)'!$C$17,'Onderwerpen (2)'!$A$17,IF(C159&lt;='Onderwerpen (2)'!$C$18,'Onderwerpen (2)'!$A$18,IF(C159&lt;='Onderwerpen (2)'!$C$19,'Onderwerpen (2)'!$A$19,IF(C159&lt;='Onderwerpen (2)'!$C$20,'Onderwerpen (2)'!$A$20,IF(C159&lt;='Onderwerpen (2)'!$C$21,'Onderwerpen (2)'!$A$21,IF(C159&lt;='Onderwerpen (2)'!$C$22,'Onderwerpen (2)'!$A$22,IF(C159&lt;='Onderwerpen (2)'!$C$23,'Onderwerpen (2)'!$A$22,""))))))))))))))))))))</f>
        <v/>
      </c>
      <c r="C159" s="55" t="str">
        <f>IF('Onderwerpen (2)'!$B$4+1=A159,'Onderwerpen (2)'!$A$5,IF(SUM('Onderwerpen (2)'!$B$4:$B$5)+2=A159,'Onderwerpen (2)'!$A$6,IF(SUM('Onderwerpen (2)'!$B$4:$B$6)+3=A159,'Onderwerpen (2)'!$A$7,IF(SUM('Onderwerpen (2)'!$B$4:$B$7)+4=A159,'Onderwerpen (2)'!$A$8,IF(SUM('Onderwerpen (2)'!$B$4:$B$8)+5=A159,'Onderwerpen (2)'!$A$9,IF(SUM('Onderwerpen (2)'!$B$4:$B$9)+6=A159,'Onderwerpen (2)'!$A$10,IF(SUM('Onderwerpen (2)'!$B$4:$B$10)+7=A159,'Onderwerpen (2)'!$A$11,IF(SUM('Onderwerpen (2)'!$B$4:$B$11)+8=A159,'Onderwerpen (2)'!$A$12,IF(SUM('Onderwerpen (2)'!$B$4:$B$12)+9=A159,'Onderwerpen (2)'!$A$13,IF(SUM('Onderwerpen (2)'!$B$4:$B$13)+10=A159,'Onderwerpen (2)'!$A$14,IF(SUM('Onderwerpen (2)'!$B$4:$B$14)+11=A159,'Onderwerpen (2)'!$A$15,IF(SUM('Onderwerpen (2)'!$B$4:$B$15)+12=A159,'Onderwerpen (2)'!$A$16,IF(SUM('Onderwerpen (2)'!$B$4:$B$16)+13=A159,'Onderwerpen (2)'!$A$17,IF(SUM('Onderwerpen (2)'!$B$4:$B$17)+14=A159,'Onderwerpen (2)'!$A$18,IF(SUM('Onderwerpen (2)'!$B$4:$B$18)+15=A159,'Onderwerpen (2)'!$A$19,IF(SUM('Onderwerpen (2)'!$B$4:$B$19)+16=A159,'Onderwerpen (2)'!$A$20,IF(SUM('Onderwerpen (2)'!$B$4:$B$20)+17=A159,'Onderwerpen (2)'!$A$21,IF(SUM('Onderwerpen (2)'!$B$4:$B$21)+18=A159,'Onderwerpen (2)'!$A$22,IF(SUM('Onderwerpen (2)'!$B$4:$B$22)+19=A159,'Onderwerpen (2)'!$A$23,IFERROR((IF(A159&lt;'Onderwerpen (2)'!$D$4,A159,IF(AND(A159&gt;'Onderwerpen (2)'!$D$4,A159&lt;'Onderwerpen (2)'!$D$5),A159-1,IF(AND(A159&gt;'Onderwerpen (2)'!$D$5,A159&lt;'Onderwerpen (2)'!$D$6),A159-2,IF(AND(A159&gt;'Onderwerpen (2)'!$D$6,A159&lt;'Onderwerpen (2)'!$D$7),A159-3,IF(AND(A159&gt;'Onderwerpen (2)'!$D$7,A159&lt;'Onderwerpen (2)'!$D$8),A159-4,IF(AND(A159&gt;'Onderwerpen (2)'!$D$8,A159&lt;'Onderwerpen (2)'!$D$9),A159-5,IF(AND(A159&gt;'Onderwerpen (2)'!$D$9,A159&lt;'Onderwerpen (2)'!$D$10),A159-6,IF(AND(A159&gt;'Onderwerpen (2)'!$D$10,A159&lt;'Onderwerpen (2)'!$D$11),A159-7,IF(AND(A159&gt;'Onderwerpen (2)'!$D$11,A159&lt;'Onderwerpen (2)'!$D$12),A159-8,IF(AND(A159&gt;'Onderwerpen (2)'!$D$12,A159&lt;'Onderwerpen (2)'!$D$13),A159-9,IF(AND(A159&gt;'Onderwerpen (2)'!$D$13,A159&lt;'Onderwerpen (2)'!$D$14),A159-10,IF(AND(A159&gt;'Onderwerpen (2)'!$D$14,A159&lt;'Onderwerpen (2)'!$D$15),A159-11,IF(AND(A159&gt;'Onderwerpen (2)'!$D$15,A159&lt;'Onderwerpen (2)'!$D$16),A159-12,IF(AND(A159&gt;'Onderwerpen (2)'!$D$16,A159&lt;'Onderwerpen (2)'!$D$17),A159-13,IF(AND(A159&gt;'Onderwerpen (2)'!$D$17,A159&lt;'Onderwerpen (2)'!$D$18),A159-14,IF(AND(A159&gt;'Onderwerpen (2)'!$D$18,A159&lt;'Onderwerpen (2)'!$D$19),A159-15,IF(AND(A159&gt;'Onderwerpen (2)'!$D$19,A159&lt;'Onderwerpen (2)'!$D$20),A159-16,IF(AND(A159&gt;'Onderwerpen (2)'!$D$20,A159&lt;'Onderwerpen (2)'!$D$21),A159-17,IF(AND(A159&gt;'Onderwerpen (2)'!$D$21,A159&lt;'Onderwerpen (2)'!$D$22),A159-18,IF(A159&gt;'Onderwerpen (2)'!$D$22,A159-19,"X"))))))))))))))))))))),""))))))))))))))))))))</f>
        <v/>
      </c>
      <c r="D159" s="76" t="str">
        <f>IF(B159="",""&amp;C159,LEFT(B159, FIND(" ",B159)-1) &amp; "."&amp;COUNTIF( $B$8:B159,B159))</f>
        <v/>
      </c>
      <c r="E159" s="11"/>
      <c r="F159" s="65"/>
      <c r="G159" s="65"/>
      <c r="H159" s="65"/>
      <c r="I159" s="67"/>
      <c r="J159" s="60" t="str">
        <f t="shared" si="10"/>
        <v/>
      </c>
      <c r="K159" s="58"/>
      <c r="L159" s="65"/>
      <c r="M159" s="65"/>
      <c r="N159" s="65"/>
      <c r="O159" s="67"/>
      <c r="P159" s="60" t="str">
        <f t="shared" si="11"/>
        <v/>
      </c>
      <c r="Q159" s="58"/>
      <c r="R159" s="65"/>
      <c r="S159" s="65"/>
      <c r="T159" s="65"/>
      <c r="U159" s="67"/>
      <c r="V159" s="60" t="str">
        <f t="shared" si="12"/>
        <v/>
      </c>
      <c r="W159" s="58"/>
      <c r="X159" s="65"/>
      <c r="Y159" s="65"/>
      <c r="Z159" s="65"/>
      <c r="AA159" s="67"/>
      <c r="AB159" s="60" t="str">
        <f t="shared" si="13"/>
        <v/>
      </c>
      <c r="AC159" s="58"/>
      <c r="AD159" s="65"/>
      <c r="AE159" s="65"/>
      <c r="AF159" s="65"/>
      <c r="AG159" s="67"/>
      <c r="AH159" s="60" t="str">
        <f t="shared" si="14"/>
        <v/>
      </c>
      <c r="AI159" s="58"/>
    </row>
    <row r="160" spans="1:35" ht="15" customHeight="1" x14ac:dyDescent="0.25">
      <c r="A160" s="48" t="str">
        <f>IFERROR(IF(A159='Onderwerpen (2)'!$C$23+19,"",A159+1),"")</f>
        <v/>
      </c>
      <c r="B160" s="48" t="str">
        <f>IF(C160&lt;='Onderwerpen (2)'!$C$4,'Onderwerpen (2)'!$A$4,IF(C160&lt;='Onderwerpen (2)'!$C$5,'Onderwerpen (2)'!$A$5,IF(C160&lt;='Onderwerpen (2)'!$C$6,'Onderwerpen (2)'!$A$6,IF(C160&lt;='Onderwerpen (2)'!$C$7,'Onderwerpen (2)'!$A$7,IF(C160&lt;='Onderwerpen (2)'!$C$8,'Onderwerpen (2)'!$A$8,IF(C160&lt;='Onderwerpen (2)'!$C$9,'Onderwerpen (2)'!$A$9,IF(C160&lt;='Onderwerpen (2)'!C$10,'Onderwerpen (2)'!$A$10,IF(C160&lt;='Onderwerpen (2)'!C$11,'Onderwerpen (2)'!$A$11,IF(C160&lt;='Onderwerpen (2)'!C$12,'Onderwerpen (2)'!$A$12,IF(C160&lt;='Onderwerpen (2)'!C$13,'Onderwerpen (2)'!$A$13,IF(C160&lt;='Onderwerpen (2)'!$C$14,'Onderwerpen (2)'!$A$14,IF(C160&lt;='Onderwerpen (2)'!$C$15,'Onderwerpen (2)'!$A$15,IF(C160&lt;='Onderwerpen (2)'!$C$16,'Onderwerpen (2)'!$A$16,IF(C160&lt;='Onderwerpen (2)'!$C$17,'Onderwerpen (2)'!$A$17,IF(C160&lt;='Onderwerpen (2)'!$C$18,'Onderwerpen (2)'!$A$18,IF(C160&lt;='Onderwerpen (2)'!$C$19,'Onderwerpen (2)'!$A$19,IF(C160&lt;='Onderwerpen (2)'!$C$20,'Onderwerpen (2)'!$A$20,IF(C160&lt;='Onderwerpen (2)'!$C$21,'Onderwerpen (2)'!$A$21,IF(C160&lt;='Onderwerpen (2)'!$C$22,'Onderwerpen (2)'!$A$22,IF(C160&lt;='Onderwerpen (2)'!$C$23,'Onderwerpen (2)'!$A$22,""))))))))))))))))))))</f>
        <v/>
      </c>
      <c r="C160" s="55" t="str">
        <f>IF('Onderwerpen (2)'!$B$4+1=A160,'Onderwerpen (2)'!$A$5,IF(SUM('Onderwerpen (2)'!$B$4:$B$5)+2=A160,'Onderwerpen (2)'!$A$6,IF(SUM('Onderwerpen (2)'!$B$4:$B$6)+3=A160,'Onderwerpen (2)'!$A$7,IF(SUM('Onderwerpen (2)'!$B$4:$B$7)+4=A160,'Onderwerpen (2)'!$A$8,IF(SUM('Onderwerpen (2)'!$B$4:$B$8)+5=A160,'Onderwerpen (2)'!$A$9,IF(SUM('Onderwerpen (2)'!$B$4:$B$9)+6=A160,'Onderwerpen (2)'!$A$10,IF(SUM('Onderwerpen (2)'!$B$4:$B$10)+7=A160,'Onderwerpen (2)'!$A$11,IF(SUM('Onderwerpen (2)'!$B$4:$B$11)+8=A160,'Onderwerpen (2)'!$A$12,IF(SUM('Onderwerpen (2)'!$B$4:$B$12)+9=A160,'Onderwerpen (2)'!$A$13,IF(SUM('Onderwerpen (2)'!$B$4:$B$13)+10=A160,'Onderwerpen (2)'!$A$14,IF(SUM('Onderwerpen (2)'!$B$4:$B$14)+11=A160,'Onderwerpen (2)'!$A$15,IF(SUM('Onderwerpen (2)'!$B$4:$B$15)+12=A160,'Onderwerpen (2)'!$A$16,IF(SUM('Onderwerpen (2)'!$B$4:$B$16)+13=A160,'Onderwerpen (2)'!$A$17,IF(SUM('Onderwerpen (2)'!$B$4:$B$17)+14=A160,'Onderwerpen (2)'!$A$18,IF(SUM('Onderwerpen (2)'!$B$4:$B$18)+15=A160,'Onderwerpen (2)'!$A$19,IF(SUM('Onderwerpen (2)'!$B$4:$B$19)+16=A160,'Onderwerpen (2)'!$A$20,IF(SUM('Onderwerpen (2)'!$B$4:$B$20)+17=A160,'Onderwerpen (2)'!$A$21,IF(SUM('Onderwerpen (2)'!$B$4:$B$21)+18=A160,'Onderwerpen (2)'!$A$22,IF(SUM('Onderwerpen (2)'!$B$4:$B$22)+19=A160,'Onderwerpen (2)'!$A$23,IFERROR((IF(A160&lt;'Onderwerpen (2)'!$D$4,A160,IF(AND(A160&gt;'Onderwerpen (2)'!$D$4,A160&lt;'Onderwerpen (2)'!$D$5),A160-1,IF(AND(A160&gt;'Onderwerpen (2)'!$D$5,A160&lt;'Onderwerpen (2)'!$D$6),A160-2,IF(AND(A160&gt;'Onderwerpen (2)'!$D$6,A160&lt;'Onderwerpen (2)'!$D$7),A160-3,IF(AND(A160&gt;'Onderwerpen (2)'!$D$7,A160&lt;'Onderwerpen (2)'!$D$8),A160-4,IF(AND(A160&gt;'Onderwerpen (2)'!$D$8,A160&lt;'Onderwerpen (2)'!$D$9),A160-5,IF(AND(A160&gt;'Onderwerpen (2)'!$D$9,A160&lt;'Onderwerpen (2)'!$D$10),A160-6,IF(AND(A160&gt;'Onderwerpen (2)'!$D$10,A160&lt;'Onderwerpen (2)'!$D$11),A160-7,IF(AND(A160&gt;'Onderwerpen (2)'!$D$11,A160&lt;'Onderwerpen (2)'!$D$12),A160-8,IF(AND(A160&gt;'Onderwerpen (2)'!$D$12,A160&lt;'Onderwerpen (2)'!$D$13),A160-9,IF(AND(A160&gt;'Onderwerpen (2)'!$D$13,A160&lt;'Onderwerpen (2)'!$D$14),A160-10,IF(AND(A160&gt;'Onderwerpen (2)'!$D$14,A160&lt;'Onderwerpen (2)'!$D$15),A160-11,IF(AND(A160&gt;'Onderwerpen (2)'!$D$15,A160&lt;'Onderwerpen (2)'!$D$16),A160-12,IF(AND(A160&gt;'Onderwerpen (2)'!$D$16,A160&lt;'Onderwerpen (2)'!$D$17),A160-13,IF(AND(A160&gt;'Onderwerpen (2)'!$D$17,A160&lt;'Onderwerpen (2)'!$D$18),A160-14,IF(AND(A160&gt;'Onderwerpen (2)'!$D$18,A160&lt;'Onderwerpen (2)'!$D$19),A160-15,IF(AND(A160&gt;'Onderwerpen (2)'!$D$19,A160&lt;'Onderwerpen (2)'!$D$20),A160-16,IF(AND(A160&gt;'Onderwerpen (2)'!$D$20,A160&lt;'Onderwerpen (2)'!$D$21),A160-17,IF(AND(A160&gt;'Onderwerpen (2)'!$D$21,A160&lt;'Onderwerpen (2)'!$D$22),A160-18,IF(A160&gt;'Onderwerpen (2)'!$D$22,A160-19,"X"))))))))))))))))))))),""))))))))))))))))))))</f>
        <v/>
      </c>
      <c r="D160" s="76" t="str">
        <f>IF(B160="",""&amp;C160,LEFT(B160, FIND(" ",B160)-1) &amp; "."&amp;COUNTIF( $B$8:B160,B160))</f>
        <v/>
      </c>
      <c r="E160" s="11"/>
      <c r="F160" s="65"/>
      <c r="G160" s="65"/>
      <c r="H160" s="65"/>
      <c r="I160" s="67"/>
      <c r="J160" s="60" t="str">
        <f t="shared" si="10"/>
        <v/>
      </c>
      <c r="K160" s="58"/>
      <c r="L160" s="65"/>
      <c r="M160" s="65"/>
      <c r="N160" s="65"/>
      <c r="O160" s="67"/>
      <c r="P160" s="60" t="str">
        <f t="shared" si="11"/>
        <v/>
      </c>
      <c r="Q160" s="58"/>
      <c r="R160" s="65"/>
      <c r="S160" s="65"/>
      <c r="T160" s="65"/>
      <c r="U160" s="67"/>
      <c r="V160" s="60" t="str">
        <f t="shared" si="12"/>
        <v/>
      </c>
      <c r="W160" s="58"/>
      <c r="X160" s="65"/>
      <c r="Y160" s="65"/>
      <c r="Z160" s="65"/>
      <c r="AA160" s="67"/>
      <c r="AB160" s="60" t="str">
        <f t="shared" si="13"/>
        <v/>
      </c>
      <c r="AC160" s="58"/>
      <c r="AD160" s="65"/>
      <c r="AE160" s="65"/>
      <c r="AF160" s="65"/>
      <c r="AG160" s="67"/>
      <c r="AH160" s="60" t="str">
        <f t="shared" si="14"/>
        <v/>
      </c>
      <c r="AI160" s="58"/>
    </row>
    <row r="161" spans="1:35" ht="15" customHeight="1" x14ac:dyDescent="0.25">
      <c r="A161" s="48" t="str">
        <f>IFERROR(IF(A160='Onderwerpen (2)'!$C$23+19,"",A160+1),"")</f>
        <v/>
      </c>
      <c r="B161" s="48" t="str">
        <f>IF(C161&lt;='Onderwerpen (2)'!$C$4,'Onderwerpen (2)'!$A$4,IF(C161&lt;='Onderwerpen (2)'!$C$5,'Onderwerpen (2)'!$A$5,IF(C161&lt;='Onderwerpen (2)'!$C$6,'Onderwerpen (2)'!$A$6,IF(C161&lt;='Onderwerpen (2)'!$C$7,'Onderwerpen (2)'!$A$7,IF(C161&lt;='Onderwerpen (2)'!$C$8,'Onderwerpen (2)'!$A$8,IF(C161&lt;='Onderwerpen (2)'!$C$9,'Onderwerpen (2)'!$A$9,IF(C161&lt;='Onderwerpen (2)'!C$10,'Onderwerpen (2)'!$A$10,IF(C161&lt;='Onderwerpen (2)'!C$11,'Onderwerpen (2)'!$A$11,IF(C161&lt;='Onderwerpen (2)'!C$12,'Onderwerpen (2)'!$A$12,IF(C161&lt;='Onderwerpen (2)'!C$13,'Onderwerpen (2)'!$A$13,IF(C161&lt;='Onderwerpen (2)'!$C$14,'Onderwerpen (2)'!$A$14,IF(C161&lt;='Onderwerpen (2)'!$C$15,'Onderwerpen (2)'!$A$15,IF(C161&lt;='Onderwerpen (2)'!$C$16,'Onderwerpen (2)'!$A$16,IF(C161&lt;='Onderwerpen (2)'!$C$17,'Onderwerpen (2)'!$A$17,IF(C161&lt;='Onderwerpen (2)'!$C$18,'Onderwerpen (2)'!$A$18,IF(C161&lt;='Onderwerpen (2)'!$C$19,'Onderwerpen (2)'!$A$19,IF(C161&lt;='Onderwerpen (2)'!$C$20,'Onderwerpen (2)'!$A$20,IF(C161&lt;='Onderwerpen (2)'!$C$21,'Onderwerpen (2)'!$A$21,IF(C161&lt;='Onderwerpen (2)'!$C$22,'Onderwerpen (2)'!$A$22,IF(C161&lt;='Onderwerpen (2)'!$C$23,'Onderwerpen (2)'!$A$22,""))))))))))))))))))))</f>
        <v/>
      </c>
      <c r="C161" s="55" t="str">
        <f>IF('Onderwerpen (2)'!$B$4+1=A161,'Onderwerpen (2)'!$A$5,IF(SUM('Onderwerpen (2)'!$B$4:$B$5)+2=A161,'Onderwerpen (2)'!$A$6,IF(SUM('Onderwerpen (2)'!$B$4:$B$6)+3=A161,'Onderwerpen (2)'!$A$7,IF(SUM('Onderwerpen (2)'!$B$4:$B$7)+4=A161,'Onderwerpen (2)'!$A$8,IF(SUM('Onderwerpen (2)'!$B$4:$B$8)+5=A161,'Onderwerpen (2)'!$A$9,IF(SUM('Onderwerpen (2)'!$B$4:$B$9)+6=A161,'Onderwerpen (2)'!$A$10,IF(SUM('Onderwerpen (2)'!$B$4:$B$10)+7=A161,'Onderwerpen (2)'!$A$11,IF(SUM('Onderwerpen (2)'!$B$4:$B$11)+8=A161,'Onderwerpen (2)'!$A$12,IF(SUM('Onderwerpen (2)'!$B$4:$B$12)+9=A161,'Onderwerpen (2)'!$A$13,IF(SUM('Onderwerpen (2)'!$B$4:$B$13)+10=A161,'Onderwerpen (2)'!$A$14,IF(SUM('Onderwerpen (2)'!$B$4:$B$14)+11=A161,'Onderwerpen (2)'!$A$15,IF(SUM('Onderwerpen (2)'!$B$4:$B$15)+12=A161,'Onderwerpen (2)'!$A$16,IF(SUM('Onderwerpen (2)'!$B$4:$B$16)+13=A161,'Onderwerpen (2)'!$A$17,IF(SUM('Onderwerpen (2)'!$B$4:$B$17)+14=A161,'Onderwerpen (2)'!$A$18,IF(SUM('Onderwerpen (2)'!$B$4:$B$18)+15=A161,'Onderwerpen (2)'!$A$19,IF(SUM('Onderwerpen (2)'!$B$4:$B$19)+16=A161,'Onderwerpen (2)'!$A$20,IF(SUM('Onderwerpen (2)'!$B$4:$B$20)+17=A161,'Onderwerpen (2)'!$A$21,IF(SUM('Onderwerpen (2)'!$B$4:$B$21)+18=A161,'Onderwerpen (2)'!$A$22,IF(SUM('Onderwerpen (2)'!$B$4:$B$22)+19=A161,'Onderwerpen (2)'!$A$23,IFERROR((IF(A161&lt;'Onderwerpen (2)'!$D$4,A161,IF(AND(A161&gt;'Onderwerpen (2)'!$D$4,A161&lt;'Onderwerpen (2)'!$D$5),A161-1,IF(AND(A161&gt;'Onderwerpen (2)'!$D$5,A161&lt;'Onderwerpen (2)'!$D$6),A161-2,IF(AND(A161&gt;'Onderwerpen (2)'!$D$6,A161&lt;'Onderwerpen (2)'!$D$7),A161-3,IF(AND(A161&gt;'Onderwerpen (2)'!$D$7,A161&lt;'Onderwerpen (2)'!$D$8),A161-4,IF(AND(A161&gt;'Onderwerpen (2)'!$D$8,A161&lt;'Onderwerpen (2)'!$D$9),A161-5,IF(AND(A161&gt;'Onderwerpen (2)'!$D$9,A161&lt;'Onderwerpen (2)'!$D$10),A161-6,IF(AND(A161&gt;'Onderwerpen (2)'!$D$10,A161&lt;'Onderwerpen (2)'!$D$11),A161-7,IF(AND(A161&gt;'Onderwerpen (2)'!$D$11,A161&lt;'Onderwerpen (2)'!$D$12),A161-8,IF(AND(A161&gt;'Onderwerpen (2)'!$D$12,A161&lt;'Onderwerpen (2)'!$D$13),A161-9,IF(AND(A161&gt;'Onderwerpen (2)'!$D$13,A161&lt;'Onderwerpen (2)'!$D$14),A161-10,IF(AND(A161&gt;'Onderwerpen (2)'!$D$14,A161&lt;'Onderwerpen (2)'!$D$15),A161-11,IF(AND(A161&gt;'Onderwerpen (2)'!$D$15,A161&lt;'Onderwerpen (2)'!$D$16),A161-12,IF(AND(A161&gt;'Onderwerpen (2)'!$D$16,A161&lt;'Onderwerpen (2)'!$D$17),A161-13,IF(AND(A161&gt;'Onderwerpen (2)'!$D$17,A161&lt;'Onderwerpen (2)'!$D$18),A161-14,IF(AND(A161&gt;'Onderwerpen (2)'!$D$18,A161&lt;'Onderwerpen (2)'!$D$19),A161-15,IF(AND(A161&gt;'Onderwerpen (2)'!$D$19,A161&lt;'Onderwerpen (2)'!$D$20),A161-16,IF(AND(A161&gt;'Onderwerpen (2)'!$D$20,A161&lt;'Onderwerpen (2)'!$D$21),A161-17,IF(AND(A161&gt;'Onderwerpen (2)'!$D$21,A161&lt;'Onderwerpen (2)'!$D$22),A161-18,IF(A161&gt;'Onderwerpen (2)'!$D$22,A161-19,"X"))))))))))))))))))))),""))))))))))))))))))))</f>
        <v/>
      </c>
      <c r="D161" s="76" t="str">
        <f>IF(B161="",""&amp;C161,LEFT(B161, FIND(" ",B161)-1) &amp; "."&amp;COUNTIF( $B$8:B161,B161))</f>
        <v/>
      </c>
      <c r="E161" s="11"/>
      <c r="F161" s="65"/>
      <c r="G161" s="65"/>
      <c r="H161" s="65"/>
      <c r="I161" s="67"/>
      <c r="J161" s="60" t="str">
        <f t="shared" si="10"/>
        <v/>
      </c>
      <c r="K161" s="58"/>
      <c r="L161" s="65"/>
      <c r="M161" s="65"/>
      <c r="N161" s="65"/>
      <c r="O161" s="67"/>
      <c r="P161" s="60" t="str">
        <f t="shared" si="11"/>
        <v/>
      </c>
      <c r="Q161" s="58"/>
      <c r="R161" s="65"/>
      <c r="S161" s="65"/>
      <c r="T161" s="65"/>
      <c r="U161" s="67"/>
      <c r="V161" s="60" t="str">
        <f t="shared" si="12"/>
        <v/>
      </c>
      <c r="W161" s="58"/>
      <c r="X161" s="65"/>
      <c r="Y161" s="65"/>
      <c r="Z161" s="65"/>
      <c r="AA161" s="67"/>
      <c r="AB161" s="60" t="str">
        <f t="shared" si="13"/>
        <v/>
      </c>
      <c r="AC161" s="58"/>
      <c r="AD161" s="65"/>
      <c r="AE161" s="65"/>
      <c r="AF161" s="65"/>
      <c r="AG161" s="67"/>
      <c r="AH161" s="60" t="str">
        <f t="shared" si="14"/>
        <v/>
      </c>
      <c r="AI161" s="58"/>
    </row>
    <row r="162" spans="1:35" ht="15" customHeight="1" x14ac:dyDescent="0.25">
      <c r="A162" s="48" t="str">
        <f>IFERROR(IF(A161='Onderwerpen (2)'!$C$23+19,"",A161+1),"")</f>
        <v/>
      </c>
      <c r="B162" s="48" t="str">
        <f>IF(C162&lt;='Onderwerpen (2)'!$C$4,'Onderwerpen (2)'!$A$4,IF(C162&lt;='Onderwerpen (2)'!$C$5,'Onderwerpen (2)'!$A$5,IF(C162&lt;='Onderwerpen (2)'!$C$6,'Onderwerpen (2)'!$A$6,IF(C162&lt;='Onderwerpen (2)'!$C$7,'Onderwerpen (2)'!$A$7,IF(C162&lt;='Onderwerpen (2)'!$C$8,'Onderwerpen (2)'!$A$8,IF(C162&lt;='Onderwerpen (2)'!$C$9,'Onderwerpen (2)'!$A$9,IF(C162&lt;='Onderwerpen (2)'!C$10,'Onderwerpen (2)'!$A$10,IF(C162&lt;='Onderwerpen (2)'!C$11,'Onderwerpen (2)'!$A$11,IF(C162&lt;='Onderwerpen (2)'!C$12,'Onderwerpen (2)'!$A$12,IF(C162&lt;='Onderwerpen (2)'!C$13,'Onderwerpen (2)'!$A$13,IF(C162&lt;='Onderwerpen (2)'!$C$14,'Onderwerpen (2)'!$A$14,IF(C162&lt;='Onderwerpen (2)'!$C$15,'Onderwerpen (2)'!$A$15,IF(C162&lt;='Onderwerpen (2)'!$C$16,'Onderwerpen (2)'!$A$16,IF(C162&lt;='Onderwerpen (2)'!$C$17,'Onderwerpen (2)'!$A$17,IF(C162&lt;='Onderwerpen (2)'!$C$18,'Onderwerpen (2)'!$A$18,IF(C162&lt;='Onderwerpen (2)'!$C$19,'Onderwerpen (2)'!$A$19,IF(C162&lt;='Onderwerpen (2)'!$C$20,'Onderwerpen (2)'!$A$20,IF(C162&lt;='Onderwerpen (2)'!$C$21,'Onderwerpen (2)'!$A$21,IF(C162&lt;='Onderwerpen (2)'!$C$22,'Onderwerpen (2)'!$A$22,IF(C162&lt;='Onderwerpen (2)'!$C$23,'Onderwerpen (2)'!$A$22,""))))))))))))))))))))</f>
        <v/>
      </c>
      <c r="C162" s="55" t="str">
        <f>IF('Onderwerpen (2)'!$B$4+1=A162,'Onderwerpen (2)'!$A$5,IF(SUM('Onderwerpen (2)'!$B$4:$B$5)+2=A162,'Onderwerpen (2)'!$A$6,IF(SUM('Onderwerpen (2)'!$B$4:$B$6)+3=A162,'Onderwerpen (2)'!$A$7,IF(SUM('Onderwerpen (2)'!$B$4:$B$7)+4=A162,'Onderwerpen (2)'!$A$8,IF(SUM('Onderwerpen (2)'!$B$4:$B$8)+5=A162,'Onderwerpen (2)'!$A$9,IF(SUM('Onderwerpen (2)'!$B$4:$B$9)+6=A162,'Onderwerpen (2)'!$A$10,IF(SUM('Onderwerpen (2)'!$B$4:$B$10)+7=A162,'Onderwerpen (2)'!$A$11,IF(SUM('Onderwerpen (2)'!$B$4:$B$11)+8=A162,'Onderwerpen (2)'!$A$12,IF(SUM('Onderwerpen (2)'!$B$4:$B$12)+9=A162,'Onderwerpen (2)'!$A$13,IF(SUM('Onderwerpen (2)'!$B$4:$B$13)+10=A162,'Onderwerpen (2)'!$A$14,IF(SUM('Onderwerpen (2)'!$B$4:$B$14)+11=A162,'Onderwerpen (2)'!$A$15,IF(SUM('Onderwerpen (2)'!$B$4:$B$15)+12=A162,'Onderwerpen (2)'!$A$16,IF(SUM('Onderwerpen (2)'!$B$4:$B$16)+13=A162,'Onderwerpen (2)'!$A$17,IF(SUM('Onderwerpen (2)'!$B$4:$B$17)+14=A162,'Onderwerpen (2)'!$A$18,IF(SUM('Onderwerpen (2)'!$B$4:$B$18)+15=A162,'Onderwerpen (2)'!$A$19,IF(SUM('Onderwerpen (2)'!$B$4:$B$19)+16=A162,'Onderwerpen (2)'!$A$20,IF(SUM('Onderwerpen (2)'!$B$4:$B$20)+17=A162,'Onderwerpen (2)'!$A$21,IF(SUM('Onderwerpen (2)'!$B$4:$B$21)+18=A162,'Onderwerpen (2)'!$A$22,IF(SUM('Onderwerpen (2)'!$B$4:$B$22)+19=A162,'Onderwerpen (2)'!$A$23,IFERROR((IF(A162&lt;'Onderwerpen (2)'!$D$4,A162,IF(AND(A162&gt;'Onderwerpen (2)'!$D$4,A162&lt;'Onderwerpen (2)'!$D$5),A162-1,IF(AND(A162&gt;'Onderwerpen (2)'!$D$5,A162&lt;'Onderwerpen (2)'!$D$6),A162-2,IF(AND(A162&gt;'Onderwerpen (2)'!$D$6,A162&lt;'Onderwerpen (2)'!$D$7),A162-3,IF(AND(A162&gt;'Onderwerpen (2)'!$D$7,A162&lt;'Onderwerpen (2)'!$D$8),A162-4,IF(AND(A162&gt;'Onderwerpen (2)'!$D$8,A162&lt;'Onderwerpen (2)'!$D$9),A162-5,IF(AND(A162&gt;'Onderwerpen (2)'!$D$9,A162&lt;'Onderwerpen (2)'!$D$10),A162-6,IF(AND(A162&gt;'Onderwerpen (2)'!$D$10,A162&lt;'Onderwerpen (2)'!$D$11),A162-7,IF(AND(A162&gt;'Onderwerpen (2)'!$D$11,A162&lt;'Onderwerpen (2)'!$D$12),A162-8,IF(AND(A162&gt;'Onderwerpen (2)'!$D$12,A162&lt;'Onderwerpen (2)'!$D$13),A162-9,IF(AND(A162&gt;'Onderwerpen (2)'!$D$13,A162&lt;'Onderwerpen (2)'!$D$14),A162-10,IF(AND(A162&gt;'Onderwerpen (2)'!$D$14,A162&lt;'Onderwerpen (2)'!$D$15),A162-11,IF(AND(A162&gt;'Onderwerpen (2)'!$D$15,A162&lt;'Onderwerpen (2)'!$D$16),A162-12,IF(AND(A162&gt;'Onderwerpen (2)'!$D$16,A162&lt;'Onderwerpen (2)'!$D$17),A162-13,IF(AND(A162&gt;'Onderwerpen (2)'!$D$17,A162&lt;'Onderwerpen (2)'!$D$18),A162-14,IF(AND(A162&gt;'Onderwerpen (2)'!$D$18,A162&lt;'Onderwerpen (2)'!$D$19),A162-15,IF(AND(A162&gt;'Onderwerpen (2)'!$D$19,A162&lt;'Onderwerpen (2)'!$D$20),A162-16,IF(AND(A162&gt;'Onderwerpen (2)'!$D$20,A162&lt;'Onderwerpen (2)'!$D$21),A162-17,IF(AND(A162&gt;'Onderwerpen (2)'!$D$21,A162&lt;'Onderwerpen (2)'!$D$22),A162-18,IF(A162&gt;'Onderwerpen (2)'!$D$22,A162-19,"X"))))))))))))))))))))),""))))))))))))))))))))</f>
        <v/>
      </c>
      <c r="D162" s="76" t="str">
        <f>IF(B162="",""&amp;C162,LEFT(B162, FIND(" ",B162)-1) &amp; "."&amp;COUNTIF( $B$8:B162,B162))</f>
        <v/>
      </c>
      <c r="E162" s="11"/>
      <c r="F162" s="65"/>
      <c r="G162" s="65"/>
      <c r="H162" s="65"/>
      <c r="I162" s="67"/>
      <c r="J162" s="60" t="str">
        <f t="shared" si="10"/>
        <v/>
      </c>
      <c r="K162" s="58"/>
      <c r="L162" s="65"/>
      <c r="M162" s="65"/>
      <c r="N162" s="65"/>
      <c r="O162" s="67"/>
      <c r="P162" s="60" t="str">
        <f t="shared" si="11"/>
        <v/>
      </c>
      <c r="Q162" s="58"/>
      <c r="R162" s="65"/>
      <c r="S162" s="65"/>
      <c r="T162" s="65"/>
      <c r="U162" s="67"/>
      <c r="V162" s="60" t="str">
        <f t="shared" si="12"/>
        <v/>
      </c>
      <c r="W162" s="58"/>
      <c r="X162" s="65"/>
      <c r="Y162" s="65"/>
      <c r="Z162" s="65"/>
      <c r="AA162" s="67"/>
      <c r="AB162" s="60" t="str">
        <f t="shared" si="13"/>
        <v/>
      </c>
      <c r="AC162" s="58"/>
      <c r="AD162" s="65"/>
      <c r="AE162" s="65"/>
      <c r="AF162" s="65"/>
      <c r="AG162" s="67"/>
      <c r="AH162" s="60" t="str">
        <f t="shared" si="14"/>
        <v/>
      </c>
      <c r="AI162" s="58"/>
    </row>
    <row r="163" spans="1:35" ht="15" customHeight="1" x14ac:dyDescent="0.25">
      <c r="A163" s="48" t="str">
        <f>IFERROR(IF(A162='Onderwerpen (2)'!$C$23+19,"",A162+1),"")</f>
        <v/>
      </c>
      <c r="B163" s="48" t="str">
        <f>IF(C163&lt;='Onderwerpen (2)'!$C$4,'Onderwerpen (2)'!$A$4,IF(C163&lt;='Onderwerpen (2)'!$C$5,'Onderwerpen (2)'!$A$5,IF(C163&lt;='Onderwerpen (2)'!$C$6,'Onderwerpen (2)'!$A$6,IF(C163&lt;='Onderwerpen (2)'!$C$7,'Onderwerpen (2)'!$A$7,IF(C163&lt;='Onderwerpen (2)'!$C$8,'Onderwerpen (2)'!$A$8,IF(C163&lt;='Onderwerpen (2)'!$C$9,'Onderwerpen (2)'!$A$9,IF(C163&lt;='Onderwerpen (2)'!C$10,'Onderwerpen (2)'!$A$10,IF(C163&lt;='Onderwerpen (2)'!C$11,'Onderwerpen (2)'!$A$11,IF(C163&lt;='Onderwerpen (2)'!C$12,'Onderwerpen (2)'!$A$12,IF(C163&lt;='Onderwerpen (2)'!C$13,'Onderwerpen (2)'!$A$13,IF(C163&lt;='Onderwerpen (2)'!$C$14,'Onderwerpen (2)'!$A$14,IF(C163&lt;='Onderwerpen (2)'!$C$15,'Onderwerpen (2)'!$A$15,IF(C163&lt;='Onderwerpen (2)'!$C$16,'Onderwerpen (2)'!$A$16,IF(C163&lt;='Onderwerpen (2)'!$C$17,'Onderwerpen (2)'!$A$17,IF(C163&lt;='Onderwerpen (2)'!$C$18,'Onderwerpen (2)'!$A$18,IF(C163&lt;='Onderwerpen (2)'!$C$19,'Onderwerpen (2)'!$A$19,IF(C163&lt;='Onderwerpen (2)'!$C$20,'Onderwerpen (2)'!$A$20,IF(C163&lt;='Onderwerpen (2)'!$C$21,'Onderwerpen (2)'!$A$21,IF(C163&lt;='Onderwerpen (2)'!$C$22,'Onderwerpen (2)'!$A$22,IF(C163&lt;='Onderwerpen (2)'!$C$23,'Onderwerpen (2)'!$A$22,""))))))))))))))))))))</f>
        <v/>
      </c>
      <c r="C163" s="55" t="str">
        <f>IF('Onderwerpen (2)'!$B$4+1=A163,'Onderwerpen (2)'!$A$5,IF(SUM('Onderwerpen (2)'!$B$4:$B$5)+2=A163,'Onderwerpen (2)'!$A$6,IF(SUM('Onderwerpen (2)'!$B$4:$B$6)+3=A163,'Onderwerpen (2)'!$A$7,IF(SUM('Onderwerpen (2)'!$B$4:$B$7)+4=A163,'Onderwerpen (2)'!$A$8,IF(SUM('Onderwerpen (2)'!$B$4:$B$8)+5=A163,'Onderwerpen (2)'!$A$9,IF(SUM('Onderwerpen (2)'!$B$4:$B$9)+6=A163,'Onderwerpen (2)'!$A$10,IF(SUM('Onderwerpen (2)'!$B$4:$B$10)+7=A163,'Onderwerpen (2)'!$A$11,IF(SUM('Onderwerpen (2)'!$B$4:$B$11)+8=A163,'Onderwerpen (2)'!$A$12,IF(SUM('Onderwerpen (2)'!$B$4:$B$12)+9=A163,'Onderwerpen (2)'!$A$13,IF(SUM('Onderwerpen (2)'!$B$4:$B$13)+10=A163,'Onderwerpen (2)'!$A$14,IF(SUM('Onderwerpen (2)'!$B$4:$B$14)+11=A163,'Onderwerpen (2)'!$A$15,IF(SUM('Onderwerpen (2)'!$B$4:$B$15)+12=A163,'Onderwerpen (2)'!$A$16,IF(SUM('Onderwerpen (2)'!$B$4:$B$16)+13=A163,'Onderwerpen (2)'!$A$17,IF(SUM('Onderwerpen (2)'!$B$4:$B$17)+14=A163,'Onderwerpen (2)'!$A$18,IF(SUM('Onderwerpen (2)'!$B$4:$B$18)+15=A163,'Onderwerpen (2)'!$A$19,IF(SUM('Onderwerpen (2)'!$B$4:$B$19)+16=A163,'Onderwerpen (2)'!$A$20,IF(SUM('Onderwerpen (2)'!$B$4:$B$20)+17=A163,'Onderwerpen (2)'!$A$21,IF(SUM('Onderwerpen (2)'!$B$4:$B$21)+18=A163,'Onderwerpen (2)'!$A$22,IF(SUM('Onderwerpen (2)'!$B$4:$B$22)+19=A163,'Onderwerpen (2)'!$A$23,IFERROR((IF(A163&lt;'Onderwerpen (2)'!$D$4,A163,IF(AND(A163&gt;'Onderwerpen (2)'!$D$4,A163&lt;'Onderwerpen (2)'!$D$5),A163-1,IF(AND(A163&gt;'Onderwerpen (2)'!$D$5,A163&lt;'Onderwerpen (2)'!$D$6),A163-2,IF(AND(A163&gt;'Onderwerpen (2)'!$D$6,A163&lt;'Onderwerpen (2)'!$D$7),A163-3,IF(AND(A163&gt;'Onderwerpen (2)'!$D$7,A163&lt;'Onderwerpen (2)'!$D$8),A163-4,IF(AND(A163&gt;'Onderwerpen (2)'!$D$8,A163&lt;'Onderwerpen (2)'!$D$9),A163-5,IF(AND(A163&gt;'Onderwerpen (2)'!$D$9,A163&lt;'Onderwerpen (2)'!$D$10),A163-6,IF(AND(A163&gt;'Onderwerpen (2)'!$D$10,A163&lt;'Onderwerpen (2)'!$D$11),A163-7,IF(AND(A163&gt;'Onderwerpen (2)'!$D$11,A163&lt;'Onderwerpen (2)'!$D$12),A163-8,IF(AND(A163&gt;'Onderwerpen (2)'!$D$12,A163&lt;'Onderwerpen (2)'!$D$13),A163-9,IF(AND(A163&gt;'Onderwerpen (2)'!$D$13,A163&lt;'Onderwerpen (2)'!$D$14),A163-10,IF(AND(A163&gt;'Onderwerpen (2)'!$D$14,A163&lt;'Onderwerpen (2)'!$D$15),A163-11,IF(AND(A163&gt;'Onderwerpen (2)'!$D$15,A163&lt;'Onderwerpen (2)'!$D$16),A163-12,IF(AND(A163&gt;'Onderwerpen (2)'!$D$16,A163&lt;'Onderwerpen (2)'!$D$17),A163-13,IF(AND(A163&gt;'Onderwerpen (2)'!$D$17,A163&lt;'Onderwerpen (2)'!$D$18),A163-14,IF(AND(A163&gt;'Onderwerpen (2)'!$D$18,A163&lt;'Onderwerpen (2)'!$D$19),A163-15,IF(AND(A163&gt;'Onderwerpen (2)'!$D$19,A163&lt;'Onderwerpen (2)'!$D$20),A163-16,IF(AND(A163&gt;'Onderwerpen (2)'!$D$20,A163&lt;'Onderwerpen (2)'!$D$21),A163-17,IF(AND(A163&gt;'Onderwerpen (2)'!$D$21,A163&lt;'Onderwerpen (2)'!$D$22),A163-18,IF(A163&gt;'Onderwerpen (2)'!$D$22,A163-19,"X"))))))))))))))))))))),""))))))))))))))))))))</f>
        <v/>
      </c>
      <c r="D163" s="76" t="str">
        <f>IF(B163="",""&amp;C163,LEFT(B163, FIND(" ",B163)-1) &amp; "."&amp;COUNTIF( $B$8:B163,B163))</f>
        <v/>
      </c>
      <c r="E163" s="11"/>
      <c r="F163" s="65"/>
      <c r="G163" s="65"/>
      <c r="H163" s="65"/>
      <c r="I163" s="67"/>
      <c r="J163" s="60" t="str">
        <f t="shared" si="10"/>
        <v/>
      </c>
      <c r="K163" s="58"/>
      <c r="L163" s="65"/>
      <c r="M163" s="65"/>
      <c r="N163" s="65"/>
      <c r="O163" s="67"/>
      <c r="P163" s="60" t="str">
        <f t="shared" si="11"/>
        <v/>
      </c>
      <c r="Q163" s="58"/>
      <c r="R163" s="65"/>
      <c r="S163" s="65"/>
      <c r="T163" s="65"/>
      <c r="U163" s="67"/>
      <c r="V163" s="60" t="str">
        <f t="shared" si="12"/>
        <v/>
      </c>
      <c r="W163" s="58"/>
      <c r="X163" s="65"/>
      <c r="Y163" s="65"/>
      <c r="Z163" s="65"/>
      <c r="AA163" s="67"/>
      <c r="AB163" s="60" t="str">
        <f t="shared" si="13"/>
        <v/>
      </c>
      <c r="AC163" s="58"/>
      <c r="AD163" s="65"/>
      <c r="AE163" s="65"/>
      <c r="AF163" s="65"/>
      <c r="AG163" s="67"/>
      <c r="AH163" s="60" t="str">
        <f t="shared" si="14"/>
        <v/>
      </c>
      <c r="AI163" s="58"/>
    </row>
    <row r="164" spans="1:35" ht="15" customHeight="1" x14ac:dyDescent="0.25">
      <c r="A164" s="48" t="str">
        <f>IFERROR(IF(A163='Onderwerpen (2)'!$C$23+19,"",A163+1),"")</f>
        <v/>
      </c>
      <c r="B164" s="48" t="str">
        <f>IF(C164&lt;='Onderwerpen (2)'!$C$4,'Onderwerpen (2)'!$A$4,IF(C164&lt;='Onderwerpen (2)'!$C$5,'Onderwerpen (2)'!$A$5,IF(C164&lt;='Onderwerpen (2)'!$C$6,'Onderwerpen (2)'!$A$6,IF(C164&lt;='Onderwerpen (2)'!$C$7,'Onderwerpen (2)'!$A$7,IF(C164&lt;='Onderwerpen (2)'!$C$8,'Onderwerpen (2)'!$A$8,IF(C164&lt;='Onderwerpen (2)'!$C$9,'Onderwerpen (2)'!$A$9,IF(C164&lt;='Onderwerpen (2)'!C$10,'Onderwerpen (2)'!$A$10,IF(C164&lt;='Onderwerpen (2)'!C$11,'Onderwerpen (2)'!$A$11,IF(C164&lt;='Onderwerpen (2)'!C$12,'Onderwerpen (2)'!$A$12,IF(C164&lt;='Onderwerpen (2)'!C$13,'Onderwerpen (2)'!$A$13,IF(C164&lt;='Onderwerpen (2)'!$C$14,'Onderwerpen (2)'!$A$14,IF(C164&lt;='Onderwerpen (2)'!$C$15,'Onderwerpen (2)'!$A$15,IF(C164&lt;='Onderwerpen (2)'!$C$16,'Onderwerpen (2)'!$A$16,IF(C164&lt;='Onderwerpen (2)'!$C$17,'Onderwerpen (2)'!$A$17,IF(C164&lt;='Onderwerpen (2)'!$C$18,'Onderwerpen (2)'!$A$18,IF(C164&lt;='Onderwerpen (2)'!$C$19,'Onderwerpen (2)'!$A$19,IF(C164&lt;='Onderwerpen (2)'!$C$20,'Onderwerpen (2)'!$A$20,IF(C164&lt;='Onderwerpen (2)'!$C$21,'Onderwerpen (2)'!$A$21,IF(C164&lt;='Onderwerpen (2)'!$C$22,'Onderwerpen (2)'!$A$22,IF(C164&lt;='Onderwerpen (2)'!$C$23,'Onderwerpen (2)'!$A$22,""))))))))))))))))))))</f>
        <v/>
      </c>
      <c r="C164" s="55" t="str">
        <f>IF('Onderwerpen (2)'!$B$4+1=A164,'Onderwerpen (2)'!$A$5,IF(SUM('Onderwerpen (2)'!$B$4:$B$5)+2=A164,'Onderwerpen (2)'!$A$6,IF(SUM('Onderwerpen (2)'!$B$4:$B$6)+3=A164,'Onderwerpen (2)'!$A$7,IF(SUM('Onderwerpen (2)'!$B$4:$B$7)+4=A164,'Onderwerpen (2)'!$A$8,IF(SUM('Onderwerpen (2)'!$B$4:$B$8)+5=A164,'Onderwerpen (2)'!$A$9,IF(SUM('Onderwerpen (2)'!$B$4:$B$9)+6=A164,'Onderwerpen (2)'!$A$10,IF(SUM('Onderwerpen (2)'!$B$4:$B$10)+7=A164,'Onderwerpen (2)'!$A$11,IF(SUM('Onderwerpen (2)'!$B$4:$B$11)+8=A164,'Onderwerpen (2)'!$A$12,IF(SUM('Onderwerpen (2)'!$B$4:$B$12)+9=A164,'Onderwerpen (2)'!$A$13,IF(SUM('Onderwerpen (2)'!$B$4:$B$13)+10=A164,'Onderwerpen (2)'!$A$14,IF(SUM('Onderwerpen (2)'!$B$4:$B$14)+11=A164,'Onderwerpen (2)'!$A$15,IF(SUM('Onderwerpen (2)'!$B$4:$B$15)+12=A164,'Onderwerpen (2)'!$A$16,IF(SUM('Onderwerpen (2)'!$B$4:$B$16)+13=A164,'Onderwerpen (2)'!$A$17,IF(SUM('Onderwerpen (2)'!$B$4:$B$17)+14=A164,'Onderwerpen (2)'!$A$18,IF(SUM('Onderwerpen (2)'!$B$4:$B$18)+15=A164,'Onderwerpen (2)'!$A$19,IF(SUM('Onderwerpen (2)'!$B$4:$B$19)+16=A164,'Onderwerpen (2)'!$A$20,IF(SUM('Onderwerpen (2)'!$B$4:$B$20)+17=A164,'Onderwerpen (2)'!$A$21,IF(SUM('Onderwerpen (2)'!$B$4:$B$21)+18=A164,'Onderwerpen (2)'!$A$22,IF(SUM('Onderwerpen (2)'!$B$4:$B$22)+19=A164,'Onderwerpen (2)'!$A$23,IFERROR((IF(A164&lt;'Onderwerpen (2)'!$D$4,A164,IF(AND(A164&gt;'Onderwerpen (2)'!$D$4,A164&lt;'Onderwerpen (2)'!$D$5),A164-1,IF(AND(A164&gt;'Onderwerpen (2)'!$D$5,A164&lt;'Onderwerpen (2)'!$D$6),A164-2,IF(AND(A164&gt;'Onderwerpen (2)'!$D$6,A164&lt;'Onderwerpen (2)'!$D$7),A164-3,IF(AND(A164&gt;'Onderwerpen (2)'!$D$7,A164&lt;'Onderwerpen (2)'!$D$8),A164-4,IF(AND(A164&gt;'Onderwerpen (2)'!$D$8,A164&lt;'Onderwerpen (2)'!$D$9),A164-5,IF(AND(A164&gt;'Onderwerpen (2)'!$D$9,A164&lt;'Onderwerpen (2)'!$D$10),A164-6,IF(AND(A164&gt;'Onderwerpen (2)'!$D$10,A164&lt;'Onderwerpen (2)'!$D$11),A164-7,IF(AND(A164&gt;'Onderwerpen (2)'!$D$11,A164&lt;'Onderwerpen (2)'!$D$12),A164-8,IF(AND(A164&gt;'Onderwerpen (2)'!$D$12,A164&lt;'Onderwerpen (2)'!$D$13),A164-9,IF(AND(A164&gt;'Onderwerpen (2)'!$D$13,A164&lt;'Onderwerpen (2)'!$D$14),A164-10,IF(AND(A164&gt;'Onderwerpen (2)'!$D$14,A164&lt;'Onderwerpen (2)'!$D$15),A164-11,IF(AND(A164&gt;'Onderwerpen (2)'!$D$15,A164&lt;'Onderwerpen (2)'!$D$16),A164-12,IF(AND(A164&gt;'Onderwerpen (2)'!$D$16,A164&lt;'Onderwerpen (2)'!$D$17),A164-13,IF(AND(A164&gt;'Onderwerpen (2)'!$D$17,A164&lt;'Onderwerpen (2)'!$D$18),A164-14,IF(AND(A164&gt;'Onderwerpen (2)'!$D$18,A164&lt;'Onderwerpen (2)'!$D$19),A164-15,IF(AND(A164&gt;'Onderwerpen (2)'!$D$19,A164&lt;'Onderwerpen (2)'!$D$20),A164-16,IF(AND(A164&gt;'Onderwerpen (2)'!$D$20,A164&lt;'Onderwerpen (2)'!$D$21),A164-17,IF(AND(A164&gt;'Onderwerpen (2)'!$D$21,A164&lt;'Onderwerpen (2)'!$D$22),A164-18,IF(A164&gt;'Onderwerpen (2)'!$D$22,A164-19,"X"))))))))))))))))))))),""))))))))))))))))))))</f>
        <v/>
      </c>
      <c r="D164" s="76" t="str">
        <f>IF(B164="",""&amp;C164,LEFT(B164, FIND(" ",B164)-1) &amp; "."&amp;COUNTIF( $B$8:B164,B164))</f>
        <v/>
      </c>
      <c r="E164" s="11"/>
      <c r="F164" s="65"/>
      <c r="G164" s="65"/>
      <c r="H164" s="65"/>
      <c r="I164" s="67"/>
      <c r="J164" s="60" t="str">
        <f t="shared" si="10"/>
        <v/>
      </c>
      <c r="K164" s="58"/>
      <c r="L164" s="65"/>
      <c r="M164" s="65"/>
      <c r="N164" s="65"/>
      <c r="O164" s="67"/>
      <c r="P164" s="60" t="str">
        <f t="shared" si="11"/>
        <v/>
      </c>
      <c r="Q164" s="58"/>
      <c r="R164" s="65"/>
      <c r="S164" s="65"/>
      <c r="T164" s="65"/>
      <c r="U164" s="67"/>
      <c r="V164" s="60" t="str">
        <f t="shared" si="12"/>
        <v/>
      </c>
      <c r="W164" s="58"/>
      <c r="X164" s="65"/>
      <c r="Y164" s="65"/>
      <c r="Z164" s="65"/>
      <c r="AA164" s="67"/>
      <c r="AB164" s="60" t="str">
        <f t="shared" si="13"/>
        <v/>
      </c>
      <c r="AC164" s="58"/>
      <c r="AD164" s="65"/>
      <c r="AE164" s="65"/>
      <c r="AF164" s="65"/>
      <c r="AG164" s="67"/>
      <c r="AH164" s="60" t="str">
        <f t="shared" si="14"/>
        <v/>
      </c>
      <c r="AI164" s="58"/>
    </row>
    <row r="165" spans="1:35" ht="15" customHeight="1" x14ac:dyDescent="0.25">
      <c r="A165" s="48" t="str">
        <f>IFERROR(IF(A164='Onderwerpen (2)'!$C$23+19,"",A164+1),"")</f>
        <v/>
      </c>
      <c r="B165" s="48" t="str">
        <f>IF(C165&lt;='Onderwerpen (2)'!$C$4,'Onderwerpen (2)'!$A$4,IF(C165&lt;='Onderwerpen (2)'!$C$5,'Onderwerpen (2)'!$A$5,IF(C165&lt;='Onderwerpen (2)'!$C$6,'Onderwerpen (2)'!$A$6,IF(C165&lt;='Onderwerpen (2)'!$C$7,'Onderwerpen (2)'!$A$7,IF(C165&lt;='Onderwerpen (2)'!$C$8,'Onderwerpen (2)'!$A$8,IF(C165&lt;='Onderwerpen (2)'!$C$9,'Onderwerpen (2)'!$A$9,IF(C165&lt;='Onderwerpen (2)'!C$10,'Onderwerpen (2)'!$A$10,IF(C165&lt;='Onderwerpen (2)'!C$11,'Onderwerpen (2)'!$A$11,IF(C165&lt;='Onderwerpen (2)'!C$12,'Onderwerpen (2)'!$A$12,IF(C165&lt;='Onderwerpen (2)'!C$13,'Onderwerpen (2)'!$A$13,IF(C165&lt;='Onderwerpen (2)'!$C$14,'Onderwerpen (2)'!$A$14,IF(C165&lt;='Onderwerpen (2)'!$C$15,'Onderwerpen (2)'!$A$15,IF(C165&lt;='Onderwerpen (2)'!$C$16,'Onderwerpen (2)'!$A$16,IF(C165&lt;='Onderwerpen (2)'!$C$17,'Onderwerpen (2)'!$A$17,IF(C165&lt;='Onderwerpen (2)'!$C$18,'Onderwerpen (2)'!$A$18,IF(C165&lt;='Onderwerpen (2)'!$C$19,'Onderwerpen (2)'!$A$19,IF(C165&lt;='Onderwerpen (2)'!$C$20,'Onderwerpen (2)'!$A$20,IF(C165&lt;='Onderwerpen (2)'!$C$21,'Onderwerpen (2)'!$A$21,IF(C165&lt;='Onderwerpen (2)'!$C$22,'Onderwerpen (2)'!$A$22,IF(C165&lt;='Onderwerpen (2)'!$C$23,'Onderwerpen (2)'!$A$22,""))))))))))))))))))))</f>
        <v/>
      </c>
      <c r="C165" s="55" t="str">
        <f>IF('Onderwerpen (2)'!$B$4+1=A165,'Onderwerpen (2)'!$A$5,IF(SUM('Onderwerpen (2)'!$B$4:$B$5)+2=A165,'Onderwerpen (2)'!$A$6,IF(SUM('Onderwerpen (2)'!$B$4:$B$6)+3=A165,'Onderwerpen (2)'!$A$7,IF(SUM('Onderwerpen (2)'!$B$4:$B$7)+4=A165,'Onderwerpen (2)'!$A$8,IF(SUM('Onderwerpen (2)'!$B$4:$B$8)+5=A165,'Onderwerpen (2)'!$A$9,IF(SUM('Onderwerpen (2)'!$B$4:$B$9)+6=A165,'Onderwerpen (2)'!$A$10,IF(SUM('Onderwerpen (2)'!$B$4:$B$10)+7=A165,'Onderwerpen (2)'!$A$11,IF(SUM('Onderwerpen (2)'!$B$4:$B$11)+8=A165,'Onderwerpen (2)'!$A$12,IF(SUM('Onderwerpen (2)'!$B$4:$B$12)+9=A165,'Onderwerpen (2)'!$A$13,IF(SUM('Onderwerpen (2)'!$B$4:$B$13)+10=A165,'Onderwerpen (2)'!$A$14,IF(SUM('Onderwerpen (2)'!$B$4:$B$14)+11=A165,'Onderwerpen (2)'!$A$15,IF(SUM('Onderwerpen (2)'!$B$4:$B$15)+12=A165,'Onderwerpen (2)'!$A$16,IF(SUM('Onderwerpen (2)'!$B$4:$B$16)+13=A165,'Onderwerpen (2)'!$A$17,IF(SUM('Onderwerpen (2)'!$B$4:$B$17)+14=A165,'Onderwerpen (2)'!$A$18,IF(SUM('Onderwerpen (2)'!$B$4:$B$18)+15=A165,'Onderwerpen (2)'!$A$19,IF(SUM('Onderwerpen (2)'!$B$4:$B$19)+16=A165,'Onderwerpen (2)'!$A$20,IF(SUM('Onderwerpen (2)'!$B$4:$B$20)+17=A165,'Onderwerpen (2)'!$A$21,IF(SUM('Onderwerpen (2)'!$B$4:$B$21)+18=A165,'Onderwerpen (2)'!$A$22,IF(SUM('Onderwerpen (2)'!$B$4:$B$22)+19=A165,'Onderwerpen (2)'!$A$23,IFERROR((IF(A165&lt;'Onderwerpen (2)'!$D$4,A165,IF(AND(A165&gt;'Onderwerpen (2)'!$D$4,A165&lt;'Onderwerpen (2)'!$D$5),A165-1,IF(AND(A165&gt;'Onderwerpen (2)'!$D$5,A165&lt;'Onderwerpen (2)'!$D$6),A165-2,IF(AND(A165&gt;'Onderwerpen (2)'!$D$6,A165&lt;'Onderwerpen (2)'!$D$7),A165-3,IF(AND(A165&gt;'Onderwerpen (2)'!$D$7,A165&lt;'Onderwerpen (2)'!$D$8),A165-4,IF(AND(A165&gt;'Onderwerpen (2)'!$D$8,A165&lt;'Onderwerpen (2)'!$D$9),A165-5,IF(AND(A165&gt;'Onderwerpen (2)'!$D$9,A165&lt;'Onderwerpen (2)'!$D$10),A165-6,IF(AND(A165&gt;'Onderwerpen (2)'!$D$10,A165&lt;'Onderwerpen (2)'!$D$11),A165-7,IF(AND(A165&gt;'Onderwerpen (2)'!$D$11,A165&lt;'Onderwerpen (2)'!$D$12),A165-8,IF(AND(A165&gt;'Onderwerpen (2)'!$D$12,A165&lt;'Onderwerpen (2)'!$D$13),A165-9,IF(AND(A165&gt;'Onderwerpen (2)'!$D$13,A165&lt;'Onderwerpen (2)'!$D$14),A165-10,IF(AND(A165&gt;'Onderwerpen (2)'!$D$14,A165&lt;'Onderwerpen (2)'!$D$15),A165-11,IF(AND(A165&gt;'Onderwerpen (2)'!$D$15,A165&lt;'Onderwerpen (2)'!$D$16),A165-12,IF(AND(A165&gt;'Onderwerpen (2)'!$D$16,A165&lt;'Onderwerpen (2)'!$D$17),A165-13,IF(AND(A165&gt;'Onderwerpen (2)'!$D$17,A165&lt;'Onderwerpen (2)'!$D$18),A165-14,IF(AND(A165&gt;'Onderwerpen (2)'!$D$18,A165&lt;'Onderwerpen (2)'!$D$19),A165-15,IF(AND(A165&gt;'Onderwerpen (2)'!$D$19,A165&lt;'Onderwerpen (2)'!$D$20),A165-16,IF(AND(A165&gt;'Onderwerpen (2)'!$D$20,A165&lt;'Onderwerpen (2)'!$D$21),A165-17,IF(AND(A165&gt;'Onderwerpen (2)'!$D$21,A165&lt;'Onderwerpen (2)'!$D$22),A165-18,IF(A165&gt;'Onderwerpen (2)'!$D$22,A165-19,"X"))))))))))))))))))))),""))))))))))))))))))))</f>
        <v/>
      </c>
      <c r="D165" s="76" t="str">
        <f>IF(B165="",""&amp;C165,LEFT(B165, FIND(" ",B165)-1) &amp; "."&amp;COUNTIF( $B$8:B165,B165))</f>
        <v/>
      </c>
      <c r="E165" s="11"/>
      <c r="F165" s="65"/>
      <c r="G165" s="65"/>
      <c r="H165" s="65"/>
      <c r="I165" s="67"/>
      <c r="J165" s="60" t="str">
        <f t="shared" si="10"/>
        <v/>
      </c>
      <c r="K165" s="58"/>
      <c r="L165" s="65"/>
      <c r="M165" s="65"/>
      <c r="N165" s="65"/>
      <c r="O165" s="67"/>
      <c r="P165" s="60" t="str">
        <f t="shared" si="11"/>
        <v/>
      </c>
      <c r="Q165" s="58"/>
      <c r="R165" s="65"/>
      <c r="S165" s="65"/>
      <c r="T165" s="65"/>
      <c r="U165" s="67"/>
      <c r="V165" s="60" t="str">
        <f t="shared" si="12"/>
        <v/>
      </c>
      <c r="W165" s="58"/>
      <c r="X165" s="65"/>
      <c r="Y165" s="65"/>
      <c r="Z165" s="65"/>
      <c r="AA165" s="67"/>
      <c r="AB165" s="60" t="str">
        <f t="shared" si="13"/>
        <v/>
      </c>
      <c r="AC165" s="58"/>
      <c r="AD165" s="65"/>
      <c r="AE165" s="65"/>
      <c r="AF165" s="65"/>
      <c r="AG165" s="67"/>
      <c r="AH165" s="60" t="str">
        <f t="shared" si="14"/>
        <v/>
      </c>
      <c r="AI165" s="58"/>
    </row>
    <row r="166" spans="1:35" ht="15" customHeight="1" x14ac:dyDescent="0.25">
      <c r="A166" s="48" t="str">
        <f>IFERROR(IF(A165='Onderwerpen (2)'!$C$23+19,"",A165+1),"")</f>
        <v/>
      </c>
      <c r="B166" s="48" t="str">
        <f>IF(C166&lt;='Onderwerpen (2)'!$C$4,'Onderwerpen (2)'!$A$4,IF(C166&lt;='Onderwerpen (2)'!$C$5,'Onderwerpen (2)'!$A$5,IF(C166&lt;='Onderwerpen (2)'!$C$6,'Onderwerpen (2)'!$A$6,IF(C166&lt;='Onderwerpen (2)'!$C$7,'Onderwerpen (2)'!$A$7,IF(C166&lt;='Onderwerpen (2)'!$C$8,'Onderwerpen (2)'!$A$8,IF(C166&lt;='Onderwerpen (2)'!$C$9,'Onderwerpen (2)'!$A$9,IF(C166&lt;='Onderwerpen (2)'!C$10,'Onderwerpen (2)'!$A$10,IF(C166&lt;='Onderwerpen (2)'!C$11,'Onderwerpen (2)'!$A$11,IF(C166&lt;='Onderwerpen (2)'!C$12,'Onderwerpen (2)'!$A$12,IF(C166&lt;='Onderwerpen (2)'!C$13,'Onderwerpen (2)'!$A$13,IF(C166&lt;='Onderwerpen (2)'!$C$14,'Onderwerpen (2)'!$A$14,IF(C166&lt;='Onderwerpen (2)'!$C$15,'Onderwerpen (2)'!$A$15,IF(C166&lt;='Onderwerpen (2)'!$C$16,'Onderwerpen (2)'!$A$16,IF(C166&lt;='Onderwerpen (2)'!$C$17,'Onderwerpen (2)'!$A$17,IF(C166&lt;='Onderwerpen (2)'!$C$18,'Onderwerpen (2)'!$A$18,IF(C166&lt;='Onderwerpen (2)'!$C$19,'Onderwerpen (2)'!$A$19,IF(C166&lt;='Onderwerpen (2)'!$C$20,'Onderwerpen (2)'!$A$20,IF(C166&lt;='Onderwerpen (2)'!$C$21,'Onderwerpen (2)'!$A$21,IF(C166&lt;='Onderwerpen (2)'!$C$22,'Onderwerpen (2)'!$A$22,IF(C166&lt;='Onderwerpen (2)'!$C$23,'Onderwerpen (2)'!$A$22,""))))))))))))))))))))</f>
        <v/>
      </c>
      <c r="C166" s="55" t="str">
        <f>IF('Onderwerpen (2)'!$B$4+1=A166,'Onderwerpen (2)'!$A$5,IF(SUM('Onderwerpen (2)'!$B$4:$B$5)+2=A166,'Onderwerpen (2)'!$A$6,IF(SUM('Onderwerpen (2)'!$B$4:$B$6)+3=A166,'Onderwerpen (2)'!$A$7,IF(SUM('Onderwerpen (2)'!$B$4:$B$7)+4=A166,'Onderwerpen (2)'!$A$8,IF(SUM('Onderwerpen (2)'!$B$4:$B$8)+5=A166,'Onderwerpen (2)'!$A$9,IF(SUM('Onderwerpen (2)'!$B$4:$B$9)+6=A166,'Onderwerpen (2)'!$A$10,IF(SUM('Onderwerpen (2)'!$B$4:$B$10)+7=A166,'Onderwerpen (2)'!$A$11,IF(SUM('Onderwerpen (2)'!$B$4:$B$11)+8=A166,'Onderwerpen (2)'!$A$12,IF(SUM('Onderwerpen (2)'!$B$4:$B$12)+9=A166,'Onderwerpen (2)'!$A$13,IF(SUM('Onderwerpen (2)'!$B$4:$B$13)+10=A166,'Onderwerpen (2)'!$A$14,IF(SUM('Onderwerpen (2)'!$B$4:$B$14)+11=A166,'Onderwerpen (2)'!$A$15,IF(SUM('Onderwerpen (2)'!$B$4:$B$15)+12=A166,'Onderwerpen (2)'!$A$16,IF(SUM('Onderwerpen (2)'!$B$4:$B$16)+13=A166,'Onderwerpen (2)'!$A$17,IF(SUM('Onderwerpen (2)'!$B$4:$B$17)+14=A166,'Onderwerpen (2)'!$A$18,IF(SUM('Onderwerpen (2)'!$B$4:$B$18)+15=A166,'Onderwerpen (2)'!$A$19,IF(SUM('Onderwerpen (2)'!$B$4:$B$19)+16=A166,'Onderwerpen (2)'!$A$20,IF(SUM('Onderwerpen (2)'!$B$4:$B$20)+17=A166,'Onderwerpen (2)'!$A$21,IF(SUM('Onderwerpen (2)'!$B$4:$B$21)+18=A166,'Onderwerpen (2)'!$A$22,IF(SUM('Onderwerpen (2)'!$B$4:$B$22)+19=A166,'Onderwerpen (2)'!$A$23,IFERROR((IF(A166&lt;'Onderwerpen (2)'!$D$4,A166,IF(AND(A166&gt;'Onderwerpen (2)'!$D$4,A166&lt;'Onderwerpen (2)'!$D$5),A166-1,IF(AND(A166&gt;'Onderwerpen (2)'!$D$5,A166&lt;'Onderwerpen (2)'!$D$6),A166-2,IF(AND(A166&gt;'Onderwerpen (2)'!$D$6,A166&lt;'Onderwerpen (2)'!$D$7),A166-3,IF(AND(A166&gt;'Onderwerpen (2)'!$D$7,A166&lt;'Onderwerpen (2)'!$D$8),A166-4,IF(AND(A166&gt;'Onderwerpen (2)'!$D$8,A166&lt;'Onderwerpen (2)'!$D$9),A166-5,IF(AND(A166&gt;'Onderwerpen (2)'!$D$9,A166&lt;'Onderwerpen (2)'!$D$10),A166-6,IF(AND(A166&gt;'Onderwerpen (2)'!$D$10,A166&lt;'Onderwerpen (2)'!$D$11),A166-7,IF(AND(A166&gt;'Onderwerpen (2)'!$D$11,A166&lt;'Onderwerpen (2)'!$D$12),A166-8,IF(AND(A166&gt;'Onderwerpen (2)'!$D$12,A166&lt;'Onderwerpen (2)'!$D$13),A166-9,IF(AND(A166&gt;'Onderwerpen (2)'!$D$13,A166&lt;'Onderwerpen (2)'!$D$14),A166-10,IF(AND(A166&gt;'Onderwerpen (2)'!$D$14,A166&lt;'Onderwerpen (2)'!$D$15),A166-11,IF(AND(A166&gt;'Onderwerpen (2)'!$D$15,A166&lt;'Onderwerpen (2)'!$D$16),A166-12,IF(AND(A166&gt;'Onderwerpen (2)'!$D$16,A166&lt;'Onderwerpen (2)'!$D$17),A166-13,IF(AND(A166&gt;'Onderwerpen (2)'!$D$17,A166&lt;'Onderwerpen (2)'!$D$18),A166-14,IF(AND(A166&gt;'Onderwerpen (2)'!$D$18,A166&lt;'Onderwerpen (2)'!$D$19),A166-15,IF(AND(A166&gt;'Onderwerpen (2)'!$D$19,A166&lt;'Onderwerpen (2)'!$D$20),A166-16,IF(AND(A166&gt;'Onderwerpen (2)'!$D$20,A166&lt;'Onderwerpen (2)'!$D$21),A166-17,IF(AND(A166&gt;'Onderwerpen (2)'!$D$21,A166&lt;'Onderwerpen (2)'!$D$22),A166-18,IF(A166&gt;'Onderwerpen (2)'!$D$22,A166-19,"X"))))))))))))))))))))),""))))))))))))))))))))</f>
        <v/>
      </c>
      <c r="D166" s="76" t="str">
        <f>IF(B166="",""&amp;C166,LEFT(B166, FIND(" ",B166)-1) &amp; "."&amp;COUNTIF( $B$8:B166,B166))</f>
        <v/>
      </c>
      <c r="E166" s="11"/>
      <c r="F166" s="65"/>
      <c r="G166" s="65"/>
      <c r="H166" s="65"/>
      <c r="I166" s="67"/>
      <c r="J166" s="60" t="str">
        <f t="shared" si="10"/>
        <v/>
      </c>
      <c r="K166" s="58"/>
      <c r="L166" s="65"/>
      <c r="M166" s="65"/>
      <c r="N166" s="65"/>
      <c r="O166" s="67"/>
      <c r="P166" s="60" t="str">
        <f t="shared" si="11"/>
        <v/>
      </c>
      <c r="Q166" s="58"/>
      <c r="R166" s="65"/>
      <c r="S166" s="65"/>
      <c r="T166" s="65"/>
      <c r="U166" s="67"/>
      <c r="V166" s="60" t="str">
        <f t="shared" si="12"/>
        <v/>
      </c>
      <c r="W166" s="58"/>
      <c r="X166" s="65"/>
      <c r="Y166" s="65"/>
      <c r="Z166" s="65"/>
      <c r="AA166" s="67"/>
      <c r="AB166" s="60" t="str">
        <f t="shared" si="13"/>
        <v/>
      </c>
      <c r="AC166" s="58"/>
      <c r="AD166" s="65"/>
      <c r="AE166" s="65"/>
      <c r="AF166" s="65"/>
      <c r="AG166" s="67"/>
      <c r="AH166" s="60" t="str">
        <f t="shared" si="14"/>
        <v/>
      </c>
      <c r="AI166" s="58"/>
    </row>
    <row r="167" spans="1:35" ht="15" customHeight="1" x14ac:dyDescent="0.25">
      <c r="A167" s="48" t="str">
        <f>IFERROR(IF(A166='Onderwerpen (2)'!$C$23+19,"",A166+1),"")</f>
        <v/>
      </c>
      <c r="B167" s="48" t="str">
        <f>IF(C167&lt;='Onderwerpen (2)'!$C$4,'Onderwerpen (2)'!$A$4,IF(C167&lt;='Onderwerpen (2)'!$C$5,'Onderwerpen (2)'!$A$5,IF(C167&lt;='Onderwerpen (2)'!$C$6,'Onderwerpen (2)'!$A$6,IF(C167&lt;='Onderwerpen (2)'!$C$7,'Onderwerpen (2)'!$A$7,IF(C167&lt;='Onderwerpen (2)'!$C$8,'Onderwerpen (2)'!$A$8,IF(C167&lt;='Onderwerpen (2)'!$C$9,'Onderwerpen (2)'!$A$9,IF(C167&lt;='Onderwerpen (2)'!C$10,'Onderwerpen (2)'!$A$10,IF(C167&lt;='Onderwerpen (2)'!C$11,'Onderwerpen (2)'!$A$11,IF(C167&lt;='Onderwerpen (2)'!C$12,'Onderwerpen (2)'!$A$12,IF(C167&lt;='Onderwerpen (2)'!C$13,'Onderwerpen (2)'!$A$13,IF(C167&lt;='Onderwerpen (2)'!$C$14,'Onderwerpen (2)'!$A$14,IF(C167&lt;='Onderwerpen (2)'!$C$15,'Onderwerpen (2)'!$A$15,IF(C167&lt;='Onderwerpen (2)'!$C$16,'Onderwerpen (2)'!$A$16,IF(C167&lt;='Onderwerpen (2)'!$C$17,'Onderwerpen (2)'!$A$17,IF(C167&lt;='Onderwerpen (2)'!$C$18,'Onderwerpen (2)'!$A$18,IF(C167&lt;='Onderwerpen (2)'!$C$19,'Onderwerpen (2)'!$A$19,IF(C167&lt;='Onderwerpen (2)'!$C$20,'Onderwerpen (2)'!$A$20,IF(C167&lt;='Onderwerpen (2)'!$C$21,'Onderwerpen (2)'!$A$21,IF(C167&lt;='Onderwerpen (2)'!$C$22,'Onderwerpen (2)'!$A$22,IF(C167&lt;='Onderwerpen (2)'!$C$23,'Onderwerpen (2)'!$A$22,""))))))))))))))))))))</f>
        <v/>
      </c>
      <c r="C167" s="55" t="str">
        <f>IF('Onderwerpen (2)'!$B$4+1=A167,'Onderwerpen (2)'!$A$5,IF(SUM('Onderwerpen (2)'!$B$4:$B$5)+2=A167,'Onderwerpen (2)'!$A$6,IF(SUM('Onderwerpen (2)'!$B$4:$B$6)+3=A167,'Onderwerpen (2)'!$A$7,IF(SUM('Onderwerpen (2)'!$B$4:$B$7)+4=A167,'Onderwerpen (2)'!$A$8,IF(SUM('Onderwerpen (2)'!$B$4:$B$8)+5=A167,'Onderwerpen (2)'!$A$9,IF(SUM('Onderwerpen (2)'!$B$4:$B$9)+6=A167,'Onderwerpen (2)'!$A$10,IF(SUM('Onderwerpen (2)'!$B$4:$B$10)+7=A167,'Onderwerpen (2)'!$A$11,IF(SUM('Onderwerpen (2)'!$B$4:$B$11)+8=A167,'Onderwerpen (2)'!$A$12,IF(SUM('Onderwerpen (2)'!$B$4:$B$12)+9=A167,'Onderwerpen (2)'!$A$13,IF(SUM('Onderwerpen (2)'!$B$4:$B$13)+10=A167,'Onderwerpen (2)'!$A$14,IF(SUM('Onderwerpen (2)'!$B$4:$B$14)+11=A167,'Onderwerpen (2)'!$A$15,IF(SUM('Onderwerpen (2)'!$B$4:$B$15)+12=A167,'Onderwerpen (2)'!$A$16,IF(SUM('Onderwerpen (2)'!$B$4:$B$16)+13=A167,'Onderwerpen (2)'!$A$17,IF(SUM('Onderwerpen (2)'!$B$4:$B$17)+14=A167,'Onderwerpen (2)'!$A$18,IF(SUM('Onderwerpen (2)'!$B$4:$B$18)+15=A167,'Onderwerpen (2)'!$A$19,IF(SUM('Onderwerpen (2)'!$B$4:$B$19)+16=A167,'Onderwerpen (2)'!$A$20,IF(SUM('Onderwerpen (2)'!$B$4:$B$20)+17=A167,'Onderwerpen (2)'!$A$21,IF(SUM('Onderwerpen (2)'!$B$4:$B$21)+18=A167,'Onderwerpen (2)'!$A$22,IF(SUM('Onderwerpen (2)'!$B$4:$B$22)+19=A167,'Onderwerpen (2)'!$A$23,IFERROR((IF(A167&lt;'Onderwerpen (2)'!$D$4,A167,IF(AND(A167&gt;'Onderwerpen (2)'!$D$4,A167&lt;'Onderwerpen (2)'!$D$5),A167-1,IF(AND(A167&gt;'Onderwerpen (2)'!$D$5,A167&lt;'Onderwerpen (2)'!$D$6),A167-2,IF(AND(A167&gt;'Onderwerpen (2)'!$D$6,A167&lt;'Onderwerpen (2)'!$D$7),A167-3,IF(AND(A167&gt;'Onderwerpen (2)'!$D$7,A167&lt;'Onderwerpen (2)'!$D$8),A167-4,IF(AND(A167&gt;'Onderwerpen (2)'!$D$8,A167&lt;'Onderwerpen (2)'!$D$9),A167-5,IF(AND(A167&gt;'Onderwerpen (2)'!$D$9,A167&lt;'Onderwerpen (2)'!$D$10),A167-6,IF(AND(A167&gt;'Onderwerpen (2)'!$D$10,A167&lt;'Onderwerpen (2)'!$D$11),A167-7,IF(AND(A167&gt;'Onderwerpen (2)'!$D$11,A167&lt;'Onderwerpen (2)'!$D$12),A167-8,IF(AND(A167&gt;'Onderwerpen (2)'!$D$12,A167&lt;'Onderwerpen (2)'!$D$13),A167-9,IF(AND(A167&gt;'Onderwerpen (2)'!$D$13,A167&lt;'Onderwerpen (2)'!$D$14),A167-10,IF(AND(A167&gt;'Onderwerpen (2)'!$D$14,A167&lt;'Onderwerpen (2)'!$D$15),A167-11,IF(AND(A167&gt;'Onderwerpen (2)'!$D$15,A167&lt;'Onderwerpen (2)'!$D$16),A167-12,IF(AND(A167&gt;'Onderwerpen (2)'!$D$16,A167&lt;'Onderwerpen (2)'!$D$17),A167-13,IF(AND(A167&gt;'Onderwerpen (2)'!$D$17,A167&lt;'Onderwerpen (2)'!$D$18),A167-14,IF(AND(A167&gt;'Onderwerpen (2)'!$D$18,A167&lt;'Onderwerpen (2)'!$D$19),A167-15,IF(AND(A167&gt;'Onderwerpen (2)'!$D$19,A167&lt;'Onderwerpen (2)'!$D$20),A167-16,IF(AND(A167&gt;'Onderwerpen (2)'!$D$20,A167&lt;'Onderwerpen (2)'!$D$21),A167-17,IF(AND(A167&gt;'Onderwerpen (2)'!$D$21,A167&lt;'Onderwerpen (2)'!$D$22),A167-18,IF(A167&gt;'Onderwerpen (2)'!$D$22,A167-19,"X"))))))))))))))))))))),""))))))))))))))))))))</f>
        <v/>
      </c>
      <c r="D167" s="76" t="str">
        <f>IF(B167="",""&amp;C167,LEFT(B167, FIND(" ",B167)-1) &amp; "."&amp;COUNTIF( $B$8:B167,B167))</f>
        <v/>
      </c>
      <c r="E167" s="11"/>
      <c r="F167" s="65"/>
      <c r="G167" s="65"/>
      <c r="H167" s="65"/>
      <c r="I167" s="67"/>
      <c r="J167" s="60" t="str">
        <f t="shared" si="10"/>
        <v/>
      </c>
      <c r="K167" s="58"/>
      <c r="L167" s="65"/>
      <c r="M167" s="65"/>
      <c r="N167" s="65"/>
      <c r="O167" s="67"/>
      <c r="P167" s="60" t="str">
        <f t="shared" si="11"/>
        <v/>
      </c>
      <c r="Q167" s="58"/>
      <c r="R167" s="65"/>
      <c r="S167" s="65"/>
      <c r="T167" s="65"/>
      <c r="U167" s="67"/>
      <c r="V167" s="60" t="str">
        <f t="shared" si="12"/>
        <v/>
      </c>
      <c r="W167" s="58"/>
      <c r="X167" s="65"/>
      <c r="Y167" s="65"/>
      <c r="Z167" s="65"/>
      <c r="AA167" s="67"/>
      <c r="AB167" s="60" t="str">
        <f t="shared" si="13"/>
        <v/>
      </c>
      <c r="AC167" s="58"/>
      <c r="AD167" s="65"/>
      <c r="AE167" s="65"/>
      <c r="AF167" s="65"/>
      <c r="AG167" s="67"/>
      <c r="AH167" s="60" t="str">
        <f t="shared" si="14"/>
        <v/>
      </c>
      <c r="AI167" s="58"/>
    </row>
    <row r="168" spans="1:35" ht="15" customHeight="1" x14ac:dyDescent="0.25">
      <c r="A168" s="48" t="str">
        <f>IFERROR(IF(A167='Onderwerpen (2)'!$C$23+19,"",A167+1),"")</f>
        <v/>
      </c>
      <c r="B168" s="48" t="str">
        <f>IF(C168&lt;='Onderwerpen (2)'!$C$4,'Onderwerpen (2)'!$A$4,IF(C168&lt;='Onderwerpen (2)'!$C$5,'Onderwerpen (2)'!$A$5,IF(C168&lt;='Onderwerpen (2)'!$C$6,'Onderwerpen (2)'!$A$6,IF(C168&lt;='Onderwerpen (2)'!$C$7,'Onderwerpen (2)'!$A$7,IF(C168&lt;='Onderwerpen (2)'!$C$8,'Onderwerpen (2)'!$A$8,IF(C168&lt;='Onderwerpen (2)'!$C$9,'Onderwerpen (2)'!$A$9,IF(C168&lt;='Onderwerpen (2)'!C$10,'Onderwerpen (2)'!$A$10,IF(C168&lt;='Onderwerpen (2)'!C$11,'Onderwerpen (2)'!$A$11,IF(C168&lt;='Onderwerpen (2)'!C$12,'Onderwerpen (2)'!$A$12,IF(C168&lt;='Onderwerpen (2)'!C$13,'Onderwerpen (2)'!$A$13,IF(C168&lt;='Onderwerpen (2)'!$C$14,'Onderwerpen (2)'!$A$14,IF(C168&lt;='Onderwerpen (2)'!$C$15,'Onderwerpen (2)'!$A$15,IF(C168&lt;='Onderwerpen (2)'!$C$16,'Onderwerpen (2)'!$A$16,IF(C168&lt;='Onderwerpen (2)'!$C$17,'Onderwerpen (2)'!$A$17,IF(C168&lt;='Onderwerpen (2)'!$C$18,'Onderwerpen (2)'!$A$18,IF(C168&lt;='Onderwerpen (2)'!$C$19,'Onderwerpen (2)'!$A$19,IF(C168&lt;='Onderwerpen (2)'!$C$20,'Onderwerpen (2)'!$A$20,IF(C168&lt;='Onderwerpen (2)'!$C$21,'Onderwerpen (2)'!$A$21,IF(C168&lt;='Onderwerpen (2)'!$C$22,'Onderwerpen (2)'!$A$22,IF(C168&lt;='Onderwerpen (2)'!$C$23,'Onderwerpen (2)'!$A$22,""))))))))))))))))))))</f>
        <v/>
      </c>
      <c r="C168" s="55" t="str">
        <f>IF('Onderwerpen (2)'!$B$4+1=A168,'Onderwerpen (2)'!$A$5,IF(SUM('Onderwerpen (2)'!$B$4:$B$5)+2=A168,'Onderwerpen (2)'!$A$6,IF(SUM('Onderwerpen (2)'!$B$4:$B$6)+3=A168,'Onderwerpen (2)'!$A$7,IF(SUM('Onderwerpen (2)'!$B$4:$B$7)+4=A168,'Onderwerpen (2)'!$A$8,IF(SUM('Onderwerpen (2)'!$B$4:$B$8)+5=A168,'Onderwerpen (2)'!$A$9,IF(SUM('Onderwerpen (2)'!$B$4:$B$9)+6=A168,'Onderwerpen (2)'!$A$10,IF(SUM('Onderwerpen (2)'!$B$4:$B$10)+7=A168,'Onderwerpen (2)'!$A$11,IF(SUM('Onderwerpen (2)'!$B$4:$B$11)+8=A168,'Onderwerpen (2)'!$A$12,IF(SUM('Onderwerpen (2)'!$B$4:$B$12)+9=A168,'Onderwerpen (2)'!$A$13,IF(SUM('Onderwerpen (2)'!$B$4:$B$13)+10=A168,'Onderwerpen (2)'!$A$14,IF(SUM('Onderwerpen (2)'!$B$4:$B$14)+11=A168,'Onderwerpen (2)'!$A$15,IF(SUM('Onderwerpen (2)'!$B$4:$B$15)+12=A168,'Onderwerpen (2)'!$A$16,IF(SUM('Onderwerpen (2)'!$B$4:$B$16)+13=A168,'Onderwerpen (2)'!$A$17,IF(SUM('Onderwerpen (2)'!$B$4:$B$17)+14=A168,'Onderwerpen (2)'!$A$18,IF(SUM('Onderwerpen (2)'!$B$4:$B$18)+15=A168,'Onderwerpen (2)'!$A$19,IF(SUM('Onderwerpen (2)'!$B$4:$B$19)+16=A168,'Onderwerpen (2)'!$A$20,IF(SUM('Onderwerpen (2)'!$B$4:$B$20)+17=A168,'Onderwerpen (2)'!$A$21,IF(SUM('Onderwerpen (2)'!$B$4:$B$21)+18=A168,'Onderwerpen (2)'!$A$22,IF(SUM('Onderwerpen (2)'!$B$4:$B$22)+19=A168,'Onderwerpen (2)'!$A$23,IFERROR((IF(A168&lt;'Onderwerpen (2)'!$D$4,A168,IF(AND(A168&gt;'Onderwerpen (2)'!$D$4,A168&lt;'Onderwerpen (2)'!$D$5),A168-1,IF(AND(A168&gt;'Onderwerpen (2)'!$D$5,A168&lt;'Onderwerpen (2)'!$D$6),A168-2,IF(AND(A168&gt;'Onderwerpen (2)'!$D$6,A168&lt;'Onderwerpen (2)'!$D$7),A168-3,IF(AND(A168&gt;'Onderwerpen (2)'!$D$7,A168&lt;'Onderwerpen (2)'!$D$8),A168-4,IF(AND(A168&gt;'Onderwerpen (2)'!$D$8,A168&lt;'Onderwerpen (2)'!$D$9),A168-5,IF(AND(A168&gt;'Onderwerpen (2)'!$D$9,A168&lt;'Onderwerpen (2)'!$D$10),A168-6,IF(AND(A168&gt;'Onderwerpen (2)'!$D$10,A168&lt;'Onderwerpen (2)'!$D$11),A168-7,IF(AND(A168&gt;'Onderwerpen (2)'!$D$11,A168&lt;'Onderwerpen (2)'!$D$12),A168-8,IF(AND(A168&gt;'Onderwerpen (2)'!$D$12,A168&lt;'Onderwerpen (2)'!$D$13),A168-9,IF(AND(A168&gt;'Onderwerpen (2)'!$D$13,A168&lt;'Onderwerpen (2)'!$D$14),A168-10,IF(AND(A168&gt;'Onderwerpen (2)'!$D$14,A168&lt;'Onderwerpen (2)'!$D$15),A168-11,IF(AND(A168&gt;'Onderwerpen (2)'!$D$15,A168&lt;'Onderwerpen (2)'!$D$16),A168-12,IF(AND(A168&gt;'Onderwerpen (2)'!$D$16,A168&lt;'Onderwerpen (2)'!$D$17),A168-13,IF(AND(A168&gt;'Onderwerpen (2)'!$D$17,A168&lt;'Onderwerpen (2)'!$D$18),A168-14,IF(AND(A168&gt;'Onderwerpen (2)'!$D$18,A168&lt;'Onderwerpen (2)'!$D$19),A168-15,IF(AND(A168&gt;'Onderwerpen (2)'!$D$19,A168&lt;'Onderwerpen (2)'!$D$20),A168-16,IF(AND(A168&gt;'Onderwerpen (2)'!$D$20,A168&lt;'Onderwerpen (2)'!$D$21),A168-17,IF(AND(A168&gt;'Onderwerpen (2)'!$D$21,A168&lt;'Onderwerpen (2)'!$D$22),A168-18,IF(A168&gt;'Onderwerpen (2)'!$D$22,A168-19,"X"))))))))))))))))))))),""))))))))))))))))))))</f>
        <v/>
      </c>
      <c r="D168" s="76" t="str">
        <f>IF(B168="",""&amp;C168,LEFT(B168, FIND(" ",B168)-1) &amp; "."&amp;COUNTIF( $B$8:B168,B168))</f>
        <v/>
      </c>
      <c r="E168" s="11"/>
      <c r="F168" s="65"/>
      <c r="G168" s="65"/>
      <c r="H168" s="65"/>
      <c r="I168" s="67"/>
      <c r="J168" s="60" t="str">
        <f t="shared" si="10"/>
        <v/>
      </c>
      <c r="K168" s="58"/>
      <c r="L168" s="65"/>
      <c r="M168" s="65"/>
      <c r="N168" s="65"/>
      <c r="O168" s="67"/>
      <c r="P168" s="60" t="str">
        <f t="shared" si="11"/>
        <v/>
      </c>
      <c r="Q168" s="58"/>
      <c r="R168" s="65"/>
      <c r="S168" s="65"/>
      <c r="T168" s="65"/>
      <c r="U168" s="67"/>
      <c r="V168" s="60" t="str">
        <f t="shared" si="12"/>
        <v/>
      </c>
      <c r="W168" s="58"/>
      <c r="X168" s="65"/>
      <c r="Y168" s="65"/>
      <c r="Z168" s="65"/>
      <c r="AA168" s="67"/>
      <c r="AB168" s="60" t="str">
        <f t="shared" si="13"/>
        <v/>
      </c>
      <c r="AC168" s="58"/>
      <c r="AD168" s="65"/>
      <c r="AE168" s="65"/>
      <c r="AF168" s="65"/>
      <c r="AG168" s="67"/>
      <c r="AH168" s="60" t="str">
        <f t="shared" si="14"/>
        <v/>
      </c>
      <c r="AI168" s="58"/>
    </row>
    <row r="169" spans="1:35" ht="15" customHeight="1" x14ac:dyDescent="0.25">
      <c r="A169" s="48" t="str">
        <f>IFERROR(IF(A168='Onderwerpen (2)'!$C$23+19,"",A168+1),"")</f>
        <v/>
      </c>
      <c r="B169" s="48" t="str">
        <f>IF(C169&lt;='Onderwerpen (2)'!$C$4,'Onderwerpen (2)'!$A$4,IF(C169&lt;='Onderwerpen (2)'!$C$5,'Onderwerpen (2)'!$A$5,IF(C169&lt;='Onderwerpen (2)'!$C$6,'Onderwerpen (2)'!$A$6,IF(C169&lt;='Onderwerpen (2)'!$C$7,'Onderwerpen (2)'!$A$7,IF(C169&lt;='Onderwerpen (2)'!$C$8,'Onderwerpen (2)'!$A$8,IF(C169&lt;='Onderwerpen (2)'!$C$9,'Onderwerpen (2)'!$A$9,IF(C169&lt;='Onderwerpen (2)'!C$10,'Onderwerpen (2)'!$A$10,IF(C169&lt;='Onderwerpen (2)'!C$11,'Onderwerpen (2)'!$A$11,IF(C169&lt;='Onderwerpen (2)'!C$12,'Onderwerpen (2)'!$A$12,IF(C169&lt;='Onderwerpen (2)'!C$13,'Onderwerpen (2)'!$A$13,IF(C169&lt;='Onderwerpen (2)'!$C$14,'Onderwerpen (2)'!$A$14,IF(C169&lt;='Onderwerpen (2)'!$C$15,'Onderwerpen (2)'!$A$15,IF(C169&lt;='Onderwerpen (2)'!$C$16,'Onderwerpen (2)'!$A$16,IF(C169&lt;='Onderwerpen (2)'!$C$17,'Onderwerpen (2)'!$A$17,IF(C169&lt;='Onderwerpen (2)'!$C$18,'Onderwerpen (2)'!$A$18,IF(C169&lt;='Onderwerpen (2)'!$C$19,'Onderwerpen (2)'!$A$19,IF(C169&lt;='Onderwerpen (2)'!$C$20,'Onderwerpen (2)'!$A$20,IF(C169&lt;='Onderwerpen (2)'!$C$21,'Onderwerpen (2)'!$A$21,IF(C169&lt;='Onderwerpen (2)'!$C$22,'Onderwerpen (2)'!$A$22,IF(C169&lt;='Onderwerpen (2)'!$C$23,'Onderwerpen (2)'!$A$22,""))))))))))))))))))))</f>
        <v/>
      </c>
      <c r="C169" s="55" t="str">
        <f>IF('Onderwerpen (2)'!$B$4+1=A169,'Onderwerpen (2)'!$A$5,IF(SUM('Onderwerpen (2)'!$B$4:$B$5)+2=A169,'Onderwerpen (2)'!$A$6,IF(SUM('Onderwerpen (2)'!$B$4:$B$6)+3=A169,'Onderwerpen (2)'!$A$7,IF(SUM('Onderwerpen (2)'!$B$4:$B$7)+4=A169,'Onderwerpen (2)'!$A$8,IF(SUM('Onderwerpen (2)'!$B$4:$B$8)+5=A169,'Onderwerpen (2)'!$A$9,IF(SUM('Onderwerpen (2)'!$B$4:$B$9)+6=A169,'Onderwerpen (2)'!$A$10,IF(SUM('Onderwerpen (2)'!$B$4:$B$10)+7=A169,'Onderwerpen (2)'!$A$11,IF(SUM('Onderwerpen (2)'!$B$4:$B$11)+8=A169,'Onderwerpen (2)'!$A$12,IF(SUM('Onderwerpen (2)'!$B$4:$B$12)+9=A169,'Onderwerpen (2)'!$A$13,IF(SUM('Onderwerpen (2)'!$B$4:$B$13)+10=A169,'Onderwerpen (2)'!$A$14,IF(SUM('Onderwerpen (2)'!$B$4:$B$14)+11=A169,'Onderwerpen (2)'!$A$15,IF(SUM('Onderwerpen (2)'!$B$4:$B$15)+12=A169,'Onderwerpen (2)'!$A$16,IF(SUM('Onderwerpen (2)'!$B$4:$B$16)+13=A169,'Onderwerpen (2)'!$A$17,IF(SUM('Onderwerpen (2)'!$B$4:$B$17)+14=A169,'Onderwerpen (2)'!$A$18,IF(SUM('Onderwerpen (2)'!$B$4:$B$18)+15=A169,'Onderwerpen (2)'!$A$19,IF(SUM('Onderwerpen (2)'!$B$4:$B$19)+16=A169,'Onderwerpen (2)'!$A$20,IF(SUM('Onderwerpen (2)'!$B$4:$B$20)+17=A169,'Onderwerpen (2)'!$A$21,IF(SUM('Onderwerpen (2)'!$B$4:$B$21)+18=A169,'Onderwerpen (2)'!$A$22,IF(SUM('Onderwerpen (2)'!$B$4:$B$22)+19=A169,'Onderwerpen (2)'!$A$23,IFERROR((IF(A169&lt;'Onderwerpen (2)'!$D$4,A169,IF(AND(A169&gt;'Onderwerpen (2)'!$D$4,A169&lt;'Onderwerpen (2)'!$D$5),A169-1,IF(AND(A169&gt;'Onderwerpen (2)'!$D$5,A169&lt;'Onderwerpen (2)'!$D$6),A169-2,IF(AND(A169&gt;'Onderwerpen (2)'!$D$6,A169&lt;'Onderwerpen (2)'!$D$7),A169-3,IF(AND(A169&gt;'Onderwerpen (2)'!$D$7,A169&lt;'Onderwerpen (2)'!$D$8),A169-4,IF(AND(A169&gt;'Onderwerpen (2)'!$D$8,A169&lt;'Onderwerpen (2)'!$D$9),A169-5,IF(AND(A169&gt;'Onderwerpen (2)'!$D$9,A169&lt;'Onderwerpen (2)'!$D$10),A169-6,IF(AND(A169&gt;'Onderwerpen (2)'!$D$10,A169&lt;'Onderwerpen (2)'!$D$11),A169-7,IF(AND(A169&gt;'Onderwerpen (2)'!$D$11,A169&lt;'Onderwerpen (2)'!$D$12),A169-8,IF(AND(A169&gt;'Onderwerpen (2)'!$D$12,A169&lt;'Onderwerpen (2)'!$D$13),A169-9,IF(AND(A169&gt;'Onderwerpen (2)'!$D$13,A169&lt;'Onderwerpen (2)'!$D$14),A169-10,IF(AND(A169&gt;'Onderwerpen (2)'!$D$14,A169&lt;'Onderwerpen (2)'!$D$15),A169-11,IF(AND(A169&gt;'Onderwerpen (2)'!$D$15,A169&lt;'Onderwerpen (2)'!$D$16),A169-12,IF(AND(A169&gt;'Onderwerpen (2)'!$D$16,A169&lt;'Onderwerpen (2)'!$D$17),A169-13,IF(AND(A169&gt;'Onderwerpen (2)'!$D$17,A169&lt;'Onderwerpen (2)'!$D$18),A169-14,IF(AND(A169&gt;'Onderwerpen (2)'!$D$18,A169&lt;'Onderwerpen (2)'!$D$19),A169-15,IF(AND(A169&gt;'Onderwerpen (2)'!$D$19,A169&lt;'Onderwerpen (2)'!$D$20),A169-16,IF(AND(A169&gt;'Onderwerpen (2)'!$D$20,A169&lt;'Onderwerpen (2)'!$D$21),A169-17,IF(AND(A169&gt;'Onderwerpen (2)'!$D$21,A169&lt;'Onderwerpen (2)'!$D$22),A169-18,IF(A169&gt;'Onderwerpen (2)'!$D$22,A169-19,"X"))))))))))))))))))))),""))))))))))))))))))))</f>
        <v/>
      </c>
      <c r="D169" s="76" t="str">
        <f>IF(B169="",""&amp;C169,LEFT(B169, FIND(" ",B169)-1) &amp; "."&amp;COUNTIF( $B$8:B169,B169))</f>
        <v/>
      </c>
      <c r="E169" s="11"/>
      <c r="F169" s="65"/>
      <c r="G169" s="65"/>
      <c r="H169" s="65"/>
      <c r="I169" s="67"/>
      <c r="J169" s="60" t="str">
        <f t="shared" si="10"/>
        <v/>
      </c>
      <c r="K169" s="58"/>
      <c r="L169" s="65"/>
      <c r="M169" s="65"/>
      <c r="N169" s="65"/>
      <c r="O169" s="67"/>
      <c r="P169" s="60" t="str">
        <f t="shared" si="11"/>
        <v/>
      </c>
      <c r="Q169" s="58"/>
      <c r="R169" s="65"/>
      <c r="S169" s="65"/>
      <c r="T169" s="65"/>
      <c r="U169" s="67"/>
      <c r="V169" s="60" t="str">
        <f t="shared" si="12"/>
        <v/>
      </c>
      <c r="W169" s="58"/>
      <c r="X169" s="65"/>
      <c r="Y169" s="65"/>
      <c r="Z169" s="65"/>
      <c r="AA169" s="67"/>
      <c r="AB169" s="60" t="str">
        <f t="shared" si="13"/>
        <v/>
      </c>
      <c r="AC169" s="58"/>
      <c r="AD169" s="65"/>
      <c r="AE169" s="65"/>
      <c r="AF169" s="65"/>
      <c r="AG169" s="67"/>
      <c r="AH169" s="60" t="str">
        <f t="shared" si="14"/>
        <v/>
      </c>
      <c r="AI169" s="58"/>
    </row>
    <row r="170" spans="1:35" ht="15" customHeight="1" x14ac:dyDescent="0.25">
      <c r="A170" s="48" t="str">
        <f>IFERROR(IF(A169='Onderwerpen (2)'!$C$23+19,"",A169+1),"")</f>
        <v/>
      </c>
      <c r="B170" s="48" t="str">
        <f>IF(C170&lt;='Onderwerpen (2)'!$C$4,'Onderwerpen (2)'!$A$4,IF(C170&lt;='Onderwerpen (2)'!$C$5,'Onderwerpen (2)'!$A$5,IF(C170&lt;='Onderwerpen (2)'!$C$6,'Onderwerpen (2)'!$A$6,IF(C170&lt;='Onderwerpen (2)'!$C$7,'Onderwerpen (2)'!$A$7,IF(C170&lt;='Onderwerpen (2)'!$C$8,'Onderwerpen (2)'!$A$8,IF(C170&lt;='Onderwerpen (2)'!$C$9,'Onderwerpen (2)'!$A$9,IF(C170&lt;='Onderwerpen (2)'!C$10,'Onderwerpen (2)'!$A$10,IF(C170&lt;='Onderwerpen (2)'!C$11,'Onderwerpen (2)'!$A$11,IF(C170&lt;='Onderwerpen (2)'!C$12,'Onderwerpen (2)'!$A$12,IF(C170&lt;='Onderwerpen (2)'!C$13,'Onderwerpen (2)'!$A$13,IF(C170&lt;='Onderwerpen (2)'!$C$14,'Onderwerpen (2)'!$A$14,IF(C170&lt;='Onderwerpen (2)'!$C$15,'Onderwerpen (2)'!$A$15,IF(C170&lt;='Onderwerpen (2)'!$C$16,'Onderwerpen (2)'!$A$16,IF(C170&lt;='Onderwerpen (2)'!$C$17,'Onderwerpen (2)'!$A$17,IF(C170&lt;='Onderwerpen (2)'!$C$18,'Onderwerpen (2)'!$A$18,IF(C170&lt;='Onderwerpen (2)'!$C$19,'Onderwerpen (2)'!$A$19,IF(C170&lt;='Onderwerpen (2)'!$C$20,'Onderwerpen (2)'!$A$20,IF(C170&lt;='Onderwerpen (2)'!$C$21,'Onderwerpen (2)'!$A$21,IF(C170&lt;='Onderwerpen (2)'!$C$22,'Onderwerpen (2)'!$A$22,IF(C170&lt;='Onderwerpen (2)'!$C$23,'Onderwerpen (2)'!$A$22,""))))))))))))))))))))</f>
        <v/>
      </c>
      <c r="C170" s="55" t="str">
        <f>IF('Onderwerpen (2)'!$B$4+1=A170,'Onderwerpen (2)'!$A$5,IF(SUM('Onderwerpen (2)'!$B$4:$B$5)+2=A170,'Onderwerpen (2)'!$A$6,IF(SUM('Onderwerpen (2)'!$B$4:$B$6)+3=A170,'Onderwerpen (2)'!$A$7,IF(SUM('Onderwerpen (2)'!$B$4:$B$7)+4=A170,'Onderwerpen (2)'!$A$8,IF(SUM('Onderwerpen (2)'!$B$4:$B$8)+5=A170,'Onderwerpen (2)'!$A$9,IF(SUM('Onderwerpen (2)'!$B$4:$B$9)+6=A170,'Onderwerpen (2)'!$A$10,IF(SUM('Onderwerpen (2)'!$B$4:$B$10)+7=A170,'Onderwerpen (2)'!$A$11,IF(SUM('Onderwerpen (2)'!$B$4:$B$11)+8=A170,'Onderwerpen (2)'!$A$12,IF(SUM('Onderwerpen (2)'!$B$4:$B$12)+9=A170,'Onderwerpen (2)'!$A$13,IF(SUM('Onderwerpen (2)'!$B$4:$B$13)+10=A170,'Onderwerpen (2)'!$A$14,IF(SUM('Onderwerpen (2)'!$B$4:$B$14)+11=A170,'Onderwerpen (2)'!$A$15,IF(SUM('Onderwerpen (2)'!$B$4:$B$15)+12=A170,'Onderwerpen (2)'!$A$16,IF(SUM('Onderwerpen (2)'!$B$4:$B$16)+13=A170,'Onderwerpen (2)'!$A$17,IF(SUM('Onderwerpen (2)'!$B$4:$B$17)+14=A170,'Onderwerpen (2)'!$A$18,IF(SUM('Onderwerpen (2)'!$B$4:$B$18)+15=A170,'Onderwerpen (2)'!$A$19,IF(SUM('Onderwerpen (2)'!$B$4:$B$19)+16=A170,'Onderwerpen (2)'!$A$20,IF(SUM('Onderwerpen (2)'!$B$4:$B$20)+17=A170,'Onderwerpen (2)'!$A$21,IF(SUM('Onderwerpen (2)'!$B$4:$B$21)+18=A170,'Onderwerpen (2)'!$A$22,IF(SUM('Onderwerpen (2)'!$B$4:$B$22)+19=A170,'Onderwerpen (2)'!$A$23,IFERROR((IF(A170&lt;'Onderwerpen (2)'!$D$4,A170,IF(AND(A170&gt;'Onderwerpen (2)'!$D$4,A170&lt;'Onderwerpen (2)'!$D$5),A170-1,IF(AND(A170&gt;'Onderwerpen (2)'!$D$5,A170&lt;'Onderwerpen (2)'!$D$6),A170-2,IF(AND(A170&gt;'Onderwerpen (2)'!$D$6,A170&lt;'Onderwerpen (2)'!$D$7),A170-3,IF(AND(A170&gt;'Onderwerpen (2)'!$D$7,A170&lt;'Onderwerpen (2)'!$D$8),A170-4,IF(AND(A170&gt;'Onderwerpen (2)'!$D$8,A170&lt;'Onderwerpen (2)'!$D$9),A170-5,IF(AND(A170&gt;'Onderwerpen (2)'!$D$9,A170&lt;'Onderwerpen (2)'!$D$10),A170-6,IF(AND(A170&gt;'Onderwerpen (2)'!$D$10,A170&lt;'Onderwerpen (2)'!$D$11),A170-7,IF(AND(A170&gt;'Onderwerpen (2)'!$D$11,A170&lt;'Onderwerpen (2)'!$D$12),A170-8,IF(AND(A170&gt;'Onderwerpen (2)'!$D$12,A170&lt;'Onderwerpen (2)'!$D$13),A170-9,IF(AND(A170&gt;'Onderwerpen (2)'!$D$13,A170&lt;'Onderwerpen (2)'!$D$14),A170-10,IF(AND(A170&gt;'Onderwerpen (2)'!$D$14,A170&lt;'Onderwerpen (2)'!$D$15),A170-11,IF(AND(A170&gt;'Onderwerpen (2)'!$D$15,A170&lt;'Onderwerpen (2)'!$D$16),A170-12,IF(AND(A170&gt;'Onderwerpen (2)'!$D$16,A170&lt;'Onderwerpen (2)'!$D$17),A170-13,IF(AND(A170&gt;'Onderwerpen (2)'!$D$17,A170&lt;'Onderwerpen (2)'!$D$18),A170-14,IF(AND(A170&gt;'Onderwerpen (2)'!$D$18,A170&lt;'Onderwerpen (2)'!$D$19),A170-15,IF(AND(A170&gt;'Onderwerpen (2)'!$D$19,A170&lt;'Onderwerpen (2)'!$D$20),A170-16,IF(AND(A170&gt;'Onderwerpen (2)'!$D$20,A170&lt;'Onderwerpen (2)'!$D$21),A170-17,IF(AND(A170&gt;'Onderwerpen (2)'!$D$21,A170&lt;'Onderwerpen (2)'!$D$22),A170-18,IF(A170&gt;'Onderwerpen (2)'!$D$22,A170-19,"X"))))))))))))))))))))),""))))))))))))))))))))</f>
        <v/>
      </c>
      <c r="D170" s="76" t="str">
        <f>IF(B170="",""&amp;C170,LEFT(B170, FIND(" ",B170)-1) &amp; "."&amp;COUNTIF( $B$8:B170,B170))</f>
        <v/>
      </c>
      <c r="E170" s="11"/>
      <c r="F170" s="65"/>
      <c r="G170" s="65"/>
      <c r="H170" s="65"/>
      <c r="I170" s="67"/>
      <c r="J170" s="60" t="str">
        <f t="shared" si="10"/>
        <v/>
      </c>
      <c r="K170" s="58"/>
      <c r="L170" s="65"/>
      <c r="M170" s="65"/>
      <c r="N170" s="65"/>
      <c r="O170" s="67"/>
      <c r="P170" s="60" t="str">
        <f t="shared" si="11"/>
        <v/>
      </c>
      <c r="Q170" s="58"/>
      <c r="R170" s="65"/>
      <c r="S170" s="65"/>
      <c r="T170" s="65"/>
      <c r="U170" s="67"/>
      <c r="V170" s="60" t="str">
        <f t="shared" si="12"/>
        <v/>
      </c>
      <c r="W170" s="58"/>
      <c r="X170" s="65"/>
      <c r="Y170" s="65"/>
      <c r="Z170" s="65"/>
      <c r="AA170" s="67"/>
      <c r="AB170" s="60" t="str">
        <f t="shared" si="13"/>
        <v/>
      </c>
      <c r="AC170" s="58"/>
      <c r="AD170" s="65"/>
      <c r="AE170" s="65"/>
      <c r="AF170" s="65"/>
      <c r="AG170" s="67"/>
      <c r="AH170" s="60" t="str">
        <f t="shared" si="14"/>
        <v/>
      </c>
      <c r="AI170" s="58"/>
    </row>
    <row r="171" spans="1:35" ht="15" customHeight="1" x14ac:dyDescent="0.25">
      <c r="A171" s="48" t="str">
        <f>IFERROR(IF(A170='Onderwerpen (2)'!$C$23+19,"",A170+1),"")</f>
        <v/>
      </c>
      <c r="B171" s="48" t="str">
        <f>IF(C171&lt;='Onderwerpen (2)'!$C$4,'Onderwerpen (2)'!$A$4,IF(C171&lt;='Onderwerpen (2)'!$C$5,'Onderwerpen (2)'!$A$5,IF(C171&lt;='Onderwerpen (2)'!$C$6,'Onderwerpen (2)'!$A$6,IF(C171&lt;='Onderwerpen (2)'!$C$7,'Onderwerpen (2)'!$A$7,IF(C171&lt;='Onderwerpen (2)'!$C$8,'Onderwerpen (2)'!$A$8,IF(C171&lt;='Onderwerpen (2)'!$C$9,'Onderwerpen (2)'!$A$9,IF(C171&lt;='Onderwerpen (2)'!C$10,'Onderwerpen (2)'!$A$10,IF(C171&lt;='Onderwerpen (2)'!C$11,'Onderwerpen (2)'!$A$11,IF(C171&lt;='Onderwerpen (2)'!C$12,'Onderwerpen (2)'!$A$12,IF(C171&lt;='Onderwerpen (2)'!C$13,'Onderwerpen (2)'!$A$13,IF(C171&lt;='Onderwerpen (2)'!$C$14,'Onderwerpen (2)'!$A$14,IF(C171&lt;='Onderwerpen (2)'!$C$15,'Onderwerpen (2)'!$A$15,IF(C171&lt;='Onderwerpen (2)'!$C$16,'Onderwerpen (2)'!$A$16,IF(C171&lt;='Onderwerpen (2)'!$C$17,'Onderwerpen (2)'!$A$17,IF(C171&lt;='Onderwerpen (2)'!$C$18,'Onderwerpen (2)'!$A$18,IF(C171&lt;='Onderwerpen (2)'!$C$19,'Onderwerpen (2)'!$A$19,IF(C171&lt;='Onderwerpen (2)'!$C$20,'Onderwerpen (2)'!$A$20,IF(C171&lt;='Onderwerpen (2)'!$C$21,'Onderwerpen (2)'!$A$21,IF(C171&lt;='Onderwerpen (2)'!$C$22,'Onderwerpen (2)'!$A$22,IF(C171&lt;='Onderwerpen (2)'!$C$23,'Onderwerpen (2)'!$A$22,""))))))))))))))))))))</f>
        <v/>
      </c>
      <c r="C171" s="55" t="str">
        <f>IF('Onderwerpen (2)'!$B$4+1=A171,'Onderwerpen (2)'!$A$5,IF(SUM('Onderwerpen (2)'!$B$4:$B$5)+2=A171,'Onderwerpen (2)'!$A$6,IF(SUM('Onderwerpen (2)'!$B$4:$B$6)+3=A171,'Onderwerpen (2)'!$A$7,IF(SUM('Onderwerpen (2)'!$B$4:$B$7)+4=A171,'Onderwerpen (2)'!$A$8,IF(SUM('Onderwerpen (2)'!$B$4:$B$8)+5=A171,'Onderwerpen (2)'!$A$9,IF(SUM('Onderwerpen (2)'!$B$4:$B$9)+6=A171,'Onderwerpen (2)'!$A$10,IF(SUM('Onderwerpen (2)'!$B$4:$B$10)+7=A171,'Onderwerpen (2)'!$A$11,IF(SUM('Onderwerpen (2)'!$B$4:$B$11)+8=A171,'Onderwerpen (2)'!$A$12,IF(SUM('Onderwerpen (2)'!$B$4:$B$12)+9=A171,'Onderwerpen (2)'!$A$13,IF(SUM('Onderwerpen (2)'!$B$4:$B$13)+10=A171,'Onderwerpen (2)'!$A$14,IF(SUM('Onderwerpen (2)'!$B$4:$B$14)+11=A171,'Onderwerpen (2)'!$A$15,IF(SUM('Onderwerpen (2)'!$B$4:$B$15)+12=A171,'Onderwerpen (2)'!$A$16,IF(SUM('Onderwerpen (2)'!$B$4:$B$16)+13=A171,'Onderwerpen (2)'!$A$17,IF(SUM('Onderwerpen (2)'!$B$4:$B$17)+14=A171,'Onderwerpen (2)'!$A$18,IF(SUM('Onderwerpen (2)'!$B$4:$B$18)+15=A171,'Onderwerpen (2)'!$A$19,IF(SUM('Onderwerpen (2)'!$B$4:$B$19)+16=A171,'Onderwerpen (2)'!$A$20,IF(SUM('Onderwerpen (2)'!$B$4:$B$20)+17=A171,'Onderwerpen (2)'!$A$21,IF(SUM('Onderwerpen (2)'!$B$4:$B$21)+18=A171,'Onderwerpen (2)'!$A$22,IF(SUM('Onderwerpen (2)'!$B$4:$B$22)+19=A171,'Onderwerpen (2)'!$A$23,IFERROR((IF(A171&lt;'Onderwerpen (2)'!$D$4,A171,IF(AND(A171&gt;'Onderwerpen (2)'!$D$4,A171&lt;'Onderwerpen (2)'!$D$5),A171-1,IF(AND(A171&gt;'Onderwerpen (2)'!$D$5,A171&lt;'Onderwerpen (2)'!$D$6),A171-2,IF(AND(A171&gt;'Onderwerpen (2)'!$D$6,A171&lt;'Onderwerpen (2)'!$D$7),A171-3,IF(AND(A171&gt;'Onderwerpen (2)'!$D$7,A171&lt;'Onderwerpen (2)'!$D$8),A171-4,IF(AND(A171&gt;'Onderwerpen (2)'!$D$8,A171&lt;'Onderwerpen (2)'!$D$9),A171-5,IF(AND(A171&gt;'Onderwerpen (2)'!$D$9,A171&lt;'Onderwerpen (2)'!$D$10),A171-6,IF(AND(A171&gt;'Onderwerpen (2)'!$D$10,A171&lt;'Onderwerpen (2)'!$D$11),A171-7,IF(AND(A171&gt;'Onderwerpen (2)'!$D$11,A171&lt;'Onderwerpen (2)'!$D$12),A171-8,IF(AND(A171&gt;'Onderwerpen (2)'!$D$12,A171&lt;'Onderwerpen (2)'!$D$13),A171-9,IF(AND(A171&gt;'Onderwerpen (2)'!$D$13,A171&lt;'Onderwerpen (2)'!$D$14),A171-10,IF(AND(A171&gt;'Onderwerpen (2)'!$D$14,A171&lt;'Onderwerpen (2)'!$D$15),A171-11,IF(AND(A171&gt;'Onderwerpen (2)'!$D$15,A171&lt;'Onderwerpen (2)'!$D$16),A171-12,IF(AND(A171&gt;'Onderwerpen (2)'!$D$16,A171&lt;'Onderwerpen (2)'!$D$17),A171-13,IF(AND(A171&gt;'Onderwerpen (2)'!$D$17,A171&lt;'Onderwerpen (2)'!$D$18),A171-14,IF(AND(A171&gt;'Onderwerpen (2)'!$D$18,A171&lt;'Onderwerpen (2)'!$D$19),A171-15,IF(AND(A171&gt;'Onderwerpen (2)'!$D$19,A171&lt;'Onderwerpen (2)'!$D$20),A171-16,IF(AND(A171&gt;'Onderwerpen (2)'!$D$20,A171&lt;'Onderwerpen (2)'!$D$21),A171-17,IF(AND(A171&gt;'Onderwerpen (2)'!$D$21,A171&lt;'Onderwerpen (2)'!$D$22),A171-18,IF(A171&gt;'Onderwerpen (2)'!$D$22,A171-19,"X"))))))))))))))))))))),""))))))))))))))))))))</f>
        <v/>
      </c>
      <c r="D171" s="76" t="str">
        <f>IF(B171="",""&amp;C171,LEFT(B171, FIND(" ",B171)-1) &amp; "."&amp;COUNTIF( $B$8:B171,B171))</f>
        <v/>
      </c>
      <c r="E171" s="11"/>
      <c r="F171" s="65"/>
      <c r="G171" s="65"/>
      <c r="H171" s="65"/>
      <c r="I171" s="67"/>
      <c r="J171" s="60" t="str">
        <f t="shared" si="10"/>
        <v/>
      </c>
      <c r="K171" s="58"/>
      <c r="L171" s="65"/>
      <c r="M171" s="65"/>
      <c r="N171" s="65"/>
      <c r="O171" s="67"/>
      <c r="P171" s="60" t="str">
        <f t="shared" si="11"/>
        <v/>
      </c>
      <c r="Q171" s="58"/>
      <c r="R171" s="65"/>
      <c r="S171" s="65"/>
      <c r="T171" s="65"/>
      <c r="U171" s="67"/>
      <c r="V171" s="60" t="str">
        <f t="shared" si="12"/>
        <v/>
      </c>
      <c r="W171" s="58"/>
      <c r="X171" s="65"/>
      <c r="Y171" s="65"/>
      <c r="Z171" s="65"/>
      <c r="AA171" s="67"/>
      <c r="AB171" s="60" t="str">
        <f t="shared" si="13"/>
        <v/>
      </c>
      <c r="AC171" s="58"/>
      <c r="AD171" s="65"/>
      <c r="AE171" s="65"/>
      <c r="AF171" s="65"/>
      <c r="AG171" s="67"/>
      <c r="AH171" s="60" t="str">
        <f t="shared" si="14"/>
        <v/>
      </c>
      <c r="AI171" s="58"/>
    </row>
    <row r="172" spans="1:35" ht="15" customHeight="1" x14ac:dyDescent="0.25">
      <c r="A172" s="48" t="str">
        <f>IFERROR(IF(A171='Onderwerpen (2)'!$C$23+19,"",A171+1),"")</f>
        <v/>
      </c>
      <c r="B172" s="48" t="str">
        <f>IF(C172&lt;='Onderwerpen (2)'!$C$4,'Onderwerpen (2)'!$A$4,IF(C172&lt;='Onderwerpen (2)'!$C$5,'Onderwerpen (2)'!$A$5,IF(C172&lt;='Onderwerpen (2)'!$C$6,'Onderwerpen (2)'!$A$6,IF(C172&lt;='Onderwerpen (2)'!$C$7,'Onderwerpen (2)'!$A$7,IF(C172&lt;='Onderwerpen (2)'!$C$8,'Onderwerpen (2)'!$A$8,IF(C172&lt;='Onderwerpen (2)'!$C$9,'Onderwerpen (2)'!$A$9,IF(C172&lt;='Onderwerpen (2)'!C$10,'Onderwerpen (2)'!$A$10,IF(C172&lt;='Onderwerpen (2)'!C$11,'Onderwerpen (2)'!$A$11,IF(C172&lt;='Onderwerpen (2)'!C$12,'Onderwerpen (2)'!$A$12,IF(C172&lt;='Onderwerpen (2)'!C$13,'Onderwerpen (2)'!$A$13,IF(C172&lt;='Onderwerpen (2)'!$C$14,'Onderwerpen (2)'!$A$14,IF(C172&lt;='Onderwerpen (2)'!$C$15,'Onderwerpen (2)'!$A$15,IF(C172&lt;='Onderwerpen (2)'!$C$16,'Onderwerpen (2)'!$A$16,IF(C172&lt;='Onderwerpen (2)'!$C$17,'Onderwerpen (2)'!$A$17,IF(C172&lt;='Onderwerpen (2)'!$C$18,'Onderwerpen (2)'!$A$18,IF(C172&lt;='Onderwerpen (2)'!$C$19,'Onderwerpen (2)'!$A$19,IF(C172&lt;='Onderwerpen (2)'!$C$20,'Onderwerpen (2)'!$A$20,IF(C172&lt;='Onderwerpen (2)'!$C$21,'Onderwerpen (2)'!$A$21,IF(C172&lt;='Onderwerpen (2)'!$C$22,'Onderwerpen (2)'!$A$22,IF(C172&lt;='Onderwerpen (2)'!$C$23,'Onderwerpen (2)'!$A$22,""))))))))))))))))))))</f>
        <v/>
      </c>
      <c r="C172" s="55" t="str">
        <f>IF('Onderwerpen (2)'!$B$4+1=A172,'Onderwerpen (2)'!$A$5,IF(SUM('Onderwerpen (2)'!$B$4:$B$5)+2=A172,'Onderwerpen (2)'!$A$6,IF(SUM('Onderwerpen (2)'!$B$4:$B$6)+3=A172,'Onderwerpen (2)'!$A$7,IF(SUM('Onderwerpen (2)'!$B$4:$B$7)+4=A172,'Onderwerpen (2)'!$A$8,IF(SUM('Onderwerpen (2)'!$B$4:$B$8)+5=A172,'Onderwerpen (2)'!$A$9,IF(SUM('Onderwerpen (2)'!$B$4:$B$9)+6=A172,'Onderwerpen (2)'!$A$10,IF(SUM('Onderwerpen (2)'!$B$4:$B$10)+7=A172,'Onderwerpen (2)'!$A$11,IF(SUM('Onderwerpen (2)'!$B$4:$B$11)+8=A172,'Onderwerpen (2)'!$A$12,IF(SUM('Onderwerpen (2)'!$B$4:$B$12)+9=A172,'Onderwerpen (2)'!$A$13,IF(SUM('Onderwerpen (2)'!$B$4:$B$13)+10=A172,'Onderwerpen (2)'!$A$14,IF(SUM('Onderwerpen (2)'!$B$4:$B$14)+11=A172,'Onderwerpen (2)'!$A$15,IF(SUM('Onderwerpen (2)'!$B$4:$B$15)+12=A172,'Onderwerpen (2)'!$A$16,IF(SUM('Onderwerpen (2)'!$B$4:$B$16)+13=A172,'Onderwerpen (2)'!$A$17,IF(SUM('Onderwerpen (2)'!$B$4:$B$17)+14=A172,'Onderwerpen (2)'!$A$18,IF(SUM('Onderwerpen (2)'!$B$4:$B$18)+15=A172,'Onderwerpen (2)'!$A$19,IF(SUM('Onderwerpen (2)'!$B$4:$B$19)+16=A172,'Onderwerpen (2)'!$A$20,IF(SUM('Onderwerpen (2)'!$B$4:$B$20)+17=A172,'Onderwerpen (2)'!$A$21,IF(SUM('Onderwerpen (2)'!$B$4:$B$21)+18=A172,'Onderwerpen (2)'!$A$22,IF(SUM('Onderwerpen (2)'!$B$4:$B$22)+19=A172,'Onderwerpen (2)'!$A$23,IFERROR((IF(A172&lt;'Onderwerpen (2)'!$D$4,A172,IF(AND(A172&gt;'Onderwerpen (2)'!$D$4,A172&lt;'Onderwerpen (2)'!$D$5),A172-1,IF(AND(A172&gt;'Onderwerpen (2)'!$D$5,A172&lt;'Onderwerpen (2)'!$D$6),A172-2,IF(AND(A172&gt;'Onderwerpen (2)'!$D$6,A172&lt;'Onderwerpen (2)'!$D$7),A172-3,IF(AND(A172&gt;'Onderwerpen (2)'!$D$7,A172&lt;'Onderwerpen (2)'!$D$8),A172-4,IF(AND(A172&gt;'Onderwerpen (2)'!$D$8,A172&lt;'Onderwerpen (2)'!$D$9),A172-5,IF(AND(A172&gt;'Onderwerpen (2)'!$D$9,A172&lt;'Onderwerpen (2)'!$D$10),A172-6,IF(AND(A172&gt;'Onderwerpen (2)'!$D$10,A172&lt;'Onderwerpen (2)'!$D$11),A172-7,IF(AND(A172&gt;'Onderwerpen (2)'!$D$11,A172&lt;'Onderwerpen (2)'!$D$12),A172-8,IF(AND(A172&gt;'Onderwerpen (2)'!$D$12,A172&lt;'Onderwerpen (2)'!$D$13),A172-9,IF(AND(A172&gt;'Onderwerpen (2)'!$D$13,A172&lt;'Onderwerpen (2)'!$D$14),A172-10,IF(AND(A172&gt;'Onderwerpen (2)'!$D$14,A172&lt;'Onderwerpen (2)'!$D$15),A172-11,IF(AND(A172&gt;'Onderwerpen (2)'!$D$15,A172&lt;'Onderwerpen (2)'!$D$16),A172-12,IF(AND(A172&gt;'Onderwerpen (2)'!$D$16,A172&lt;'Onderwerpen (2)'!$D$17),A172-13,IF(AND(A172&gt;'Onderwerpen (2)'!$D$17,A172&lt;'Onderwerpen (2)'!$D$18),A172-14,IF(AND(A172&gt;'Onderwerpen (2)'!$D$18,A172&lt;'Onderwerpen (2)'!$D$19),A172-15,IF(AND(A172&gt;'Onderwerpen (2)'!$D$19,A172&lt;'Onderwerpen (2)'!$D$20),A172-16,IF(AND(A172&gt;'Onderwerpen (2)'!$D$20,A172&lt;'Onderwerpen (2)'!$D$21),A172-17,IF(AND(A172&gt;'Onderwerpen (2)'!$D$21,A172&lt;'Onderwerpen (2)'!$D$22),A172-18,IF(A172&gt;'Onderwerpen (2)'!$D$22,A172-19,"X"))))))))))))))))))))),""))))))))))))))))))))</f>
        <v/>
      </c>
      <c r="D172" s="76" t="str">
        <f>IF(B172="",""&amp;C172,LEFT(B172, FIND(" ",B172)-1) &amp; "."&amp;COUNTIF( $B$8:B172,B172))</f>
        <v/>
      </c>
      <c r="E172" s="11"/>
      <c r="F172" s="65"/>
      <c r="G172" s="65"/>
      <c r="H172" s="65"/>
      <c r="I172" s="67"/>
      <c r="J172" s="60" t="str">
        <f t="shared" si="10"/>
        <v/>
      </c>
      <c r="K172" s="58"/>
      <c r="L172" s="65"/>
      <c r="M172" s="65"/>
      <c r="N172" s="65"/>
      <c r="O172" s="67"/>
      <c r="P172" s="60" t="str">
        <f t="shared" si="11"/>
        <v/>
      </c>
      <c r="Q172" s="58"/>
      <c r="R172" s="65"/>
      <c r="S172" s="65"/>
      <c r="T172" s="65"/>
      <c r="U172" s="67"/>
      <c r="V172" s="60" t="str">
        <f t="shared" si="12"/>
        <v/>
      </c>
      <c r="W172" s="58"/>
      <c r="X172" s="65"/>
      <c r="Y172" s="65"/>
      <c r="Z172" s="65"/>
      <c r="AA172" s="67"/>
      <c r="AB172" s="60" t="str">
        <f t="shared" si="13"/>
        <v/>
      </c>
      <c r="AC172" s="58"/>
      <c r="AD172" s="65"/>
      <c r="AE172" s="65"/>
      <c r="AF172" s="65"/>
      <c r="AG172" s="67"/>
      <c r="AH172" s="60" t="str">
        <f t="shared" si="14"/>
        <v/>
      </c>
      <c r="AI172" s="58"/>
    </row>
    <row r="173" spans="1:35" ht="15" customHeight="1" x14ac:dyDescent="0.25">
      <c r="A173" s="48" t="str">
        <f>IFERROR(IF(A172='Onderwerpen (2)'!$C$23+19,"",A172+1),"")</f>
        <v/>
      </c>
      <c r="B173" s="48" t="str">
        <f>IF(C173&lt;='Onderwerpen (2)'!$C$4,'Onderwerpen (2)'!$A$4,IF(C173&lt;='Onderwerpen (2)'!$C$5,'Onderwerpen (2)'!$A$5,IF(C173&lt;='Onderwerpen (2)'!$C$6,'Onderwerpen (2)'!$A$6,IF(C173&lt;='Onderwerpen (2)'!$C$7,'Onderwerpen (2)'!$A$7,IF(C173&lt;='Onderwerpen (2)'!$C$8,'Onderwerpen (2)'!$A$8,IF(C173&lt;='Onderwerpen (2)'!$C$9,'Onderwerpen (2)'!$A$9,IF(C173&lt;='Onderwerpen (2)'!C$10,'Onderwerpen (2)'!$A$10,IF(C173&lt;='Onderwerpen (2)'!C$11,'Onderwerpen (2)'!$A$11,IF(C173&lt;='Onderwerpen (2)'!C$12,'Onderwerpen (2)'!$A$12,IF(C173&lt;='Onderwerpen (2)'!C$13,'Onderwerpen (2)'!$A$13,IF(C173&lt;='Onderwerpen (2)'!$C$14,'Onderwerpen (2)'!$A$14,IF(C173&lt;='Onderwerpen (2)'!$C$15,'Onderwerpen (2)'!$A$15,IF(C173&lt;='Onderwerpen (2)'!$C$16,'Onderwerpen (2)'!$A$16,IF(C173&lt;='Onderwerpen (2)'!$C$17,'Onderwerpen (2)'!$A$17,IF(C173&lt;='Onderwerpen (2)'!$C$18,'Onderwerpen (2)'!$A$18,IF(C173&lt;='Onderwerpen (2)'!$C$19,'Onderwerpen (2)'!$A$19,IF(C173&lt;='Onderwerpen (2)'!$C$20,'Onderwerpen (2)'!$A$20,IF(C173&lt;='Onderwerpen (2)'!$C$21,'Onderwerpen (2)'!$A$21,IF(C173&lt;='Onderwerpen (2)'!$C$22,'Onderwerpen (2)'!$A$22,IF(C173&lt;='Onderwerpen (2)'!$C$23,'Onderwerpen (2)'!$A$22,""))))))))))))))))))))</f>
        <v/>
      </c>
      <c r="C173" s="55" t="str">
        <f>IF('Onderwerpen (2)'!$B$4+1=A173,'Onderwerpen (2)'!$A$5,IF(SUM('Onderwerpen (2)'!$B$4:$B$5)+2=A173,'Onderwerpen (2)'!$A$6,IF(SUM('Onderwerpen (2)'!$B$4:$B$6)+3=A173,'Onderwerpen (2)'!$A$7,IF(SUM('Onderwerpen (2)'!$B$4:$B$7)+4=A173,'Onderwerpen (2)'!$A$8,IF(SUM('Onderwerpen (2)'!$B$4:$B$8)+5=A173,'Onderwerpen (2)'!$A$9,IF(SUM('Onderwerpen (2)'!$B$4:$B$9)+6=A173,'Onderwerpen (2)'!$A$10,IF(SUM('Onderwerpen (2)'!$B$4:$B$10)+7=A173,'Onderwerpen (2)'!$A$11,IF(SUM('Onderwerpen (2)'!$B$4:$B$11)+8=A173,'Onderwerpen (2)'!$A$12,IF(SUM('Onderwerpen (2)'!$B$4:$B$12)+9=A173,'Onderwerpen (2)'!$A$13,IF(SUM('Onderwerpen (2)'!$B$4:$B$13)+10=A173,'Onderwerpen (2)'!$A$14,IF(SUM('Onderwerpen (2)'!$B$4:$B$14)+11=A173,'Onderwerpen (2)'!$A$15,IF(SUM('Onderwerpen (2)'!$B$4:$B$15)+12=A173,'Onderwerpen (2)'!$A$16,IF(SUM('Onderwerpen (2)'!$B$4:$B$16)+13=A173,'Onderwerpen (2)'!$A$17,IF(SUM('Onderwerpen (2)'!$B$4:$B$17)+14=A173,'Onderwerpen (2)'!$A$18,IF(SUM('Onderwerpen (2)'!$B$4:$B$18)+15=A173,'Onderwerpen (2)'!$A$19,IF(SUM('Onderwerpen (2)'!$B$4:$B$19)+16=A173,'Onderwerpen (2)'!$A$20,IF(SUM('Onderwerpen (2)'!$B$4:$B$20)+17=A173,'Onderwerpen (2)'!$A$21,IF(SUM('Onderwerpen (2)'!$B$4:$B$21)+18=A173,'Onderwerpen (2)'!$A$22,IF(SUM('Onderwerpen (2)'!$B$4:$B$22)+19=A173,'Onderwerpen (2)'!$A$23,IFERROR((IF(A173&lt;'Onderwerpen (2)'!$D$4,A173,IF(AND(A173&gt;'Onderwerpen (2)'!$D$4,A173&lt;'Onderwerpen (2)'!$D$5),A173-1,IF(AND(A173&gt;'Onderwerpen (2)'!$D$5,A173&lt;'Onderwerpen (2)'!$D$6),A173-2,IF(AND(A173&gt;'Onderwerpen (2)'!$D$6,A173&lt;'Onderwerpen (2)'!$D$7),A173-3,IF(AND(A173&gt;'Onderwerpen (2)'!$D$7,A173&lt;'Onderwerpen (2)'!$D$8),A173-4,IF(AND(A173&gt;'Onderwerpen (2)'!$D$8,A173&lt;'Onderwerpen (2)'!$D$9),A173-5,IF(AND(A173&gt;'Onderwerpen (2)'!$D$9,A173&lt;'Onderwerpen (2)'!$D$10),A173-6,IF(AND(A173&gt;'Onderwerpen (2)'!$D$10,A173&lt;'Onderwerpen (2)'!$D$11),A173-7,IF(AND(A173&gt;'Onderwerpen (2)'!$D$11,A173&lt;'Onderwerpen (2)'!$D$12),A173-8,IF(AND(A173&gt;'Onderwerpen (2)'!$D$12,A173&lt;'Onderwerpen (2)'!$D$13),A173-9,IF(AND(A173&gt;'Onderwerpen (2)'!$D$13,A173&lt;'Onderwerpen (2)'!$D$14),A173-10,IF(AND(A173&gt;'Onderwerpen (2)'!$D$14,A173&lt;'Onderwerpen (2)'!$D$15),A173-11,IF(AND(A173&gt;'Onderwerpen (2)'!$D$15,A173&lt;'Onderwerpen (2)'!$D$16),A173-12,IF(AND(A173&gt;'Onderwerpen (2)'!$D$16,A173&lt;'Onderwerpen (2)'!$D$17),A173-13,IF(AND(A173&gt;'Onderwerpen (2)'!$D$17,A173&lt;'Onderwerpen (2)'!$D$18),A173-14,IF(AND(A173&gt;'Onderwerpen (2)'!$D$18,A173&lt;'Onderwerpen (2)'!$D$19),A173-15,IF(AND(A173&gt;'Onderwerpen (2)'!$D$19,A173&lt;'Onderwerpen (2)'!$D$20),A173-16,IF(AND(A173&gt;'Onderwerpen (2)'!$D$20,A173&lt;'Onderwerpen (2)'!$D$21),A173-17,IF(AND(A173&gt;'Onderwerpen (2)'!$D$21,A173&lt;'Onderwerpen (2)'!$D$22),A173-18,IF(A173&gt;'Onderwerpen (2)'!$D$22,A173-19,"X"))))))))))))))))))))),""))))))))))))))))))))</f>
        <v/>
      </c>
      <c r="D173" s="76" t="str">
        <f>IF(B173="",""&amp;C173,LEFT(B173, FIND(" ",B173)-1) &amp; "."&amp;COUNTIF( $B$8:B173,B173))</f>
        <v/>
      </c>
      <c r="E173" s="11"/>
      <c r="F173" s="65"/>
      <c r="G173" s="65"/>
      <c r="H173" s="65"/>
      <c r="I173" s="67"/>
      <c r="J173" s="60" t="str">
        <f t="shared" si="10"/>
        <v/>
      </c>
      <c r="K173" s="58"/>
      <c r="L173" s="65"/>
      <c r="M173" s="65"/>
      <c r="N173" s="65"/>
      <c r="O173" s="67"/>
      <c r="P173" s="60" t="str">
        <f t="shared" si="11"/>
        <v/>
      </c>
      <c r="Q173" s="58"/>
      <c r="R173" s="65"/>
      <c r="S173" s="65"/>
      <c r="T173" s="65"/>
      <c r="U173" s="67"/>
      <c r="V173" s="60" t="str">
        <f t="shared" si="12"/>
        <v/>
      </c>
      <c r="W173" s="58"/>
      <c r="X173" s="65"/>
      <c r="Y173" s="65"/>
      <c r="Z173" s="65"/>
      <c r="AA173" s="67"/>
      <c r="AB173" s="60" t="str">
        <f t="shared" si="13"/>
        <v/>
      </c>
      <c r="AC173" s="58"/>
      <c r="AD173" s="65"/>
      <c r="AE173" s="65"/>
      <c r="AF173" s="65"/>
      <c r="AG173" s="67"/>
      <c r="AH173" s="60" t="str">
        <f t="shared" si="14"/>
        <v/>
      </c>
      <c r="AI173" s="58"/>
    </row>
    <row r="174" spans="1:35" ht="15" customHeight="1" x14ac:dyDescent="0.25">
      <c r="A174" s="48" t="str">
        <f>IFERROR(IF(A173='Onderwerpen (2)'!$C$23+19,"",A173+1),"")</f>
        <v/>
      </c>
      <c r="B174" s="48" t="str">
        <f>IF(C174&lt;='Onderwerpen (2)'!$C$4,'Onderwerpen (2)'!$A$4,IF(C174&lt;='Onderwerpen (2)'!$C$5,'Onderwerpen (2)'!$A$5,IF(C174&lt;='Onderwerpen (2)'!$C$6,'Onderwerpen (2)'!$A$6,IF(C174&lt;='Onderwerpen (2)'!$C$7,'Onderwerpen (2)'!$A$7,IF(C174&lt;='Onderwerpen (2)'!$C$8,'Onderwerpen (2)'!$A$8,IF(C174&lt;='Onderwerpen (2)'!$C$9,'Onderwerpen (2)'!$A$9,IF(C174&lt;='Onderwerpen (2)'!C$10,'Onderwerpen (2)'!$A$10,IF(C174&lt;='Onderwerpen (2)'!C$11,'Onderwerpen (2)'!$A$11,IF(C174&lt;='Onderwerpen (2)'!C$12,'Onderwerpen (2)'!$A$12,IF(C174&lt;='Onderwerpen (2)'!C$13,'Onderwerpen (2)'!$A$13,IF(C174&lt;='Onderwerpen (2)'!$C$14,'Onderwerpen (2)'!$A$14,IF(C174&lt;='Onderwerpen (2)'!$C$15,'Onderwerpen (2)'!$A$15,IF(C174&lt;='Onderwerpen (2)'!$C$16,'Onderwerpen (2)'!$A$16,IF(C174&lt;='Onderwerpen (2)'!$C$17,'Onderwerpen (2)'!$A$17,IF(C174&lt;='Onderwerpen (2)'!$C$18,'Onderwerpen (2)'!$A$18,IF(C174&lt;='Onderwerpen (2)'!$C$19,'Onderwerpen (2)'!$A$19,IF(C174&lt;='Onderwerpen (2)'!$C$20,'Onderwerpen (2)'!$A$20,IF(C174&lt;='Onderwerpen (2)'!$C$21,'Onderwerpen (2)'!$A$21,IF(C174&lt;='Onderwerpen (2)'!$C$22,'Onderwerpen (2)'!$A$22,IF(C174&lt;='Onderwerpen (2)'!$C$23,'Onderwerpen (2)'!$A$22,""))))))))))))))))))))</f>
        <v/>
      </c>
      <c r="C174" s="55" t="str">
        <f>IF('Onderwerpen (2)'!$B$4+1=A174,'Onderwerpen (2)'!$A$5,IF(SUM('Onderwerpen (2)'!$B$4:$B$5)+2=A174,'Onderwerpen (2)'!$A$6,IF(SUM('Onderwerpen (2)'!$B$4:$B$6)+3=A174,'Onderwerpen (2)'!$A$7,IF(SUM('Onderwerpen (2)'!$B$4:$B$7)+4=A174,'Onderwerpen (2)'!$A$8,IF(SUM('Onderwerpen (2)'!$B$4:$B$8)+5=A174,'Onderwerpen (2)'!$A$9,IF(SUM('Onderwerpen (2)'!$B$4:$B$9)+6=A174,'Onderwerpen (2)'!$A$10,IF(SUM('Onderwerpen (2)'!$B$4:$B$10)+7=A174,'Onderwerpen (2)'!$A$11,IF(SUM('Onderwerpen (2)'!$B$4:$B$11)+8=A174,'Onderwerpen (2)'!$A$12,IF(SUM('Onderwerpen (2)'!$B$4:$B$12)+9=A174,'Onderwerpen (2)'!$A$13,IF(SUM('Onderwerpen (2)'!$B$4:$B$13)+10=A174,'Onderwerpen (2)'!$A$14,IF(SUM('Onderwerpen (2)'!$B$4:$B$14)+11=A174,'Onderwerpen (2)'!$A$15,IF(SUM('Onderwerpen (2)'!$B$4:$B$15)+12=A174,'Onderwerpen (2)'!$A$16,IF(SUM('Onderwerpen (2)'!$B$4:$B$16)+13=A174,'Onderwerpen (2)'!$A$17,IF(SUM('Onderwerpen (2)'!$B$4:$B$17)+14=A174,'Onderwerpen (2)'!$A$18,IF(SUM('Onderwerpen (2)'!$B$4:$B$18)+15=A174,'Onderwerpen (2)'!$A$19,IF(SUM('Onderwerpen (2)'!$B$4:$B$19)+16=A174,'Onderwerpen (2)'!$A$20,IF(SUM('Onderwerpen (2)'!$B$4:$B$20)+17=A174,'Onderwerpen (2)'!$A$21,IF(SUM('Onderwerpen (2)'!$B$4:$B$21)+18=A174,'Onderwerpen (2)'!$A$22,IF(SUM('Onderwerpen (2)'!$B$4:$B$22)+19=A174,'Onderwerpen (2)'!$A$23,IFERROR((IF(A174&lt;'Onderwerpen (2)'!$D$4,A174,IF(AND(A174&gt;'Onderwerpen (2)'!$D$4,A174&lt;'Onderwerpen (2)'!$D$5),A174-1,IF(AND(A174&gt;'Onderwerpen (2)'!$D$5,A174&lt;'Onderwerpen (2)'!$D$6),A174-2,IF(AND(A174&gt;'Onderwerpen (2)'!$D$6,A174&lt;'Onderwerpen (2)'!$D$7),A174-3,IF(AND(A174&gt;'Onderwerpen (2)'!$D$7,A174&lt;'Onderwerpen (2)'!$D$8),A174-4,IF(AND(A174&gt;'Onderwerpen (2)'!$D$8,A174&lt;'Onderwerpen (2)'!$D$9),A174-5,IF(AND(A174&gt;'Onderwerpen (2)'!$D$9,A174&lt;'Onderwerpen (2)'!$D$10),A174-6,IF(AND(A174&gt;'Onderwerpen (2)'!$D$10,A174&lt;'Onderwerpen (2)'!$D$11),A174-7,IF(AND(A174&gt;'Onderwerpen (2)'!$D$11,A174&lt;'Onderwerpen (2)'!$D$12),A174-8,IF(AND(A174&gt;'Onderwerpen (2)'!$D$12,A174&lt;'Onderwerpen (2)'!$D$13),A174-9,IF(AND(A174&gt;'Onderwerpen (2)'!$D$13,A174&lt;'Onderwerpen (2)'!$D$14),A174-10,IF(AND(A174&gt;'Onderwerpen (2)'!$D$14,A174&lt;'Onderwerpen (2)'!$D$15),A174-11,IF(AND(A174&gt;'Onderwerpen (2)'!$D$15,A174&lt;'Onderwerpen (2)'!$D$16),A174-12,IF(AND(A174&gt;'Onderwerpen (2)'!$D$16,A174&lt;'Onderwerpen (2)'!$D$17),A174-13,IF(AND(A174&gt;'Onderwerpen (2)'!$D$17,A174&lt;'Onderwerpen (2)'!$D$18),A174-14,IF(AND(A174&gt;'Onderwerpen (2)'!$D$18,A174&lt;'Onderwerpen (2)'!$D$19),A174-15,IF(AND(A174&gt;'Onderwerpen (2)'!$D$19,A174&lt;'Onderwerpen (2)'!$D$20),A174-16,IF(AND(A174&gt;'Onderwerpen (2)'!$D$20,A174&lt;'Onderwerpen (2)'!$D$21),A174-17,IF(AND(A174&gt;'Onderwerpen (2)'!$D$21,A174&lt;'Onderwerpen (2)'!$D$22),A174-18,IF(A174&gt;'Onderwerpen (2)'!$D$22,A174-19,"X"))))))))))))))))))))),""))))))))))))))))))))</f>
        <v/>
      </c>
      <c r="D174" s="76" t="str">
        <f>IF(B174="",""&amp;C174,LEFT(B174, FIND(" ",B174)-1) &amp; "."&amp;COUNTIF( $B$8:B174,B174))</f>
        <v/>
      </c>
      <c r="E174" s="11"/>
      <c r="F174" s="65"/>
      <c r="G174" s="65"/>
      <c r="H174" s="65"/>
      <c r="I174" s="67"/>
      <c r="J174" s="60" t="str">
        <f t="shared" si="10"/>
        <v/>
      </c>
      <c r="K174" s="58"/>
      <c r="L174" s="65"/>
      <c r="M174" s="65"/>
      <c r="N174" s="65"/>
      <c r="O174" s="67"/>
      <c r="P174" s="60" t="str">
        <f t="shared" si="11"/>
        <v/>
      </c>
      <c r="Q174" s="58"/>
      <c r="R174" s="65"/>
      <c r="S174" s="65"/>
      <c r="T174" s="65"/>
      <c r="U174" s="67"/>
      <c r="V174" s="60" t="str">
        <f t="shared" si="12"/>
        <v/>
      </c>
      <c r="W174" s="58"/>
      <c r="X174" s="65"/>
      <c r="Y174" s="65"/>
      <c r="Z174" s="65"/>
      <c r="AA174" s="67"/>
      <c r="AB174" s="60" t="str">
        <f t="shared" si="13"/>
        <v/>
      </c>
      <c r="AC174" s="58"/>
      <c r="AD174" s="65"/>
      <c r="AE174" s="65"/>
      <c r="AF174" s="65"/>
      <c r="AG174" s="67"/>
      <c r="AH174" s="60" t="str">
        <f t="shared" si="14"/>
        <v/>
      </c>
      <c r="AI174" s="58"/>
    </row>
    <row r="175" spans="1:35" ht="15" customHeight="1" x14ac:dyDescent="0.25">
      <c r="A175" s="48" t="str">
        <f>IFERROR(IF(A174='Onderwerpen (2)'!$C$23+19,"",A174+1),"")</f>
        <v/>
      </c>
      <c r="B175" s="48" t="str">
        <f>IF(C175&lt;='Onderwerpen (2)'!$C$4,'Onderwerpen (2)'!$A$4,IF(C175&lt;='Onderwerpen (2)'!$C$5,'Onderwerpen (2)'!$A$5,IF(C175&lt;='Onderwerpen (2)'!$C$6,'Onderwerpen (2)'!$A$6,IF(C175&lt;='Onderwerpen (2)'!$C$7,'Onderwerpen (2)'!$A$7,IF(C175&lt;='Onderwerpen (2)'!$C$8,'Onderwerpen (2)'!$A$8,IF(C175&lt;='Onderwerpen (2)'!$C$9,'Onderwerpen (2)'!$A$9,IF(C175&lt;='Onderwerpen (2)'!C$10,'Onderwerpen (2)'!$A$10,IF(C175&lt;='Onderwerpen (2)'!C$11,'Onderwerpen (2)'!$A$11,IF(C175&lt;='Onderwerpen (2)'!C$12,'Onderwerpen (2)'!$A$12,IF(C175&lt;='Onderwerpen (2)'!C$13,'Onderwerpen (2)'!$A$13,IF(C175&lt;='Onderwerpen (2)'!$C$14,'Onderwerpen (2)'!$A$14,IF(C175&lt;='Onderwerpen (2)'!$C$15,'Onderwerpen (2)'!$A$15,IF(C175&lt;='Onderwerpen (2)'!$C$16,'Onderwerpen (2)'!$A$16,IF(C175&lt;='Onderwerpen (2)'!$C$17,'Onderwerpen (2)'!$A$17,IF(C175&lt;='Onderwerpen (2)'!$C$18,'Onderwerpen (2)'!$A$18,IF(C175&lt;='Onderwerpen (2)'!$C$19,'Onderwerpen (2)'!$A$19,IF(C175&lt;='Onderwerpen (2)'!$C$20,'Onderwerpen (2)'!$A$20,IF(C175&lt;='Onderwerpen (2)'!$C$21,'Onderwerpen (2)'!$A$21,IF(C175&lt;='Onderwerpen (2)'!$C$22,'Onderwerpen (2)'!$A$22,IF(C175&lt;='Onderwerpen (2)'!$C$23,'Onderwerpen (2)'!$A$22,""))))))))))))))))))))</f>
        <v/>
      </c>
      <c r="C175" s="55" t="str">
        <f>IF('Onderwerpen (2)'!$B$4+1=A175,'Onderwerpen (2)'!$A$5,IF(SUM('Onderwerpen (2)'!$B$4:$B$5)+2=A175,'Onderwerpen (2)'!$A$6,IF(SUM('Onderwerpen (2)'!$B$4:$B$6)+3=A175,'Onderwerpen (2)'!$A$7,IF(SUM('Onderwerpen (2)'!$B$4:$B$7)+4=A175,'Onderwerpen (2)'!$A$8,IF(SUM('Onderwerpen (2)'!$B$4:$B$8)+5=A175,'Onderwerpen (2)'!$A$9,IF(SUM('Onderwerpen (2)'!$B$4:$B$9)+6=A175,'Onderwerpen (2)'!$A$10,IF(SUM('Onderwerpen (2)'!$B$4:$B$10)+7=A175,'Onderwerpen (2)'!$A$11,IF(SUM('Onderwerpen (2)'!$B$4:$B$11)+8=A175,'Onderwerpen (2)'!$A$12,IF(SUM('Onderwerpen (2)'!$B$4:$B$12)+9=A175,'Onderwerpen (2)'!$A$13,IF(SUM('Onderwerpen (2)'!$B$4:$B$13)+10=A175,'Onderwerpen (2)'!$A$14,IF(SUM('Onderwerpen (2)'!$B$4:$B$14)+11=A175,'Onderwerpen (2)'!$A$15,IF(SUM('Onderwerpen (2)'!$B$4:$B$15)+12=A175,'Onderwerpen (2)'!$A$16,IF(SUM('Onderwerpen (2)'!$B$4:$B$16)+13=A175,'Onderwerpen (2)'!$A$17,IF(SUM('Onderwerpen (2)'!$B$4:$B$17)+14=A175,'Onderwerpen (2)'!$A$18,IF(SUM('Onderwerpen (2)'!$B$4:$B$18)+15=A175,'Onderwerpen (2)'!$A$19,IF(SUM('Onderwerpen (2)'!$B$4:$B$19)+16=A175,'Onderwerpen (2)'!$A$20,IF(SUM('Onderwerpen (2)'!$B$4:$B$20)+17=A175,'Onderwerpen (2)'!$A$21,IF(SUM('Onderwerpen (2)'!$B$4:$B$21)+18=A175,'Onderwerpen (2)'!$A$22,IF(SUM('Onderwerpen (2)'!$B$4:$B$22)+19=A175,'Onderwerpen (2)'!$A$23,IFERROR((IF(A175&lt;'Onderwerpen (2)'!$D$4,A175,IF(AND(A175&gt;'Onderwerpen (2)'!$D$4,A175&lt;'Onderwerpen (2)'!$D$5),A175-1,IF(AND(A175&gt;'Onderwerpen (2)'!$D$5,A175&lt;'Onderwerpen (2)'!$D$6),A175-2,IF(AND(A175&gt;'Onderwerpen (2)'!$D$6,A175&lt;'Onderwerpen (2)'!$D$7),A175-3,IF(AND(A175&gt;'Onderwerpen (2)'!$D$7,A175&lt;'Onderwerpen (2)'!$D$8),A175-4,IF(AND(A175&gt;'Onderwerpen (2)'!$D$8,A175&lt;'Onderwerpen (2)'!$D$9),A175-5,IF(AND(A175&gt;'Onderwerpen (2)'!$D$9,A175&lt;'Onderwerpen (2)'!$D$10),A175-6,IF(AND(A175&gt;'Onderwerpen (2)'!$D$10,A175&lt;'Onderwerpen (2)'!$D$11),A175-7,IF(AND(A175&gt;'Onderwerpen (2)'!$D$11,A175&lt;'Onderwerpen (2)'!$D$12),A175-8,IF(AND(A175&gt;'Onderwerpen (2)'!$D$12,A175&lt;'Onderwerpen (2)'!$D$13),A175-9,IF(AND(A175&gt;'Onderwerpen (2)'!$D$13,A175&lt;'Onderwerpen (2)'!$D$14),A175-10,IF(AND(A175&gt;'Onderwerpen (2)'!$D$14,A175&lt;'Onderwerpen (2)'!$D$15),A175-11,IF(AND(A175&gt;'Onderwerpen (2)'!$D$15,A175&lt;'Onderwerpen (2)'!$D$16),A175-12,IF(AND(A175&gt;'Onderwerpen (2)'!$D$16,A175&lt;'Onderwerpen (2)'!$D$17),A175-13,IF(AND(A175&gt;'Onderwerpen (2)'!$D$17,A175&lt;'Onderwerpen (2)'!$D$18),A175-14,IF(AND(A175&gt;'Onderwerpen (2)'!$D$18,A175&lt;'Onderwerpen (2)'!$D$19),A175-15,IF(AND(A175&gt;'Onderwerpen (2)'!$D$19,A175&lt;'Onderwerpen (2)'!$D$20),A175-16,IF(AND(A175&gt;'Onderwerpen (2)'!$D$20,A175&lt;'Onderwerpen (2)'!$D$21),A175-17,IF(AND(A175&gt;'Onderwerpen (2)'!$D$21,A175&lt;'Onderwerpen (2)'!$D$22),A175-18,IF(A175&gt;'Onderwerpen (2)'!$D$22,A175-19,"X"))))))))))))))))))))),""))))))))))))))))))))</f>
        <v/>
      </c>
      <c r="D175" s="76" t="str">
        <f>IF(B175="",""&amp;C175,LEFT(B175, FIND(" ",B175)-1) &amp; "."&amp;COUNTIF( $B$8:B175,B175))</f>
        <v/>
      </c>
      <c r="E175" s="11"/>
      <c r="F175" s="65"/>
      <c r="G175" s="65"/>
      <c r="H175" s="65"/>
      <c r="I175" s="67"/>
      <c r="J175" s="60" t="str">
        <f t="shared" si="10"/>
        <v/>
      </c>
      <c r="K175" s="58"/>
      <c r="L175" s="65"/>
      <c r="M175" s="65"/>
      <c r="N175" s="65"/>
      <c r="O175" s="67"/>
      <c r="P175" s="60" t="str">
        <f t="shared" si="11"/>
        <v/>
      </c>
      <c r="Q175" s="58"/>
      <c r="R175" s="65"/>
      <c r="S175" s="65"/>
      <c r="T175" s="65"/>
      <c r="U175" s="67"/>
      <c r="V175" s="60" t="str">
        <f t="shared" si="12"/>
        <v/>
      </c>
      <c r="W175" s="58"/>
      <c r="X175" s="65"/>
      <c r="Y175" s="65"/>
      <c r="Z175" s="65"/>
      <c r="AA175" s="67"/>
      <c r="AB175" s="60" t="str">
        <f t="shared" si="13"/>
        <v/>
      </c>
      <c r="AC175" s="58"/>
      <c r="AD175" s="65"/>
      <c r="AE175" s="65"/>
      <c r="AF175" s="65"/>
      <c r="AG175" s="67"/>
      <c r="AH175" s="60" t="str">
        <f t="shared" si="14"/>
        <v/>
      </c>
      <c r="AI175" s="58"/>
    </row>
    <row r="176" spans="1:35" ht="15" customHeight="1" x14ac:dyDescent="0.25">
      <c r="A176" s="48" t="str">
        <f>IFERROR(IF(A175='Onderwerpen (2)'!$C$23+19,"",A175+1),"")</f>
        <v/>
      </c>
      <c r="B176" s="48" t="str">
        <f>IF(C176&lt;='Onderwerpen (2)'!$C$4,'Onderwerpen (2)'!$A$4,IF(C176&lt;='Onderwerpen (2)'!$C$5,'Onderwerpen (2)'!$A$5,IF(C176&lt;='Onderwerpen (2)'!$C$6,'Onderwerpen (2)'!$A$6,IF(C176&lt;='Onderwerpen (2)'!$C$7,'Onderwerpen (2)'!$A$7,IF(C176&lt;='Onderwerpen (2)'!$C$8,'Onderwerpen (2)'!$A$8,IF(C176&lt;='Onderwerpen (2)'!$C$9,'Onderwerpen (2)'!$A$9,IF(C176&lt;='Onderwerpen (2)'!C$10,'Onderwerpen (2)'!$A$10,IF(C176&lt;='Onderwerpen (2)'!C$11,'Onderwerpen (2)'!$A$11,IF(C176&lt;='Onderwerpen (2)'!C$12,'Onderwerpen (2)'!$A$12,IF(C176&lt;='Onderwerpen (2)'!C$13,'Onderwerpen (2)'!$A$13,IF(C176&lt;='Onderwerpen (2)'!$C$14,'Onderwerpen (2)'!$A$14,IF(C176&lt;='Onderwerpen (2)'!$C$15,'Onderwerpen (2)'!$A$15,IF(C176&lt;='Onderwerpen (2)'!$C$16,'Onderwerpen (2)'!$A$16,IF(C176&lt;='Onderwerpen (2)'!$C$17,'Onderwerpen (2)'!$A$17,IF(C176&lt;='Onderwerpen (2)'!$C$18,'Onderwerpen (2)'!$A$18,IF(C176&lt;='Onderwerpen (2)'!$C$19,'Onderwerpen (2)'!$A$19,IF(C176&lt;='Onderwerpen (2)'!$C$20,'Onderwerpen (2)'!$A$20,IF(C176&lt;='Onderwerpen (2)'!$C$21,'Onderwerpen (2)'!$A$21,IF(C176&lt;='Onderwerpen (2)'!$C$22,'Onderwerpen (2)'!$A$22,IF(C176&lt;='Onderwerpen (2)'!$C$23,'Onderwerpen (2)'!$A$22,""))))))))))))))))))))</f>
        <v/>
      </c>
      <c r="C176" s="55" t="str">
        <f>IF('Onderwerpen (2)'!$B$4+1=A176,'Onderwerpen (2)'!$A$5,IF(SUM('Onderwerpen (2)'!$B$4:$B$5)+2=A176,'Onderwerpen (2)'!$A$6,IF(SUM('Onderwerpen (2)'!$B$4:$B$6)+3=A176,'Onderwerpen (2)'!$A$7,IF(SUM('Onderwerpen (2)'!$B$4:$B$7)+4=A176,'Onderwerpen (2)'!$A$8,IF(SUM('Onderwerpen (2)'!$B$4:$B$8)+5=A176,'Onderwerpen (2)'!$A$9,IF(SUM('Onderwerpen (2)'!$B$4:$B$9)+6=A176,'Onderwerpen (2)'!$A$10,IF(SUM('Onderwerpen (2)'!$B$4:$B$10)+7=A176,'Onderwerpen (2)'!$A$11,IF(SUM('Onderwerpen (2)'!$B$4:$B$11)+8=A176,'Onderwerpen (2)'!$A$12,IF(SUM('Onderwerpen (2)'!$B$4:$B$12)+9=A176,'Onderwerpen (2)'!$A$13,IF(SUM('Onderwerpen (2)'!$B$4:$B$13)+10=A176,'Onderwerpen (2)'!$A$14,IF(SUM('Onderwerpen (2)'!$B$4:$B$14)+11=A176,'Onderwerpen (2)'!$A$15,IF(SUM('Onderwerpen (2)'!$B$4:$B$15)+12=A176,'Onderwerpen (2)'!$A$16,IF(SUM('Onderwerpen (2)'!$B$4:$B$16)+13=A176,'Onderwerpen (2)'!$A$17,IF(SUM('Onderwerpen (2)'!$B$4:$B$17)+14=A176,'Onderwerpen (2)'!$A$18,IF(SUM('Onderwerpen (2)'!$B$4:$B$18)+15=A176,'Onderwerpen (2)'!$A$19,IF(SUM('Onderwerpen (2)'!$B$4:$B$19)+16=A176,'Onderwerpen (2)'!$A$20,IF(SUM('Onderwerpen (2)'!$B$4:$B$20)+17=A176,'Onderwerpen (2)'!$A$21,IF(SUM('Onderwerpen (2)'!$B$4:$B$21)+18=A176,'Onderwerpen (2)'!$A$22,IF(SUM('Onderwerpen (2)'!$B$4:$B$22)+19=A176,'Onderwerpen (2)'!$A$23,IFERROR((IF(A176&lt;'Onderwerpen (2)'!$D$4,A176,IF(AND(A176&gt;'Onderwerpen (2)'!$D$4,A176&lt;'Onderwerpen (2)'!$D$5),A176-1,IF(AND(A176&gt;'Onderwerpen (2)'!$D$5,A176&lt;'Onderwerpen (2)'!$D$6),A176-2,IF(AND(A176&gt;'Onderwerpen (2)'!$D$6,A176&lt;'Onderwerpen (2)'!$D$7),A176-3,IF(AND(A176&gt;'Onderwerpen (2)'!$D$7,A176&lt;'Onderwerpen (2)'!$D$8),A176-4,IF(AND(A176&gt;'Onderwerpen (2)'!$D$8,A176&lt;'Onderwerpen (2)'!$D$9),A176-5,IF(AND(A176&gt;'Onderwerpen (2)'!$D$9,A176&lt;'Onderwerpen (2)'!$D$10),A176-6,IF(AND(A176&gt;'Onderwerpen (2)'!$D$10,A176&lt;'Onderwerpen (2)'!$D$11),A176-7,IF(AND(A176&gt;'Onderwerpen (2)'!$D$11,A176&lt;'Onderwerpen (2)'!$D$12),A176-8,IF(AND(A176&gt;'Onderwerpen (2)'!$D$12,A176&lt;'Onderwerpen (2)'!$D$13),A176-9,IF(AND(A176&gt;'Onderwerpen (2)'!$D$13,A176&lt;'Onderwerpen (2)'!$D$14),A176-10,IF(AND(A176&gt;'Onderwerpen (2)'!$D$14,A176&lt;'Onderwerpen (2)'!$D$15),A176-11,IF(AND(A176&gt;'Onderwerpen (2)'!$D$15,A176&lt;'Onderwerpen (2)'!$D$16),A176-12,IF(AND(A176&gt;'Onderwerpen (2)'!$D$16,A176&lt;'Onderwerpen (2)'!$D$17),A176-13,IF(AND(A176&gt;'Onderwerpen (2)'!$D$17,A176&lt;'Onderwerpen (2)'!$D$18),A176-14,IF(AND(A176&gt;'Onderwerpen (2)'!$D$18,A176&lt;'Onderwerpen (2)'!$D$19),A176-15,IF(AND(A176&gt;'Onderwerpen (2)'!$D$19,A176&lt;'Onderwerpen (2)'!$D$20),A176-16,IF(AND(A176&gt;'Onderwerpen (2)'!$D$20,A176&lt;'Onderwerpen (2)'!$D$21),A176-17,IF(AND(A176&gt;'Onderwerpen (2)'!$D$21,A176&lt;'Onderwerpen (2)'!$D$22),A176-18,IF(A176&gt;'Onderwerpen (2)'!$D$22,A176-19,"X"))))))))))))))))))))),""))))))))))))))))))))</f>
        <v/>
      </c>
      <c r="D176" s="76" t="str">
        <f>IF(B176="",""&amp;C176,LEFT(B176, FIND(" ",B176)-1) &amp; "."&amp;COUNTIF( $B$8:B176,B176))</f>
        <v/>
      </c>
      <c r="E176" s="11"/>
      <c r="F176" s="65"/>
      <c r="G176" s="65"/>
      <c r="H176" s="65"/>
      <c r="I176" s="67"/>
      <c r="J176" s="60" t="str">
        <f t="shared" si="10"/>
        <v/>
      </c>
      <c r="K176" s="58"/>
      <c r="L176" s="65"/>
      <c r="M176" s="65"/>
      <c r="N176" s="65"/>
      <c r="O176" s="67"/>
      <c r="P176" s="60" t="str">
        <f t="shared" si="11"/>
        <v/>
      </c>
      <c r="Q176" s="58"/>
      <c r="R176" s="65"/>
      <c r="S176" s="65"/>
      <c r="T176" s="65"/>
      <c r="U176" s="67"/>
      <c r="V176" s="60" t="str">
        <f t="shared" si="12"/>
        <v/>
      </c>
      <c r="W176" s="58"/>
      <c r="X176" s="65"/>
      <c r="Y176" s="65"/>
      <c r="Z176" s="65"/>
      <c r="AA176" s="67"/>
      <c r="AB176" s="60" t="str">
        <f t="shared" si="13"/>
        <v/>
      </c>
      <c r="AC176" s="58"/>
      <c r="AD176" s="65"/>
      <c r="AE176" s="65"/>
      <c r="AF176" s="65"/>
      <c r="AG176" s="67"/>
      <c r="AH176" s="60" t="str">
        <f t="shared" si="14"/>
        <v/>
      </c>
      <c r="AI176" s="58"/>
    </row>
    <row r="177" spans="1:35" ht="15" customHeight="1" x14ac:dyDescent="0.25">
      <c r="A177" s="48" t="str">
        <f>IFERROR(IF(A176='Onderwerpen (2)'!$C$23+19,"",A176+1),"")</f>
        <v/>
      </c>
      <c r="B177" s="48" t="str">
        <f>IF(C177&lt;='Onderwerpen (2)'!$C$4,'Onderwerpen (2)'!$A$4,IF(C177&lt;='Onderwerpen (2)'!$C$5,'Onderwerpen (2)'!$A$5,IF(C177&lt;='Onderwerpen (2)'!$C$6,'Onderwerpen (2)'!$A$6,IF(C177&lt;='Onderwerpen (2)'!$C$7,'Onderwerpen (2)'!$A$7,IF(C177&lt;='Onderwerpen (2)'!$C$8,'Onderwerpen (2)'!$A$8,IF(C177&lt;='Onderwerpen (2)'!$C$9,'Onderwerpen (2)'!$A$9,IF(C177&lt;='Onderwerpen (2)'!C$10,'Onderwerpen (2)'!$A$10,IF(C177&lt;='Onderwerpen (2)'!C$11,'Onderwerpen (2)'!$A$11,IF(C177&lt;='Onderwerpen (2)'!C$12,'Onderwerpen (2)'!$A$12,IF(C177&lt;='Onderwerpen (2)'!C$13,'Onderwerpen (2)'!$A$13,IF(C177&lt;='Onderwerpen (2)'!$C$14,'Onderwerpen (2)'!$A$14,IF(C177&lt;='Onderwerpen (2)'!$C$15,'Onderwerpen (2)'!$A$15,IF(C177&lt;='Onderwerpen (2)'!$C$16,'Onderwerpen (2)'!$A$16,IF(C177&lt;='Onderwerpen (2)'!$C$17,'Onderwerpen (2)'!$A$17,IF(C177&lt;='Onderwerpen (2)'!$C$18,'Onderwerpen (2)'!$A$18,IF(C177&lt;='Onderwerpen (2)'!$C$19,'Onderwerpen (2)'!$A$19,IF(C177&lt;='Onderwerpen (2)'!$C$20,'Onderwerpen (2)'!$A$20,IF(C177&lt;='Onderwerpen (2)'!$C$21,'Onderwerpen (2)'!$A$21,IF(C177&lt;='Onderwerpen (2)'!$C$22,'Onderwerpen (2)'!$A$22,IF(C177&lt;='Onderwerpen (2)'!$C$23,'Onderwerpen (2)'!$A$22,""))))))))))))))))))))</f>
        <v/>
      </c>
      <c r="C177" s="55" t="str">
        <f>IF('Onderwerpen (2)'!$B$4+1=A177,'Onderwerpen (2)'!$A$5,IF(SUM('Onderwerpen (2)'!$B$4:$B$5)+2=A177,'Onderwerpen (2)'!$A$6,IF(SUM('Onderwerpen (2)'!$B$4:$B$6)+3=A177,'Onderwerpen (2)'!$A$7,IF(SUM('Onderwerpen (2)'!$B$4:$B$7)+4=A177,'Onderwerpen (2)'!$A$8,IF(SUM('Onderwerpen (2)'!$B$4:$B$8)+5=A177,'Onderwerpen (2)'!$A$9,IF(SUM('Onderwerpen (2)'!$B$4:$B$9)+6=A177,'Onderwerpen (2)'!$A$10,IF(SUM('Onderwerpen (2)'!$B$4:$B$10)+7=A177,'Onderwerpen (2)'!$A$11,IF(SUM('Onderwerpen (2)'!$B$4:$B$11)+8=A177,'Onderwerpen (2)'!$A$12,IF(SUM('Onderwerpen (2)'!$B$4:$B$12)+9=A177,'Onderwerpen (2)'!$A$13,IF(SUM('Onderwerpen (2)'!$B$4:$B$13)+10=A177,'Onderwerpen (2)'!$A$14,IF(SUM('Onderwerpen (2)'!$B$4:$B$14)+11=A177,'Onderwerpen (2)'!$A$15,IF(SUM('Onderwerpen (2)'!$B$4:$B$15)+12=A177,'Onderwerpen (2)'!$A$16,IF(SUM('Onderwerpen (2)'!$B$4:$B$16)+13=A177,'Onderwerpen (2)'!$A$17,IF(SUM('Onderwerpen (2)'!$B$4:$B$17)+14=A177,'Onderwerpen (2)'!$A$18,IF(SUM('Onderwerpen (2)'!$B$4:$B$18)+15=A177,'Onderwerpen (2)'!$A$19,IF(SUM('Onderwerpen (2)'!$B$4:$B$19)+16=A177,'Onderwerpen (2)'!$A$20,IF(SUM('Onderwerpen (2)'!$B$4:$B$20)+17=A177,'Onderwerpen (2)'!$A$21,IF(SUM('Onderwerpen (2)'!$B$4:$B$21)+18=A177,'Onderwerpen (2)'!$A$22,IF(SUM('Onderwerpen (2)'!$B$4:$B$22)+19=A177,'Onderwerpen (2)'!$A$23,IFERROR((IF(A177&lt;'Onderwerpen (2)'!$D$4,A177,IF(AND(A177&gt;'Onderwerpen (2)'!$D$4,A177&lt;'Onderwerpen (2)'!$D$5),A177-1,IF(AND(A177&gt;'Onderwerpen (2)'!$D$5,A177&lt;'Onderwerpen (2)'!$D$6),A177-2,IF(AND(A177&gt;'Onderwerpen (2)'!$D$6,A177&lt;'Onderwerpen (2)'!$D$7),A177-3,IF(AND(A177&gt;'Onderwerpen (2)'!$D$7,A177&lt;'Onderwerpen (2)'!$D$8),A177-4,IF(AND(A177&gt;'Onderwerpen (2)'!$D$8,A177&lt;'Onderwerpen (2)'!$D$9),A177-5,IF(AND(A177&gt;'Onderwerpen (2)'!$D$9,A177&lt;'Onderwerpen (2)'!$D$10),A177-6,IF(AND(A177&gt;'Onderwerpen (2)'!$D$10,A177&lt;'Onderwerpen (2)'!$D$11),A177-7,IF(AND(A177&gt;'Onderwerpen (2)'!$D$11,A177&lt;'Onderwerpen (2)'!$D$12),A177-8,IF(AND(A177&gt;'Onderwerpen (2)'!$D$12,A177&lt;'Onderwerpen (2)'!$D$13),A177-9,IF(AND(A177&gt;'Onderwerpen (2)'!$D$13,A177&lt;'Onderwerpen (2)'!$D$14),A177-10,IF(AND(A177&gt;'Onderwerpen (2)'!$D$14,A177&lt;'Onderwerpen (2)'!$D$15),A177-11,IF(AND(A177&gt;'Onderwerpen (2)'!$D$15,A177&lt;'Onderwerpen (2)'!$D$16),A177-12,IF(AND(A177&gt;'Onderwerpen (2)'!$D$16,A177&lt;'Onderwerpen (2)'!$D$17),A177-13,IF(AND(A177&gt;'Onderwerpen (2)'!$D$17,A177&lt;'Onderwerpen (2)'!$D$18),A177-14,IF(AND(A177&gt;'Onderwerpen (2)'!$D$18,A177&lt;'Onderwerpen (2)'!$D$19),A177-15,IF(AND(A177&gt;'Onderwerpen (2)'!$D$19,A177&lt;'Onderwerpen (2)'!$D$20),A177-16,IF(AND(A177&gt;'Onderwerpen (2)'!$D$20,A177&lt;'Onderwerpen (2)'!$D$21),A177-17,IF(AND(A177&gt;'Onderwerpen (2)'!$D$21,A177&lt;'Onderwerpen (2)'!$D$22),A177-18,IF(A177&gt;'Onderwerpen (2)'!$D$22,A177-19,"X"))))))))))))))))))))),""))))))))))))))))))))</f>
        <v/>
      </c>
      <c r="D177" s="76" t="str">
        <f>IF(B177="",""&amp;C177,LEFT(B177, FIND(" ",B177)-1) &amp; "."&amp;COUNTIF( $B$8:B177,B177))</f>
        <v/>
      </c>
      <c r="E177" s="11"/>
      <c r="F177" s="65"/>
      <c r="G177" s="65"/>
      <c r="H177" s="65"/>
      <c r="I177" s="67"/>
      <c r="J177" s="60" t="str">
        <f t="shared" si="10"/>
        <v/>
      </c>
      <c r="K177" s="58"/>
      <c r="L177" s="65"/>
      <c r="M177" s="65"/>
      <c r="N177" s="65"/>
      <c r="O177" s="67"/>
      <c r="P177" s="60" t="str">
        <f t="shared" si="11"/>
        <v/>
      </c>
      <c r="Q177" s="58"/>
      <c r="R177" s="65"/>
      <c r="S177" s="65"/>
      <c r="T177" s="65"/>
      <c r="U177" s="67"/>
      <c r="V177" s="60" t="str">
        <f t="shared" si="12"/>
        <v/>
      </c>
      <c r="W177" s="58"/>
      <c r="X177" s="65"/>
      <c r="Y177" s="65"/>
      <c r="Z177" s="65"/>
      <c r="AA177" s="67"/>
      <c r="AB177" s="60" t="str">
        <f t="shared" si="13"/>
        <v/>
      </c>
      <c r="AC177" s="58"/>
      <c r="AD177" s="65"/>
      <c r="AE177" s="65"/>
      <c r="AF177" s="65"/>
      <c r="AG177" s="67"/>
      <c r="AH177" s="60" t="str">
        <f t="shared" si="14"/>
        <v/>
      </c>
      <c r="AI177" s="58"/>
    </row>
    <row r="178" spans="1:35" ht="15" customHeight="1" x14ac:dyDescent="0.25">
      <c r="A178" s="48" t="str">
        <f>IFERROR(IF(A177='Onderwerpen (2)'!$C$23+19,"",A177+1),"")</f>
        <v/>
      </c>
      <c r="B178" s="48" t="str">
        <f>IF(C178&lt;='Onderwerpen (2)'!$C$4,'Onderwerpen (2)'!$A$4,IF(C178&lt;='Onderwerpen (2)'!$C$5,'Onderwerpen (2)'!$A$5,IF(C178&lt;='Onderwerpen (2)'!$C$6,'Onderwerpen (2)'!$A$6,IF(C178&lt;='Onderwerpen (2)'!$C$7,'Onderwerpen (2)'!$A$7,IF(C178&lt;='Onderwerpen (2)'!$C$8,'Onderwerpen (2)'!$A$8,IF(C178&lt;='Onderwerpen (2)'!$C$9,'Onderwerpen (2)'!$A$9,IF(C178&lt;='Onderwerpen (2)'!C$10,'Onderwerpen (2)'!$A$10,IF(C178&lt;='Onderwerpen (2)'!C$11,'Onderwerpen (2)'!$A$11,IF(C178&lt;='Onderwerpen (2)'!C$12,'Onderwerpen (2)'!$A$12,IF(C178&lt;='Onderwerpen (2)'!C$13,'Onderwerpen (2)'!$A$13,IF(C178&lt;='Onderwerpen (2)'!$C$14,'Onderwerpen (2)'!$A$14,IF(C178&lt;='Onderwerpen (2)'!$C$15,'Onderwerpen (2)'!$A$15,IF(C178&lt;='Onderwerpen (2)'!$C$16,'Onderwerpen (2)'!$A$16,IF(C178&lt;='Onderwerpen (2)'!$C$17,'Onderwerpen (2)'!$A$17,IF(C178&lt;='Onderwerpen (2)'!$C$18,'Onderwerpen (2)'!$A$18,IF(C178&lt;='Onderwerpen (2)'!$C$19,'Onderwerpen (2)'!$A$19,IF(C178&lt;='Onderwerpen (2)'!$C$20,'Onderwerpen (2)'!$A$20,IF(C178&lt;='Onderwerpen (2)'!$C$21,'Onderwerpen (2)'!$A$21,IF(C178&lt;='Onderwerpen (2)'!$C$22,'Onderwerpen (2)'!$A$22,IF(C178&lt;='Onderwerpen (2)'!$C$23,'Onderwerpen (2)'!$A$22,""))))))))))))))))))))</f>
        <v/>
      </c>
      <c r="C178" s="55" t="str">
        <f>IF('Onderwerpen (2)'!$B$4+1=A178,'Onderwerpen (2)'!$A$5,IF(SUM('Onderwerpen (2)'!$B$4:$B$5)+2=A178,'Onderwerpen (2)'!$A$6,IF(SUM('Onderwerpen (2)'!$B$4:$B$6)+3=A178,'Onderwerpen (2)'!$A$7,IF(SUM('Onderwerpen (2)'!$B$4:$B$7)+4=A178,'Onderwerpen (2)'!$A$8,IF(SUM('Onderwerpen (2)'!$B$4:$B$8)+5=A178,'Onderwerpen (2)'!$A$9,IF(SUM('Onderwerpen (2)'!$B$4:$B$9)+6=A178,'Onderwerpen (2)'!$A$10,IF(SUM('Onderwerpen (2)'!$B$4:$B$10)+7=A178,'Onderwerpen (2)'!$A$11,IF(SUM('Onderwerpen (2)'!$B$4:$B$11)+8=A178,'Onderwerpen (2)'!$A$12,IF(SUM('Onderwerpen (2)'!$B$4:$B$12)+9=A178,'Onderwerpen (2)'!$A$13,IF(SUM('Onderwerpen (2)'!$B$4:$B$13)+10=A178,'Onderwerpen (2)'!$A$14,IF(SUM('Onderwerpen (2)'!$B$4:$B$14)+11=A178,'Onderwerpen (2)'!$A$15,IF(SUM('Onderwerpen (2)'!$B$4:$B$15)+12=A178,'Onderwerpen (2)'!$A$16,IF(SUM('Onderwerpen (2)'!$B$4:$B$16)+13=A178,'Onderwerpen (2)'!$A$17,IF(SUM('Onderwerpen (2)'!$B$4:$B$17)+14=A178,'Onderwerpen (2)'!$A$18,IF(SUM('Onderwerpen (2)'!$B$4:$B$18)+15=A178,'Onderwerpen (2)'!$A$19,IF(SUM('Onderwerpen (2)'!$B$4:$B$19)+16=A178,'Onderwerpen (2)'!$A$20,IF(SUM('Onderwerpen (2)'!$B$4:$B$20)+17=A178,'Onderwerpen (2)'!$A$21,IF(SUM('Onderwerpen (2)'!$B$4:$B$21)+18=A178,'Onderwerpen (2)'!$A$22,IF(SUM('Onderwerpen (2)'!$B$4:$B$22)+19=A178,'Onderwerpen (2)'!$A$23,IFERROR((IF(A178&lt;'Onderwerpen (2)'!$D$4,A178,IF(AND(A178&gt;'Onderwerpen (2)'!$D$4,A178&lt;'Onderwerpen (2)'!$D$5),A178-1,IF(AND(A178&gt;'Onderwerpen (2)'!$D$5,A178&lt;'Onderwerpen (2)'!$D$6),A178-2,IF(AND(A178&gt;'Onderwerpen (2)'!$D$6,A178&lt;'Onderwerpen (2)'!$D$7),A178-3,IF(AND(A178&gt;'Onderwerpen (2)'!$D$7,A178&lt;'Onderwerpen (2)'!$D$8),A178-4,IF(AND(A178&gt;'Onderwerpen (2)'!$D$8,A178&lt;'Onderwerpen (2)'!$D$9),A178-5,IF(AND(A178&gt;'Onderwerpen (2)'!$D$9,A178&lt;'Onderwerpen (2)'!$D$10),A178-6,IF(AND(A178&gt;'Onderwerpen (2)'!$D$10,A178&lt;'Onderwerpen (2)'!$D$11),A178-7,IF(AND(A178&gt;'Onderwerpen (2)'!$D$11,A178&lt;'Onderwerpen (2)'!$D$12),A178-8,IF(AND(A178&gt;'Onderwerpen (2)'!$D$12,A178&lt;'Onderwerpen (2)'!$D$13),A178-9,IF(AND(A178&gt;'Onderwerpen (2)'!$D$13,A178&lt;'Onderwerpen (2)'!$D$14),A178-10,IF(AND(A178&gt;'Onderwerpen (2)'!$D$14,A178&lt;'Onderwerpen (2)'!$D$15),A178-11,IF(AND(A178&gt;'Onderwerpen (2)'!$D$15,A178&lt;'Onderwerpen (2)'!$D$16),A178-12,IF(AND(A178&gt;'Onderwerpen (2)'!$D$16,A178&lt;'Onderwerpen (2)'!$D$17),A178-13,IF(AND(A178&gt;'Onderwerpen (2)'!$D$17,A178&lt;'Onderwerpen (2)'!$D$18),A178-14,IF(AND(A178&gt;'Onderwerpen (2)'!$D$18,A178&lt;'Onderwerpen (2)'!$D$19),A178-15,IF(AND(A178&gt;'Onderwerpen (2)'!$D$19,A178&lt;'Onderwerpen (2)'!$D$20),A178-16,IF(AND(A178&gt;'Onderwerpen (2)'!$D$20,A178&lt;'Onderwerpen (2)'!$D$21),A178-17,IF(AND(A178&gt;'Onderwerpen (2)'!$D$21,A178&lt;'Onderwerpen (2)'!$D$22),A178-18,IF(A178&gt;'Onderwerpen (2)'!$D$22,A178-19,"X"))))))))))))))))))))),""))))))))))))))))))))</f>
        <v/>
      </c>
      <c r="D178" s="76" t="str">
        <f>IF(B178="",""&amp;C178,LEFT(B178, FIND(" ",B178)-1) &amp; "."&amp;COUNTIF( $B$8:B178,B178))</f>
        <v/>
      </c>
      <c r="E178" s="11"/>
      <c r="F178" s="65"/>
      <c r="G178" s="65"/>
      <c r="H178" s="65"/>
      <c r="I178" s="67"/>
      <c r="J178" s="60" t="str">
        <f t="shared" si="10"/>
        <v/>
      </c>
      <c r="K178" s="58"/>
      <c r="L178" s="65"/>
      <c r="M178" s="65"/>
      <c r="N178" s="65"/>
      <c r="O178" s="67"/>
      <c r="P178" s="60" t="str">
        <f t="shared" si="11"/>
        <v/>
      </c>
      <c r="Q178" s="58"/>
      <c r="R178" s="65"/>
      <c r="S178" s="65"/>
      <c r="T178" s="65"/>
      <c r="U178" s="67"/>
      <c r="V178" s="60" t="str">
        <f t="shared" si="12"/>
        <v/>
      </c>
      <c r="W178" s="58"/>
      <c r="X178" s="65"/>
      <c r="Y178" s="65"/>
      <c r="Z178" s="65"/>
      <c r="AA178" s="67"/>
      <c r="AB178" s="60" t="str">
        <f t="shared" si="13"/>
        <v/>
      </c>
      <c r="AC178" s="58"/>
      <c r="AD178" s="65"/>
      <c r="AE178" s="65"/>
      <c r="AF178" s="65"/>
      <c r="AG178" s="67"/>
      <c r="AH178" s="60" t="str">
        <f t="shared" si="14"/>
        <v/>
      </c>
      <c r="AI178" s="58"/>
    </row>
    <row r="179" spans="1:35" ht="15" customHeight="1" x14ac:dyDescent="0.25">
      <c r="A179" s="48" t="str">
        <f>IFERROR(IF(A178='Onderwerpen (2)'!$C$23+19,"",A178+1),"")</f>
        <v/>
      </c>
      <c r="B179" s="48" t="str">
        <f>IF(C179&lt;='Onderwerpen (2)'!$C$4,'Onderwerpen (2)'!$A$4,IF(C179&lt;='Onderwerpen (2)'!$C$5,'Onderwerpen (2)'!$A$5,IF(C179&lt;='Onderwerpen (2)'!$C$6,'Onderwerpen (2)'!$A$6,IF(C179&lt;='Onderwerpen (2)'!$C$7,'Onderwerpen (2)'!$A$7,IF(C179&lt;='Onderwerpen (2)'!$C$8,'Onderwerpen (2)'!$A$8,IF(C179&lt;='Onderwerpen (2)'!$C$9,'Onderwerpen (2)'!$A$9,IF(C179&lt;='Onderwerpen (2)'!C$10,'Onderwerpen (2)'!$A$10,IF(C179&lt;='Onderwerpen (2)'!C$11,'Onderwerpen (2)'!$A$11,IF(C179&lt;='Onderwerpen (2)'!C$12,'Onderwerpen (2)'!$A$12,IF(C179&lt;='Onderwerpen (2)'!C$13,'Onderwerpen (2)'!$A$13,IF(C179&lt;='Onderwerpen (2)'!$C$14,'Onderwerpen (2)'!$A$14,IF(C179&lt;='Onderwerpen (2)'!$C$15,'Onderwerpen (2)'!$A$15,IF(C179&lt;='Onderwerpen (2)'!$C$16,'Onderwerpen (2)'!$A$16,IF(C179&lt;='Onderwerpen (2)'!$C$17,'Onderwerpen (2)'!$A$17,IF(C179&lt;='Onderwerpen (2)'!$C$18,'Onderwerpen (2)'!$A$18,IF(C179&lt;='Onderwerpen (2)'!$C$19,'Onderwerpen (2)'!$A$19,IF(C179&lt;='Onderwerpen (2)'!$C$20,'Onderwerpen (2)'!$A$20,IF(C179&lt;='Onderwerpen (2)'!$C$21,'Onderwerpen (2)'!$A$21,IF(C179&lt;='Onderwerpen (2)'!$C$22,'Onderwerpen (2)'!$A$22,IF(C179&lt;='Onderwerpen (2)'!$C$23,'Onderwerpen (2)'!$A$22,""))))))))))))))))))))</f>
        <v/>
      </c>
      <c r="C179" s="55" t="str">
        <f>IF('Onderwerpen (2)'!$B$4+1=A179,'Onderwerpen (2)'!$A$5,IF(SUM('Onderwerpen (2)'!$B$4:$B$5)+2=A179,'Onderwerpen (2)'!$A$6,IF(SUM('Onderwerpen (2)'!$B$4:$B$6)+3=A179,'Onderwerpen (2)'!$A$7,IF(SUM('Onderwerpen (2)'!$B$4:$B$7)+4=A179,'Onderwerpen (2)'!$A$8,IF(SUM('Onderwerpen (2)'!$B$4:$B$8)+5=A179,'Onderwerpen (2)'!$A$9,IF(SUM('Onderwerpen (2)'!$B$4:$B$9)+6=A179,'Onderwerpen (2)'!$A$10,IF(SUM('Onderwerpen (2)'!$B$4:$B$10)+7=A179,'Onderwerpen (2)'!$A$11,IF(SUM('Onderwerpen (2)'!$B$4:$B$11)+8=A179,'Onderwerpen (2)'!$A$12,IF(SUM('Onderwerpen (2)'!$B$4:$B$12)+9=A179,'Onderwerpen (2)'!$A$13,IF(SUM('Onderwerpen (2)'!$B$4:$B$13)+10=A179,'Onderwerpen (2)'!$A$14,IF(SUM('Onderwerpen (2)'!$B$4:$B$14)+11=A179,'Onderwerpen (2)'!$A$15,IF(SUM('Onderwerpen (2)'!$B$4:$B$15)+12=A179,'Onderwerpen (2)'!$A$16,IF(SUM('Onderwerpen (2)'!$B$4:$B$16)+13=A179,'Onderwerpen (2)'!$A$17,IF(SUM('Onderwerpen (2)'!$B$4:$B$17)+14=A179,'Onderwerpen (2)'!$A$18,IF(SUM('Onderwerpen (2)'!$B$4:$B$18)+15=A179,'Onderwerpen (2)'!$A$19,IF(SUM('Onderwerpen (2)'!$B$4:$B$19)+16=A179,'Onderwerpen (2)'!$A$20,IF(SUM('Onderwerpen (2)'!$B$4:$B$20)+17=A179,'Onderwerpen (2)'!$A$21,IF(SUM('Onderwerpen (2)'!$B$4:$B$21)+18=A179,'Onderwerpen (2)'!$A$22,IF(SUM('Onderwerpen (2)'!$B$4:$B$22)+19=A179,'Onderwerpen (2)'!$A$23,IFERROR((IF(A179&lt;'Onderwerpen (2)'!$D$4,A179,IF(AND(A179&gt;'Onderwerpen (2)'!$D$4,A179&lt;'Onderwerpen (2)'!$D$5),A179-1,IF(AND(A179&gt;'Onderwerpen (2)'!$D$5,A179&lt;'Onderwerpen (2)'!$D$6),A179-2,IF(AND(A179&gt;'Onderwerpen (2)'!$D$6,A179&lt;'Onderwerpen (2)'!$D$7),A179-3,IF(AND(A179&gt;'Onderwerpen (2)'!$D$7,A179&lt;'Onderwerpen (2)'!$D$8),A179-4,IF(AND(A179&gt;'Onderwerpen (2)'!$D$8,A179&lt;'Onderwerpen (2)'!$D$9),A179-5,IF(AND(A179&gt;'Onderwerpen (2)'!$D$9,A179&lt;'Onderwerpen (2)'!$D$10),A179-6,IF(AND(A179&gt;'Onderwerpen (2)'!$D$10,A179&lt;'Onderwerpen (2)'!$D$11),A179-7,IF(AND(A179&gt;'Onderwerpen (2)'!$D$11,A179&lt;'Onderwerpen (2)'!$D$12),A179-8,IF(AND(A179&gt;'Onderwerpen (2)'!$D$12,A179&lt;'Onderwerpen (2)'!$D$13),A179-9,IF(AND(A179&gt;'Onderwerpen (2)'!$D$13,A179&lt;'Onderwerpen (2)'!$D$14),A179-10,IF(AND(A179&gt;'Onderwerpen (2)'!$D$14,A179&lt;'Onderwerpen (2)'!$D$15),A179-11,IF(AND(A179&gt;'Onderwerpen (2)'!$D$15,A179&lt;'Onderwerpen (2)'!$D$16),A179-12,IF(AND(A179&gt;'Onderwerpen (2)'!$D$16,A179&lt;'Onderwerpen (2)'!$D$17),A179-13,IF(AND(A179&gt;'Onderwerpen (2)'!$D$17,A179&lt;'Onderwerpen (2)'!$D$18),A179-14,IF(AND(A179&gt;'Onderwerpen (2)'!$D$18,A179&lt;'Onderwerpen (2)'!$D$19),A179-15,IF(AND(A179&gt;'Onderwerpen (2)'!$D$19,A179&lt;'Onderwerpen (2)'!$D$20),A179-16,IF(AND(A179&gt;'Onderwerpen (2)'!$D$20,A179&lt;'Onderwerpen (2)'!$D$21),A179-17,IF(AND(A179&gt;'Onderwerpen (2)'!$D$21,A179&lt;'Onderwerpen (2)'!$D$22),A179-18,IF(A179&gt;'Onderwerpen (2)'!$D$22,A179-19,"X"))))))))))))))))))))),""))))))))))))))))))))</f>
        <v/>
      </c>
      <c r="D179" s="76" t="str">
        <f>IF(B179="",""&amp;C179,LEFT(B179, FIND(" ",B179)-1) &amp; "."&amp;COUNTIF( $B$8:B179,B179))</f>
        <v/>
      </c>
      <c r="E179" s="11"/>
      <c r="F179" s="65"/>
      <c r="G179" s="65"/>
      <c r="H179" s="65"/>
      <c r="I179" s="67"/>
      <c r="J179" s="60" t="str">
        <f t="shared" si="10"/>
        <v/>
      </c>
      <c r="K179" s="58"/>
      <c r="L179" s="65"/>
      <c r="M179" s="65"/>
      <c r="N179" s="65"/>
      <c r="O179" s="67"/>
      <c r="P179" s="60" t="str">
        <f t="shared" si="11"/>
        <v/>
      </c>
      <c r="Q179" s="58"/>
      <c r="R179" s="65"/>
      <c r="S179" s="65"/>
      <c r="T179" s="65"/>
      <c r="U179" s="67"/>
      <c r="V179" s="60" t="str">
        <f t="shared" si="12"/>
        <v/>
      </c>
      <c r="W179" s="58"/>
      <c r="X179" s="65"/>
      <c r="Y179" s="65"/>
      <c r="Z179" s="65"/>
      <c r="AA179" s="67"/>
      <c r="AB179" s="60" t="str">
        <f t="shared" si="13"/>
        <v/>
      </c>
      <c r="AC179" s="58"/>
      <c r="AD179" s="65"/>
      <c r="AE179" s="65"/>
      <c r="AF179" s="65"/>
      <c r="AG179" s="67"/>
      <c r="AH179" s="60" t="str">
        <f t="shared" si="14"/>
        <v/>
      </c>
      <c r="AI179" s="58"/>
    </row>
    <row r="180" spans="1:35" ht="15" customHeight="1" x14ac:dyDescent="0.25">
      <c r="A180" s="48" t="str">
        <f>IFERROR(IF(A179='Onderwerpen (2)'!$C$23+19,"",A179+1),"")</f>
        <v/>
      </c>
      <c r="B180" s="48" t="str">
        <f>IF(C180&lt;='Onderwerpen (2)'!$C$4,'Onderwerpen (2)'!$A$4,IF(C180&lt;='Onderwerpen (2)'!$C$5,'Onderwerpen (2)'!$A$5,IF(C180&lt;='Onderwerpen (2)'!$C$6,'Onderwerpen (2)'!$A$6,IF(C180&lt;='Onderwerpen (2)'!$C$7,'Onderwerpen (2)'!$A$7,IF(C180&lt;='Onderwerpen (2)'!$C$8,'Onderwerpen (2)'!$A$8,IF(C180&lt;='Onderwerpen (2)'!$C$9,'Onderwerpen (2)'!$A$9,IF(C180&lt;='Onderwerpen (2)'!C$10,'Onderwerpen (2)'!$A$10,IF(C180&lt;='Onderwerpen (2)'!C$11,'Onderwerpen (2)'!$A$11,IF(C180&lt;='Onderwerpen (2)'!C$12,'Onderwerpen (2)'!$A$12,IF(C180&lt;='Onderwerpen (2)'!C$13,'Onderwerpen (2)'!$A$13,IF(C180&lt;='Onderwerpen (2)'!$C$14,'Onderwerpen (2)'!$A$14,IF(C180&lt;='Onderwerpen (2)'!$C$15,'Onderwerpen (2)'!$A$15,IF(C180&lt;='Onderwerpen (2)'!$C$16,'Onderwerpen (2)'!$A$16,IF(C180&lt;='Onderwerpen (2)'!$C$17,'Onderwerpen (2)'!$A$17,IF(C180&lt;='Onderwerpen (2)'!$C$18,'Onderwerpen (2)'!$A$18,IF(C180&lt;='Onderwerpen (2)'!$C$19,'Onderwerpen (2)'!$A$19,IF(C180&lt;='Onderwerpen (2)'!$C$20,'Onderwerpen (2)'!$A$20,IF(C180&lt;='Onderwerpen (2)'!$C$21,'Onderwerpen (2)'!$A$21,IF(C180&lt;='Onderwerpen (2)'!$C$22,'Onderwerpen (2)'!$A$22,IF(C180&lt;='Onderwerpen (2)'!$C$23,'Onderwerpen (2)'!$A$22,""))))))))))))))))))))</f>
        <v/>
      </c>
      <c r="C180" s="55" t="str">
        <f>IF('Onderwerpen (2)'!$B$4+1=A180,'Onderwerpen (2)'!$A$5,IF(SUM('Onderwerpen (2)'!$B$4:$B$5)+2=A180,'Onderwerpen (2)'!$A$6,IF(SUM('Onderwerpen (2)'!$B$4:$B$6)+3=A180,'Onderwerpen (2)'!$A$7,IF(SUM('Onderwerpen (2)'!$B$4:$B$7)+4=A180,'Onderwerpen (2)'!$A$8,IF(SUM('Onderwerpen (2)'!$B$4:$B$8)+5=A180,'Onderwerpen (2)'!$A$9,IF(SUM('Onderwerpen (2)'!$B$4:$B$9)+6=A180,'Onderwerpen (2)'!$A$10,IF(SUM('Onderwerpen (2)'!$B$4:$B$10)+7=A180,'Onderwerpen (2)'!$A$11,IF(SUM('Onderwerpen (2)'!$B$4:$B$11)+8=A180,'Onderwerpen (2)'!$A$12,IF(SUM('Onderwerpen (2)'!$B$4:$B$12)+9=A180,'Onderwerpen (2)'!$A$13,IF(SUM('Onderwerpen (2)'!$B$4:$B$13)+10=A180,'Onderwerpen (2)'!$A$14,IF(SUM('Onderwerpen (2)'!$B$4:$B$14)+11=A180,'Onderwerpen (2)'!$A$15,IF(SUM('Onderwerpen (2)'!$B$4:$B$15)+12=A180,'Onderwerpen (2)'!$A$16,IF(SUM('Onderwerpen (2)'!$B$4:$B$16)+13=A180,'Onderwerpen (2)'!$A$17,IF(SUM('Onderwerpen (2)'!$B$4:$B$17)+14=A180,'Onderwerpen (2)'!$A$18,IF(SUM('Onderwerpen (2)'!$B$4:$B$18)+15=A180,'Onderwerpen (2)'!$A$19,IF(SUM('Onderwerpen (2)'!$B$4:$B$19)+16=A180,'Onderwerpen (2)'!$A$20,IF(SUM('Onderwerpen (2)'!$B$4:$B$20)+17=A180,'Onderwerpen (2)'!$A$21,IF(SUM('Onderwerpen (2)'!$B$4:$B$21)+18=A180,'Onderwerpen (2)'!$A$22,IF(SUM('Onderwerpen (2)'!$B$4:$B$22)+19=A180,'Onderwerpen (2)'!$A$23,IFERROR((IF(A180&lt;'Onderwerpen (2)'!$D$4,A180,IF(AND(A180&gt;'Onderwerpen (2)'!$D$4,A180&lt;'Onderwerpen (2)'!$D$5),A180-1,IF(AND(A180&gt;'Onderwerpen (2)'!$D$5,A180&lt;'Onderwerpen (2)'!$D$6),A180-2,IF(AND(A180&gt;'Onderwerpen (2)'!$D$6,A180&lt;'Onderwerpen (2)'!$D$7),A180-3,IF(AND(A180&gt;'Onderwerpen (2)'!$D$7,A180&lt;'Onderwerpen (2)'!$D$8),A180-4,IF(AND(A180&gt;'Onderwerpen (2)'!$D$8,A180&lt;'Onderwerpen (2)'!$D$9),A180-5,IF(AND(A180&gt;'Onderwerpen (2)'!$D$9,A180&lt;'Onderwerpen (2)'!$D$10),A180-6,IF(AND(A180&gt;'Onderwerpen (2)'!$D$10,A180&lt;'Onderwerpen (2)'!$D$11),A180-7,IF(AND(A180&gt;'Onderwerpen (2)'!$D$11,A180&lt;'Onderwerpen (2)'!$D$12),A180-8,IF(AND(A180&gt;'Onderwerpen (2)'!$D$12,A180&lt;'Onderwerpen (2)'!$D$13),A180-9,IF(AND(A180&gt;'Onderwerpen (2)'!$D$13,A180&lt;'Onderwerpen (2)'!$D$14),A180-10,IF(AND(A180&gt;'Onderwerpen (2)'!$D$14,A180&lt;'Onderwerpen (2)'!$D$15),A180-11,IF(AND(A180&gt;'Onderwerpen (2)'!$D$15,A180&lt;'Onderwerpen (2)'!$D$16),A180-12,IF(AND(A180&gt;'Onderwerpen (2)'!$D$16,A180&lt;'Onderwerpen (2)'!$D$17),A180-13,IF(AND(A180&gt;'Onderwerpen (2)'!$D$17,A180&lt;'Onderwerpen (2)'!$D$18),A180-14,IF(AND(A180&gt;'Onderwerpen (2)'!$D$18,A180&lt;'Onderwerpen (2)'!$D$19),A180-15,IF(AND(A180&gt;'Onderwerpen (2)'!$D$19,A180&lt;'Onderwerpen (2)'!$D$20),A180-16,IF(AND(A180&gt;'Onderwerpen (2)'!$D$20,A180&lt;'Onderwerpen (2)'!$D$21),A180-17,IF(AND(A180&gt;'Onderwerpen (2)'!$D$21,A180&lt;'Onderwerpen (2)'!$D$22),A180-18,IF(A180&gt;'Onderwerpen (2)'!$D$22,A180-19,"X"))))))))))))))))))))),""))))))))))))))))))))</f>
        <v/>
      </c>
      <c r="D180" s="76" t="str">
        <f>IF(B180="",""&amp;C180,LEFT(B180, FIND(" ",B180)-1) &amp; "."&amp;COUNTIF( $B$8:B180,B180))</f>
        <v/>
      </c>
      <c r="E180" s="11"/>
      <c r="F180" s="65"/>
      <c r="G180" s="65"/>
      <c r="H180" s="65"/>
      <c r="I180" s="67"/>
      <c r="J180" s="60" t="str">
        <f t="shared" si="10"/>
        <v/>
      </c>
      <c r="K180" s="58"/>
      <c r="L180" s="65"/>
      <c r="M180" s="65"/>
      <c r="N180" s="65"/>
      <c r="O180" s="67"/>
      <c r="P180" s="60" t="str">
        <f t="shared" si="11"/>
        <v/>
      </c>
      <c r="Q180" s="58"/>
      <c r="R180" s="65"/>
      <c r="S180" s="65"/>
      <c r="T180" s="65"/>
      <c r="U180" s="67"/>
      <c r="V180" s="60" t="str">
        <f t="shared" si="12"/>
        <v/>
      </c>
      <c r="W180" s="58"/>
      <c r="X180" s="65"/>
      <c r="Y180" s="65"/>
      <c r="Z180" s="65"/>
      <c r="AA180" s="67"/>
      <c r="AB180" s="60" t="str">
        <f t="shared" si="13"/>
        <v/>
      </c>
      <c r="AC180" s="58"/>
      <c r="AD180" s="65"/>
      <c r="AE180" s="65"/>
      <c r="AF180" s="65"/>
      <c r="AG180" s="67"/>
      <c r="AH180" s="60" t="str">
        <f t="shared" si="14"/>
        <v/>
      </c>
      <c r="AI180" s="58"/>
    </row>
    <row r="181" spans="1:35" ht="15" customHeight="1" x14ac:dyDescent="0.25">
      <c r="A181" s="48" t="str">
        <f>IFERROR(IF(A180='Onderwerpen (2)'!$C$23+19,"",A180+1),"")</f>
        <v/>
      </c>
      <c r="B181" s="48" t="str">
        <f>IF(C181&lt;='Onderwerpen (2)'!$C$4,'Onderwerpen (2)'!$A$4,IF(C181&lt;='Onderwerpen (2)'!$C$5,'Onderwerpen (2)'!$A$5,IF(C181&lt;='Onderwerpen (2)'!$C$6,'Onderwerpen (2)'!$A$6,IF(C181&lt;='Onderwerpen (2)'!$C$7,'Onderwerpen (2)'!$A$7,IF(C181&lt;='Onderwerpen (2)'!$C$8,'Onderwerpen (2)'!$A$8,IF(C181&lt;='Onderwerpen (2)'!$C$9,'Onderwerpen (2)'!$A$9,IF(C181&lt;='Onderwerpen (2)'!C$10,'Onderwerpen (2)'!$A$10,IF(C181&lt;='Onderwerpen (2)'!C$11,'Onderwerpen (2)'!$A$11,IF(C181&lt;='Onderwerpen (2)'!C$12,'Onderwerpen (2)'!$A$12,IF(C181&lt;='Onderwerpen (2)'!C$13,'Onderwerpen (2)'!$A$13,IF(C181&lt;='Onderwerpen (2)'!$C$14,'Onderwerpen (2)'!$A$14,IF(C181&lt;='Onderwerpen (2)'!$C$15,'Onderwerpen (2)'!$A$15,IF(C181&lt;='Onderwerpen (2)'!$C$16,'Onderwerpen (2)'!$A$16,IF(C181&lt;='Onderwerpen (2)'!$C$17,'Onderwerpen (2)'!$A$17,IF(C181&lt;='Onderwerpen (2)'!$C$18,'Onderwerpen (2)'!$A$18,IF(C181&lt;='Onderwerpen (2)'!$C$19,'Onderwerpen (2)'!$A$19,IF(C181&lt;='Onderwerpen (2)'!$C$20,'Onderwerpen (2)'!$A$20,IF(C181&lt;='Onderwerpen (2)'!$C$21,'Onderwerpen (2)'!$A$21,IF(C181&lt;='Onderwerpen (2)'!$C$22,'Onderwerpen (2)'!$A$22,IF(C181&lt;='Onderwerpen (2)'!$C$23,'Onderwerpen (2)'!$A$22,""))))))))))))))))))))</f>
        <v/>
      </c>
      <c r="C181" s="55" t="str">
        <f>IF('Onderwerpen (2)'!$B$4+1=A181,'Onderwerpen (2)'!$A$5,IF(SUM('Onderwerpen (2)'!$B$4:$B$5)+2=A181,'Onderwerpen (2)'!$A$6,IF(SUM('Onderwerpen (2)'!$B$4:$B$6)+3=A181,'Onderwerpen (2)'!$A$7,IF(SUM('Onderwerpen (2)'!$B$4:$B$7)+4=A181,'Onderwerpen (2)'!$A$8,IF(SUM('Onderwerpen (2)'!$B$4:$B$8)+5=A181,'Onderwerpen (2)'!$A$9,IF(SUM('Onderwerpen (2)'!$B$4:$B$9)+6=A181,'Onderwerpen (2)'!$A$10,IF(SUM('Onderwerpen (2)'!$B$4:$B$10)+7=A181,'Onderwerpen (2)'!$A$11,IF(SUM('Onderwerpen (2)'!$B$4:$B$11)+8=A181,'Onderwerpen (2)'!$A$12,IF(SUM('Onderwerpen (2)'!$B$4:$B$12)+9=A181,'Onderwerpen (2)'!$A$13,IF(SUM('Onderwerpen (2)'!$B$4:$B$13)+10=A181,'Onderwerpen (2)'!$A$14,IF(SUM('Onderwerpen (2)'!$B$4:$B$14)+11=A181,'Onderwerpen (2)'!$A$15,IF(SUM('Onderwerpen (2)'!$B$4:$B$15)+12=A181,'Onderwerpen (2)'!$A$16,IF(SUM('Onderwerpen (2)'!$B$4:$B$16)+13=A181,'Onderwerpen (2)'!$A$17,IF(SUM('Onderwerpen (2)'!$B$4:$B$17)+14=A181,'Onderwerpen (2)'!$A$18,IF(SUM('Onderwerpen (2)'!$B$4:$B$18)+15=A181,'Onderwerpen (2)'!$A$19,IF(SUM('Onderwerpen (2)'!$B$4:$B$19)+16=A181,'Onderwerpen (2)'!$A$20,IF(SUM('Onderwerpen (2)'!$B$4:$B$20)+17=A181,'Onderwerpen (2)'!$A$21,IF(SUM('Onderwerpen (2)'!$B$4:$B$21)+18=A181,'Onderwerpen (2)'!$A$22,IF(SUM('Onderwerpen (2)'!$B$4:$B$22)+19=A181,'Onderwerpen (2)'!$A$23,IFERROR((IF(A181&lt;'Onderwerpen (2)'!$D$4,A181,IF(AND(A181&gt;'Onderwerpen (2)'!$D$4,A181&lt;'Onderwerpen (2)'!$D$5),A181-1,IF(AND(A181&gt;'Onderwerpen (2)'!$D$5,A181&lt;'Onderwerpen (2)'!$D$6),A181-2,IF(AND(A181&gt;'Onderwerpen (2)'!$D$6,A181&lt;'Onderwerpen (2)'!$D$7),A181-3,IF(AND(A181&gt;'Onderwerpen (2)'!$D$7,A181&lt;'Onderwerpen (2)'!$D$8),A181-4,IF(AND(A181&gt;'Onderwerpen (2)'!$D$8,A181&lt;'Onderwerpen (2)'!$D$9),A181-5,IF(AND(A181&gt;'Onderwerpen (2)'!$D$9,A181&lt;'Onderwerpen (2)'!$D$10),A181-6,IF(AND(A181&gt;'Onderwerpen (2)'!$D$10,A181&lt;'Onderwerpen (2)'!$D$11),A181-7,IF(AND(A181&gt;'Onderwerpen (2)'!$D$11,A181&lt;'Onderwerpen (2)'!$D$12),A181-8,IF(AND(A181&gt;'Onderwerpen (2)'!$D$12,A181&lt;'Onderwerpen (2)'!$D$13),A181-9,IF(AND(A181&gt;'Onderwerpen (2)'!$D$13,A181&lt;'Onderwerpen (2)'!$D$14),A181-10,IF(AND(A181&gt;'Onderwerpen (2)'!$D$14,A181&lt;'Onderwerpen (2)'!$D$15),A181-11,IF(AND(A181&gt;'Onderwerpen (2)'!$D$15,A181&lt;'Onderwerpen (2)'!$D$16),A181-12,IF(AND(A181&gt;'Onderwerpen (2)'!$D$16,A181&lt;'Onderwerpen (2)'!$D$17),A181-13,IF(AND(A181&gt;'Onderwerpen (2)'!$D$17,A181&lt;'Onderwerpen (2)'!$D$18),A181-14,IF(AND(A181&gt;'Onderwerpen (2)'!$D$18,A181&lt;'Onderwerpen (2)'!$D$19),A181-15,IF(AND(A181&gt;'Onderwerpen (2)'!$D$19,A181&lt;'Onderwerpen (2)'!$D$20),A181-16,IF(AND(A181&gt;'Onderwerpen (2)'!$D$20,A181&lt;'Onderwerpen (2)'!$D$21),A181-17,IF(AND(A181&gt;'Onderwerpen (2)'!$D$21,A181&lt;'Onderwerpen (2)'!$D$22),A181-18,IF(A181&gt;'Onderwerpen (2)'!$D$22,A181-19,"X"))))))))))))))))))))),""))))))))))))))))))))</f>
        <v/>
      </c>
      <c r="D181" s="76" t="str">
        <f>IF(B181="",""&amp;C181,LEFT(B181, FIND(" ",B181)-1) &amp; "."&amp;COUNTIF( $B$8:B181,B181))</f>
        <v/>
      </c>
      <c r="E181" s="11"/>
      <c r="F181" s="65"/>
      <c r="G181" s="65"/>
      <c r="H181" s="65"/>
      <c r="I181" s="67"/>
      <c r="J181" s="60" t="str">
        <f t="shared" si="10"/>
        <v/>
      </c>
      <c r="K181" s="58"/>
      <c r="L181" s="65"/>
      <c r="M181" s="65"/>
      <c r="N181" s="65"/>
      <c r="O181" s="67"/>
      <c r="P181" s="60" t="str">
        <f t="shared" si="11"/>
        <v/>
      </c>
      <c r="Q181" s="58"/>
      <c r="R181" s="65"/>
      <c r="S181" s="65"/>
      <c r="T181" s="65"/>
      <c r="U181" s="67"/>
      <c r="V181" s="60" t="str">
        <f t="shared" si="12"/>
        <v/>
      </c>
      <c r="W181" s="58"/>
      <c r="X181" s="65"/>
      <c r="Y181" s="65"/>
      <c r="Z181" s="65"/>
      <c r="AA181" s="67"/>
      <c r="AB181" s="60" t="str">
        <f t="shared" si="13"/>
        <v/>
      </c>
      <c r="AC181" s="58"/>
      <c r="AD181" s="65"/>
      <c r="AE181" s="65"/>
      <c r="AF181" s="65"/>
      <c r="AG181" s="67"/>
      <c r="AH181" s="60" t="str">
        <f t="shared" si="14"/>
        <v/>
      </c>
      <c r="AI181" s="58"/>
    </row>
    <row r="182" spans="1:35" ht="15" customHeight="1" x14ac:dyDescent="0.25">
      <c r="A182" s="48" t="str">
        <f>IFERROR(IF(A181='Onderwerpen (2)'!$C$23+19,"",A181+1),"")</f>
        <v/>
      </c>
      <c r="B182" s="48" t="str">
        <f>IF(C182&lt;='Onderwerpen (2)'!$C$4,'Onderwerpen (2)'!$A$4,IF(C182&lt;='Onderwerpen (2)'!$C$5,'Onderwerpen (2)'!$A$5,IF(C182&lt;='Onderwerpen (2)'!$C$6,'Onderwerpen (2)'!$A$6,IF(C182&lt;='Onderwerpen (2)'!$C$7,'Onderwerpen (2)'!$A$7,IF(C182&lt;='Onderwerpen (2)'!$C$8,'Onderwerpen (2)'!$A$8,IF(C182&lt;='Onderwerpen (2)'!$C$9,'Onderwerpen (2)'!$A$9,IF(C182&lt;='Onderwerpen (2)'!C$10,'Onderwerpen (2)'!$A$10,IF(C182&lt;='Onderwerpen (2)'!C$11,'Onderwerpen (2)'!$A$11,IF(C182&lt;='Onderwerpen (2)'!C$12,'Onderwerpen (2)'!$A$12,IF(C182&lt;='Onderwerpen (2)'!C$13,'Onderwerpen (2)'!$A$13,IF(C182&lt;='Onderwerpen (2)'!$C$14,'Onderwerpen (2)'!$A$14,IF(C182&lt;='Onderwerpen (2)'!$C$15,'Onderwerpen (2)'!$A$15,IF(C182&lt;='Onderwerpen (2)'!$C$16,'Onderwerpen (2)'!$A$16,IF(C182&lt;='Onderwerpen (2)'!$C$17,'Onderwerpen (2)'!$A$17,IF(C182&lt;='Onderwerpen (2)'!$C$18,'Onderwerpen (2)'!$A$18,IF(C182&lt;='Onderwerpen (2)'!$C$19,'Onderwerpen (2)'!$A$19,IF(C182&lt;='Onderwerpen (2)'!$C$20,'Onderwerpen (2)'!$A$20,IF(C182&lt;='Onderwerpen (2)'!$C$21,'Onderwerpen (2)'!$A$21,IF(C182&lt;='Onderwerpen (2)'!$C$22,'Onderwerpen (2)'!$A$22,IF(C182&lt;='Onderwerpen (2)'!$C$23,'Onderwerpen (2)'!$A$22,""))))))))))))))))))))</f>
        <v/>
      </c>
      <c r="C182" s="55" t="str">
        <f>IF('Onderwerpen (2)'!$B$4+1=A182,'Onderwerpen (2)'!$A$5,IF(SUM('Onderwerpen (2)'!$B$4:$B$5)+2=A182,'Onderwerpen (2)'!$A$6,IF(SUM('Onderwerpen (2)'!$B$4:$B$6)+3=A182,'Onderwerpen (2)'!$A$7,IF(SUM('Onderwerpen (2)'!$B$4:$B$7)+4=A182,'Onderwerpen (2)'!$A$8,IF(SUM('Onderwerpen (2)'!$B$4:$B$8)+5=A182,'Onderwerpen (2)'!$A$9,IF(SUM('Onderwerpen (2)'!$B$4:$B$9)+6=A182,'Onderwerpen (2)'!$A$10,IF(SUM('Onderwerpen (2)'!$B$4:$B$10)+7=A182,'Onderwerpen (2)'!$A$11,IF(SUM('Onderwerpen (2)'!$B$4:$B$11)+8=A182,'Onderwerpen (2)'!$A$12,IF(SUM('Onderwerpen (2)'!$B$4:$B$12)+9=A182,'Onderwerpen (2)'!$A$13,IF(SUM('Onderwerpen (2)'!$B$4:$B$13)+10=A182,'Onderwerpen (2)'!$A$14,IF(SUM('Onderwerpen (2)'!$B$4:$B$14)+11=A182,'Onderwerpen (2)'!$A$15,IF(SUM('Onderwerpen (2)'!$B$4:$B$15)+12=A182,'Onderwerpen (2)'!$A$16,IF(SUM('Onderwerpen (2)'!$B$4:$B$16)+13=A182,'Onderwerpen (2)'!$A$17,IF(SUM('Onderwerpen (2)'!$B$4:$B$17)+14=A182,'Onderwerpen (2)'!$A$18,IF(SUM('Onderwerpen (2)'!$B$4:$B$18)+15=A182,'Onderwerpen (2)'!$A$19,IF(SUM('Onderwerpen (2)'!$B$4:$B$19)+16=A182,'Onderwerpen (2)'!$A$20,IF(SUM('Onderwerpen (2)'!$B$4:$B$20)+17=A182,'Onderwerpen (2)'!$A$21,IF(SUM('Onderwerpen (2)'!$B$4:$B$21)+18=A182,'Onderwerpen (2)'!$A$22,IF(SUM('Onderwerpen (2)'!$B$4:$B$22)+19=A182,'Onderwerpen (2)'!$A$23,IFERROR((IF(A182&lt;'Onderwerpen (2)'!$D$4,A182,IF(AND(A182&gt;'Onderwerpen (2)'!$D$4,A182&lt;'Onderwerpen (2)'!$D$5),A182-1,IF(AND(A182&gt;'Onderwerpen (2)'!$D$5,A182&lt;'Onderwerpen (2)'!$D$6),A182-2,IF(AND(A182&gt;'Onderwerpen (2)'!$D$6,A182&lt;'Onderwerpen (2)'!$D$7),A182-3,IF(AND(A182&gt;'Onderwerpen (2)'!$D$7,A182&lt;'Onderwerpen (2)'!$D$8),A182-4,IF(AND(A182&gt;'Onderwerpen (2)'!$D$8,A182&lt;'Onderwerpen (2)'!$D$9),A182-5,IF(AND(A182&gt;'Onderwerpen (2)'!$D$9,A182&lt;'Onderwerpen (2)'!$D$10),A182-6,IF(AND(A182&gt;'Onderwerpen (2)'!$D$10,A182&lt;'Onderwerpen (2)'!$D$11),A182-7,IF(AND(A182&gt;'Onderwerpen (2)'!$D$11,A182&lt;'Onderwerpen (2)'!$D$12),A182-8,IF(AND(A182&gt;'Onderwerpen (2)'!$D$12,A182&lt;'Onderwerpen (2)'!$D$13),A182-9,IF(AND(A182&gt;'Onderwerpen (2)'!$D$13,A182&lt;'Onderwerpen (2)'!$D$14),A182-10,IF(AND(A182&gt;'Onderwerpen (2)'!$D$14,A182&lt;'Onderwerpen (2)'!$D$15),A182-11,IF(AND(A182&gt;'Onderwerpen (2)'!$D$15,A182&lt;'Onderwerpen (2)'!$D$16),A182-12,IF(AND(A182&gt;'Onderwerpen (2)'!$D$16,A182&lt;'Onderwerpen (2)'!$D$17),A182-13,IF(AND(A182&gt;'Onderwerpen (2)'!$D$17,A182&lt;'Onderwerpen (2)'!$D$18),A182-14,IF(AND(A182&gt;'Onderwerpen (2)'!$D$18,A182&lt;'Onderwerpen (2)'!$D$19),A182-15,IF(AND(A182&gt;'Onderwerpen (2)'!$D$19,A182&lt;'Onderwerpen (2)'!$D$20),A182-16,IF(AND(A182&gt;'Onderwerpen (2)'!$D$20,A182&lt;'Onderwerpen (2)'!$D$21),A182-17,IF(AND(A182&gt;'Onderwerpen (2)'!$D$21,A182&lt;'Onderwerpen (2)'!$D$22),A182-18,IF(A182&gt;'Onderwerpen (2)'!$D$22,A182-19,"X"))))))))))))))))))))),""))))))))))))))))))))</f>
        <v/>
      </c>
      <c r="D182" s="76" t="str">
        <f>IF(B182="",""&amp;C182,LEFT(B182, FIND(" ",B182)-1) &amp; "."&amp;COUNTIF( $B$8:B182,B182))</f>
        <v/>
      </c>
      <c r="E182" s="11"/>
      <c r="F182" s="65"/>
      <c r="G182" s="65"/>
      <c r="H182" s="65"/>
      <c r="I182" s="67"/>
      <c r="J182" s="60" t="str">
        <f t="shared" si="10"/>
        <v/>
      </c>
      <c r="K182" s="58"/>
      <c r="L182" s="65"/>
      <c r="M182" s="65"/>
      <c r="N182" s="65"/>
      <c r="O182" s="67"/>
      <c r="P182" s="60" t="str">
        <f t="shared" si="11"/>
        <v/>
      </c>
      <c r="Q182" s="58"/>
      <c r="R182" s="65"/>
      <c r="S182" s="65"/>
      <c r="T182" s="65"/>
      <c r="U182" s="67"/>
      <c r="V182" s="60" t="str">
        <f t="shared" si="12"/>
        <v/>
      </c>
      <c r="W182" s="58"/>
      <c r="X182" s="65"/>
      <c r="Y182" s="65"/>
      <c r="Z182" s="65"/>
      <c r="AA182" s="67"/>
      <c r="AB182" s="60" t="str">
        <f t="shared" si="13"/>
        <v/>
      </c>
      <c r="AC182" s="58"/>
      <c r="AD182" s="65"/>
      <c r="AE182" s="65"/>
      <c r="AF182" s="65"/>
      <c r="AG182" s="67"/>
      <c r="AH182" s="60" t="str">
        <f t="shared" si="14"/>
        <v/>
      </c>
      <c r="AI182" s="58"/>
    </row>
    <row r="183" spans="1:35" ht="15" customHeight="1" x14ac:dyDescent="0.25">
      <c r="A183" s="48" t="str">
        <f>IFERROR(IF(A182='Onderwerpen (2)'!$C$23+19,"",A182+1),"")</f>
        <v/>
      </c>
      <c r="B183" s="48" t="str">
        <f>IF(C183&lt;='Onderwerpen (2)'!$C$4,'Onderwerpen (2)'!$A$4,IF(C183&lt;='Onderwerpen (2)'!$C$5,'Onderwerpen (2)'!$A$5,IF(C183&lt;='Onderwerpen (2)'!$C$6,'Onderwerpen (2)'!$A$6,IF(C183&lt;='Onderwerpen (2)'!$C$7,'Onderwerpen (2)'!$A$7,IF(C183&lt;='Onderwerpen (2)'!$C$8,'Onderwerpen (2)'!$A$8,IF(C183&lt;='Onderwerpen (2)'!$C$9,'Onderwerpen (2)'!$A$9,IF(C183&lt;='Onderwerpen (2)'!C$10,'Onderwerpen (2)'!$A$10,IF(C183&lt;='Onderwerpen (2)'!C$11,'Onderwerpen (2)'!$A$11,IF(C183&lt;='Onderwerpen (2)'!C$12,'Onderwerpen (2)'!$A$12,IF(C183&lt;='Onderwerpen (2)'!C$13,'Onderwerpen (2)'!$A$13,IF(C183&lt;='Onderwerpen (2)'!$C$14,'Onderwerpen (2)'!$A$14,IF(C183&lt;='Onderwerpen (2)'!$C$15,'Onderwerpen (2)'!$A$15,IF(C183&lt;='Onderwerpen (2)'!$C$16,'Onderwerpen (2)'!$A$16,IF(C183&lt;='Onderwerpen (2)'!$C$17,'Onderwerpen (2)'!$A$17,IF(C183&lt;='Onderwerpen (2)'!$C$18,'Onderwerpen (2)'!$A$18,IF(C183&lt;='Onderwerpen (2)'!$C$19,'Onderwerpen (2)'!$A$19,IF(C183&lt;='Onderwerpen (2)'!$C$20,'Onderwerpen (2)'!$A$20,IF(C183&lt;='Onderwerpen (2)'!$C$21,'Onderwerpen (2)'!$A$21,IF(C183&lt;='Onderwerpen (2)'!$C$22,'Onderwerpen (2)'!$A$22,IF(C183&lt;='Onderwerpen (2)'!$C$23,'Onderwerpen (2)'!$A$22,""))))))))))))))))))))</f>
        <v/>
      </c>
      <c r="C183" s="55" t="str">
        <f>IF('Onderwerpen (2)'!$B$4+1=A183,'Onderwerpen (2)'!$A$5,IF(SUM('Onderwerpen (2)'!$B$4:$B$5)+2=A183,'Onderwerpen (2)'!$A$6,IF(SUM('Onderwerpen (2)'!$B$4:$B$6)+3=A183,'Onderwerpen (2)'!$A$7,IF(SUM('Onderwerpen (2)'!$B$4:$B$7)+4=A183,'Onderwerpen (2)'!$A$8,IF(SUM('Onderwerpen (2)'!$B$4:$B$8)+5=A183,'Onderwerpen (2)'!$A$9,IF(SUM('Onderwerpen (2)'!$B$4:$B$9)+6=A183,'Onderwerpen (2)'!$A$10,IF(SUM('Onderwerpen (2)'!$B$4:$B$10)+7=A183,'Onderwerpen (2)'!$A$11,IF(SUM('Onderwerpen (2)'!$B$4:$B$11)+8=A183,'Onderwerpen (2)'!$A$12,IF(SUM('Onderwerpen (2)'!$B$4:$B$12)+9=A183,'Onderwerpen (2)'!$A$13,IF(SUM('Onderwerpen (2)'!$B$4:$B$13)+10=A183,'Onderwerpen (2)'!$A$14,IF(SUM('Onderwerpen (2)'!$B$4:$B$14)+11=A183,'Onderwerpen (2)'!$A$15,IF(SUM('Onderwerpen (2)'!$B$4:$B$15)+12=A183,'Onderwerpen (2)'!$A$16,IF(SUM('Onderwerpen (2)'!$B$4:$B$16)+13=A183,'Onderwerpen (2)'!$A$17,IF(SUM('Onderwerpen (2)'!$B$4:$B$17)+14=A183,'Onderwerpen (2)'!$A$18,IF(SUM('Onderwerpen (2)'!$B$4:$B$18)+15=A183,'Onderwerpen (2)'!$A$19,IF(SUM('Onderwerpen (2)'!$B$4:$B$19)+16=A183,'Onderwerpen (2)'!$A$20,IF(SUM('Onderwerpen (2)'!$B$4:$B$20)+17=A183,'Onderwerpen (2)'!$A$21,IF(SUM('Onderwerpen (2)'!$B$4:$B$21)+18=A183,'Onderwerpen (2)'!$A$22,IF(SUM('Onderwerpen (2)'!$B$4:$B$22)+19=A183,'Onderwerpen (2)'!$A$23,IFERROR((IF(A183&lt;'Onderwerpen (2)'!$D$4,A183,IF(AND(A183&gt;'Onderwerpen (2)'!$D$4,A183&lt;'Onderwerpen (2)'!$D$5),A183-1,IF(AND(A183&gt;'Onderwerpen (2)'!$D$5,A183&lt;'Onderwerpen (2)'!$D$6),A183-2,IF(AND(A183&gt;'Onderwerpen (2)'!$D$6,A183&lt;'Onderwerpen (2)'!$D$7),A183-3,IF(AND(A183&gt;'Onderwerpen (2)'!$D$7,A183&lt;'Onderwerpen (2)'!$D$8),A183-4,IF(AND(A183&gt;'Onderwerpen (2)'!$D$8,A183&lt;'Onderwerpen (2)'!$D$9),A183-5,IF(AND(A183&gt;'Onderwerpen (2)'!$D$9,A183&lt;'Onderwerpen (2)'!$D$10),A183-6,IF(AND(A183&gt;'Onderwerpen (2)'!$D$10,A183&lt;'Onderwerpen (2)'!$D$11),A183-7,IF(AND(A183&gt;'Onderwerpen (2)'!$D$11,A183&lt;'Onderwerpen (2)'!$D$12),A183-8,IF(AND(A183&gt;'Onderwerpen (2)'!$D$12,A183&lt;'Onderwerpen (2)'!$D$13),A183-9,IF(AND(A183&gt;'Onderwerpen (2)'!$D$13,A183&lt;'Onderwerpen (2)'!$D$14),A183-10,IF(AND(A183&gt;'Onderwerpen (2)'!$D$14,A183&lt;'Onderwerpen (2)'!$D$15),A183-11,IF(AND(A183&gt;'Onderwerpen (2)'!$D$15,A183&lt;'Onderwerpen (2)'!$D$16),A183-12,IF(AND(A183&gt;'Onderwerpen (2)'!$D$16,A183&lt;'Onderwerpen (2)'!$D$17),A183-13,IF(AND(A183&gt;'Onderwerpen (2)'!$D$17,A183&lt;'Onderwerpen (2)'!$D$18),A183-14,IF(AND(A183&gt;'Onderwerpen (2)'!$D$18,A183&lt;'Onderwerpen (2)'!$D$19),A183-15,IF(AND(A183&gt;'Onderwerpen (2)'!$D$19,A183&lt;'Onderwerpen (2)'!$D$20),A183-16,IF(AND(A183&gt;'Onderwerpen (2)'!$D$20,A183&lt;'Onderwerpen (2)'!$D$21),A183-17,IF(AND(A183&gt;'Onderwerpen (2)'!$D$21,A183&lt;'Onderwerpen (2)'!$D$22),A183-18,IF(A183&gt;'Onderwerpen (2)'!$D$22,A183-19,"X"))))))))))))))))))))),""))))))))))))))))))))</f>
        <v/>
      </c>
      <c r="D183" s="76" t="str">
        <f>IF(B183="",""&amp;C183,LEFT(B183, FIND(" ",B183)-1) &amp; "."&amp;COUNTIF( $B$8:B183,B183))</f>
        <v/>
      </c>
      <c r="E183" s="11"/>
      <c r="F183" s="65"/>
      <c r="G183" s="65"/>
      <c r="H183" s="65"/>
      <c r="I183" s="67"/>
      <c r="J183" s="60" t="str">
        <f t="shared" si="10"/>
        <v/>
      </c>
      <c r="K183" s="58"/>
      <c r="L183" s="65"/>
      <c r="M183" s="65"/>
      <c r="N183" s="65"/>
      <c r="O183" s="67"/>
      <c r="P183" s="60" t="str">
        <f t="shared" si="11"/>
        <v/>
      </c>
      <c r="Q183" s="58"/>
      <c r="R183" s="65"/>
      <c r="S183" s="65"/>
      <c r="T183" s="65"/>
      <c r="U183" s="67"/>
      <c r="V183" s="60" t="str">
        <f t="shared" si="12"/>
        <v/>
      </c>
      <c r="W183" s="58"/>
      <c r="X183" s="65"/>
      <c r="Y183" s="65"/>
      <c r="Z183" s="65"/>
      <c r="AA183" s="67"/>
      <c r="AB183" s="60" t="str">
        <f t="shared" si="13"/>
        <v/>
      </c>
      <c r="AC183" s="58"/>
      <c r="AD183" s="65"/>
      <c r="AE183" s="65"/>
      <c r="AF183" s="65"/>
      <c r="AG183" s="67"/>
      <c r="AH183" s="60" t="str">
        <f t="shared" si="14"/>
        <v/>
      </c>
      <c r="AI183" s="58"/>
    </row>
    <row r="184" spans="1:35" ht="15" customHeight="1" x14ac:dyDescent="0.25">
      <c r="A184" s="48" t="str">
        <f>IFERROR(IF(A183='Onderwerpen (2)'!$C$23+19,"",A183+1),"")</f>
        <v/>
      </c>
      <c r="B184" s="48" t="str">
        <f>IF(C184&lt;='Onderwerpen (2)'!$C$4,'Onderwerpen (2)'!$A$4,IF(C184&lt;='Onderwerpen (2)'!$C$5,'Onderwerpen (2)'!$A$5,IF(C184&lt;='Onderwerpen (2)'!$C$6,'Onderwerpen (2)'!$A$6,IF(C184&lt;='Onderwerpen (2)'!$C$7,'Onderwerpen (2)'!$A$7,IF(C184&lt;='Onderwerpen (2)'!$C$8,'Onderwerpen (2)'!$A$8,IF(C184&lt;='Onderwerpen (2)'!$C$9,'Onderwerpen (2)'!$A$9,IF(C184&lt;='Onderwerpen (2)'!C$10,'Onderwerpen (2)'!$A$10,IF(C184&lt;='Onderwerpen (2)'!C$11,'Onderwerpen (2)'!$A$11,IF(C184&lt;='Onderwerpen (2)'!C$12,'Onderwerpen (2)'!$A$12,IF(C184&lt;='Onderwerpen (2)'!C$13,'Onderwerpen (2)'!$A$13,IF(C184&lt;='Onderwerpen (2)'!$C$14,'Onderwerpen (2)'!$A$14,IF(C184&lt;='Onderwerpen (2)'!$C$15,'Onderwerpen (2)'!$A$15,IF(C184&lt;='Onderwerpen (2)'!$C$16,'Onderwerpen (2)'!$A$16,IF(C184&lt;='Onderwerpen (2)'!$C$17,'Onderwerpen (2)'!$A$17,IF(C184&lt;='Onderwerpen (2)'!$C$18,'Onderwerpen (2)'!$A$18,IF(C184&lt;='Onderwerpen (2)'!$C$19,'Onderwerpen (2)'!$A$19,IF(C184&lt;='Onderwerpen (2)'!$C$20,'Onderwerpen (2)'!$A$20,IF(C184&lt;='Onderwerpen (2)'!$C$21,'Onderwerpen (2)'!$A$21,IF(C184&lt;='Onderwerpen (2)'!$C$22,'Onderwerpen (2)'!$A$22,IF(C184&lt;='Onderwerpen (2)'!$C$23,'Onderwerpen (2)'!$A$22,""))))))))))))))))))))</f>
        <v/>
      </c>
      <c r="C184" s="55" t="str">
        <f>IF('Onderwerpen (2)'!$B$4+1=A184,'Onderwerpen (2)'!$A$5,IF(SUM('Onderwerpen (2)'!$B$4:$B$5)+2=A184,'Onderwerpen (2)'!$A$6,IF(SUM('Onderwerpen (2)'!$B$4:$B$6)+3=A184,'Onderwerpen (2)'!$A$7,IF(SUM('Onderwerpen (2)'!$B$4:$B$7)+4=A184,'Onderwerpen (2)'!$A$8,IF(SUM('Onderwerpen (2)'!$B$4:$B$8)+5=A184,'Onderwerpen (2)'!$A$9,IF(SUM('Onderwerpen (2)'!$B$4:$B$9)+6=A184,'Onderwerpen (2)'!$A$10,IF(SUM('Onderwerpen (2)'!$B$4:$B$10)+7=A184,'Onderwerpen (2)'!$A$11,IF(SUM('Onderwerpen (2)'!$B$4:$B$11)+8=A184,'Onderwerpen (2)'!$A$12,IF(SUM('Onderwerpen (2)'!$B$4:$B$12)+9=A184,'Onderwerpen (2)'!$A$13,IF(SUM('Onderwerpen (2)'!$B$4:$B$13)+10=A184,'Onderwerpen (2)'!$A$14,IF(SUM('Onderwerpen (2)'!$B$4:$B$14)+11=A184,'Onderwerpen (2)'!$A$15,IF(SUM('Onderwerpen (2)'!$B$4:$B$15)+12=A184,'Onderwerpen (2)'!$A$16,IF(SUM('Onderwerpen (2)'!$B$4:$B$16)+13=A184,'Onderwerpen (2)'!$A$17,IF(SUM('Onderwerpen (2)'!$B$4:$B$17)+14=A184,'Onderwerpen (2)'!$A$18,IF(SUM('Onderwerpen (2)'!$B$4:$B$18)+15=A184,'Onderwerpen (2)'!$A$19,IF(SUM('Onderwerpen (2)'!$B$4:$B$19)+16=A184,'Onderwerpen (2)'!$A$20,IF(SUM('Onderwerpen (2)'!$B$4:$B$20)+17=A184,'Onderwerpen (2)'!$A$21,IF(SUM('Onderwerpen (2)'!$B$4:$B$21)+18=A184,'Onderwerpen (2)'!$A$22,IF(SUM('Onderwerpen (2)'!$B$4:$B$22)+19=A184,'Onderwerpen (2)'!$A$23,IFERROR((IF(A184&lt;'Onderwerpen (2)'!$D$4,A184,IF(AND(A184&gt;'Onderwerpen (2)'!$D$4,A184&lt;'Onderwerpen (2)'!$D$5),A184-1,IF(AND(A184&gt;'Onderwerpen (2)'!$D$5,A184&lt;'Onderwerpen (2)'!$D$6),A184-2,IF(AND(A184&gt;'Onderwerpen (2)'!$D$6,A184&lt;'Onderwerpen (2)'!$D$7),A184-3,IF(AND(A184&gt;'Onderwerpen (2)'!$D$7,A184&lt;'Onderwerpen (2)'!$D$8),A184-4,IF(AND(A184&gt;'Onderwerpen (2)'!$D$8,A184&lt;'Onderwerpen (2)'!$D$9),A184-5,IF(AND(A184&gt;'Onderwerpen (2)'!$D$9,A184&lt;'Onderwerpen (2)'!$D$10),A184-6,IF(AND(A184&gt;'Onderwerpen (2)'!$D$10,A184&lt;'Onderwerpen (2)'!$D$11),A184-7,IF(AND(A184&gt;'Onderwerpen (2)'!$D$11,A184&lt;'Onderwerpen (2)'!$D$12),A184-8,IF(AND(A184&gt;'Onderwerpen (2)'!$D$12,A184&lt;'Onderwerpen (2)'!$D$13),A184-9,IF(AND(A184&gt;'Onderwerpen (2)'!$D$13,A184&lt;'Onderwerpen (2)'!$D$14),A184-10,IF(AND(A184&gt;'Onderwerpen (2)'!$D$14,A184&lt;'Onderwerpen (2)'!$D$15),A184-11,IF(AND(A184&gt;'Onderwerpen (2)'!$D$15,A184&lt;'Onderwerpen (2)'!$D$16),A184-12,IF(AND(A184&gt;'Onderwerpen (2)'!$D$16,A184&lt;'Onderwerpen (2)'!$D$17),A184-13,IF(AND(A184&gt;'Onderwerpen (2)'!$D$17,A184&lt;'Onderwerpen (2)'!$D$18),A184-14,IF(AND(A184&gt;'Onderwerpen (2)'!$D$18,A184&lt;'Onderwerpen (2)'!$D$19),A184-15,IF(AND(A184&gt;'Onderwerpen (2)'!$D$19,A184&lt;'Onderwerpen (2)'!$D$20),A184-16,IF(AND(A184&gt;'Onderwerpen (2)'!$D$20,A184&lt;'Onderwerpen (2)'!$D$21),A184-17,IF(AND(A184&gt;'Onderwerpen (2)'!$D$21,A184&lt;'Onderwerpen (2)'!$D$22),A184-18,IF(A184&gt;'Onderwerpen (2)'!$D$22,A184-19,"X"))))))))))))))))))))),""))))))))))))))))))))</f>
        <v/>
      </c>
      <c r="D184" s="76" t="str">
        <f>IF(B184="",""&amp;C184,LEFT(B184, FIND(" ",B184)-1) &amp; "."&amp;COUNTIF( $B$8:B184,B184))</f>
        <v/>
      </c>
      <c r="E184" s="11"/>
      <c r="F184" s="65"/>
      <c r="G184" s="65"/>
      <c r="H184" s="65"/>
      <c r="I184" s="67"/>
      <c r="J184" s="60" t="str">
        <f t="shared" si="10"/>
        <v/>
      </c>
      <c r="K184" s="58"/>
      <c r="L184" s="65"/>
      <c r="M184" s="65"/>
      <c r="N184" s="65"/>
      <c r="O184" s="67"/>
      <c r="P184" s="60" t="str">
        <f t="shared" si="11"/>
        <v/>
      </c>
      <c r="Q184" s="58"/>
      <c r="R184" s="65"/>
      <c r="S184" s="65"/>
      <c r="T184" s="65"/>
      <c r="U184" s="67"/>
      <c r="V184" s="60" t="str">
        <f t="shared" si="12"/>
        <v/>
      </c>
      <c r="W184" s="58"/>
      <c r="X184" s="65"/>
      <c r="Y184" s="65"/>
      <c r="Z184" s="65"/>
      <c r="AA184" s="67"/>
      <c r="AB184" s="60" t="str">
        <f t="shared" si="13"/>
        <v/>
      </c>
      <c r="AC184" s="58"/>
      <c r="AD184" s="65"/>
      <c r="AE184" s="65"/>
      <c r="AF184" s="65"/>
      <c r="AG184" s="67"/>
      <c r="AH184" s="60" t="str">
        <f t="shared" si="14"/>
        <v/>
      </c>
      <c r="AI184" s="58"/>
    </row>
    <row r="185" spans="1:35" ht="15" customHeight="1" x14ac:dyDescent="0.25">
      <c r="A185" s="48" t="str">
        <f>IFERROR(IF(A184='Onderwerpen (2)'!$C$23+19,"",A184+1),"")</f>
        <v/>
      </c>
      <c r="B185" s="48" t="str">
        <f>IF(C185&lt;='Onderwerpen (2)'!$C$4,'Onderwerpen (2)'!$A$4,IF(C185&lt;='Onderwerpen (2)'!$C$5,'Onderwerpen (2)'!$A$5,IF(C185&lt;='Onderwerpen (2)'!$C$6,'Onderwerpen (2)'!$A$6,IF(C185&lt;='Onderwerpen (2)'!$C$7,'Onderwerpen (2)'!$A$7,IF(C185&lt;='Onderwerpen (2)'!$C$8,'Onderwerpen (2)'!$A$8,IF(C185&lt;='Onderwerpen (2)'!$C$9,'Onderwerpen (2)'!$A$9,IF(C185&lt;='Onderwerpen (2)'!C$10,'Onderwerpen (2)'!$A$10,IF(C185&lt;='Onderwerpen (2)'!C$11,'Onderwerpen (2)'!$A$11,IF(C185&lt;='Onderwerpen (2)'!C$12,'Onderwerpen (2)'!$A$12,IF(C185&lt;='Onderwerpen (2)'!C$13,'Onderwerpen (2)'!$A$13,IF(C185&lt;='Onderwerpen (2)'!$C$14,'Onderwerpen (2)'!$A$14,IF(C185&lt;='Onderwerpen (2)'!$C$15,'Onderwerpen (2)'!$A$15,IF(C185&lt;='Onderwerpen (2)'!$C$16,'Onderwerpen (2)'!$A$16,IF(C185&lt;='Onderwerpen (2)'!$C$17,'Onderwerpen (2)'!$A$17,IF(C185&lt;='Onderwerpen (2)'!$C$18,'Onderwerpen (2)'!$A$18,IF(C185&lt;='Onderwerpen (2)'!$C$19,'Onderwerpen (2)'!$A$19,IF(C185&lt;='Onderwerpen (2)'!$C$20,'Onderwerpen (2)'!$A$20,IF(C185&lt;='Onderwerpen (2)'!$C$21,'Onderwerpen (2)'!$A$21,IF(C185&lt;='Onderwerpen (2)'!$C$22,'Onderwerpen (2)'!$A$22,IF(C185&lt;='Onderwerpen (2)'!$C$23,'Onderwerpen (2)'!$A$22,""))))))))))))))))))))</f>
        <v/>
      </c>
      <c r="C185" s="55" t="str">
        <f>IF('Onderwerpen (2)'!$B$4+1=A185,'Onderwerpen (2)'!$A$5,IF(SUM('Onderwerpen (2)'!$B$4:$B$5)+2=A185,'Onderwerpen (2)'!$A$6,IF(SUM('Onderwerpen (2)'!$B$4:$B$6)+3=A185,'Onderwerpen (2)'!$A$7,IF(SUM('Onderwerpen (2)'!$B$4:$B$7)+4=A185,'Onderwerpen (2)'!$A$8,IF(SUM('Onderwerpen (2)'!$B$4:$B$8)+5=A185,'Onderwerpen (2)'!$A$9,IF(SUM('Onderwerpen (2)'!$B$4:$B$9)+6=A185,'Onderwerpen (2)'!$A$10,IF(SUM('Onderwerpen (2)'!$B$4:$B$10)+7=A185,'Onderwerpen (2)'!$A$11,IF(SUM('Onderwerpen (2)'!$B$4:$B$11)+8=A185,'Onderwerpen (2)'!$A$12,IF(SUM('Onderwerpen (2)'!$B$4:$B$12)+9=A185,'Onderwerpen (2)'!$A$13,IF(SUM('Onderwerpen (2)'!$B$4:$B$13)+10=A185,'Onderwerpen (2)'!$A$14,IF(SUM('Onderwerpen (2)'!$B$4:$B$14)+11=A185,'Onderwerpen (2)'!$A$15,IF(SUM('Onderwerpen (2)'!$B$4:$B$15)+12=A185,'Onderwerpen (2)'!$A$16,IF(SUM('Onderwerpen (2)'!$B$4:$B$16)+13=A185,'Onderwerpen (2)'!$A$17,IF(SUM('Onderwerpen (2)'!$B$4:$B$17)+14=A185,'Onderwerpen (2)'!$A$18,IF(SUM('Onderwerpen (2)'!$B$4:$B$18)+15=A185,'Onderwerpen (2)'!$A$19,IF(SUM('Onderwerpen (2)'!$B$4:$B$19)+16=A185,'Onderwerpen (2)'!$A$20,IF(SUM('Onderwerpen (2)'!$B$4:$B$20)+17=A185,'Onderwerpen (2)'!$A$21,IF(SUM('Onderwerpen (2)'!$B$4:$B$21)+18=A185,'Onderwerpen (2)'!$A$22,IF(SUM('Onderwerpen (2)'!$B$4:$B$22)+19=A185,'Onderwerpen (2)'!$A$23,IFERROR((IF(A185&lt;'Onderwerpen (2)'!$D$4,A185,IF(AND(A185&gt;'Onderwerpen (2)'!$D$4,A185&lt;'Onderwerpen (2)'!$D$5),A185-1,IF(AND(A185&gt;'Onderwerpen (2)'!$D$5,A185&lt;'Onderwerpen (2)'!$D$6),A185-2,IF(AND(A185&gt;'Onderwerpen (2)'!$D$6,A185&lt;'Onderwerpen (2)'!$D$7),A185-3,IF(AND(A185&gt;'Onderwerpen (2)'!$D$7,A185&lt;'Onderwerpen (2)'!$D$8),A185-4,IF(AND(A185&gt;'Onderwerpen (2)'!$D$8,A185&lt;'Onderwerpen (2)'!$D$9),A185-5,IF(AND(A185&gt;'Onderwerpen (2)'!$D$9,A185&lt;'Onderwerpen (2)'!$D$10),A185-6,IF(AND(A185&gt;'Onderwerpen (2)'!$D$10,A185&lt;'Onderwerpen (2)'!$D$11),A185-7,IF(AND(A185&gt;'Onderwerpen (2)'!$D$11,A185&lt;'Onderwerpen (2)'!$D$12),A185-8,IF(AND(A185&gt;'Onderwerpen (2)'!$D$12,A185&lt;'Onderwerpen (2)'!$D$13),A185-9,IF(AND(A185&gt;'Onderwerpen (2)'!$D$13,A185&lt;'Onderwerpen (2)'!$D$14),A185-10,IF(AND(A185&gt;'Onderwerpen (2)'!$D$14,A185&lt;'Onderwerpen (2)'!$D$15),A185-11,IF(AND(A185&gt;'Onderwerpen (2)'!$D$15,A185&lt;'Onderwerpen (2)'!$D$16),A185-12,IF(AND(A185&gt;'Onderwerpen (2)'!$D$16,A185&lt;'Onderwerpen (2)'!$D$17),A185-13,IF(AND(A185&gt;'Onderwerpen (2)'!$D$17,A185&lt;'Onderwerpen (2)'!$D$18),A185-14,IF(AND(A185&gt;'Onderwerpen (2)'!$D$18,A185&lt;'Onderwerpen (2)'!$D$19),A185-15,IF(AND(A185&gt;'Onderwerpen (2)'!$D$19,A185&lt;'Onderwerpen (2)'!$D$20),A185-16,IF(AND(A185&gt;'Onderwerpen (2)'!$D$20,A185&lt;'Onderwerpen (2)'!$D$21),A185-17,IF(AND(A185&gt;'Onderwerpen (2)'!$D$21,A185&lt;'Onderwerpen (2)'!$D$22),A185-18,IF(A185&gt;'Onderwerpen (2)'!$D$22,A185-19,"X"))))))))))))))))))))),""))))))))))))))))))))</f>
        <v/>
      </c>
      <c r="D185" s="76" t="str">
        <f>IF(B185="",""&amp;C185,LEFT(B185, FIND(" ",B185)-1) &amp; "."&amp;COUNTIF( $B$8:B185,B185))</f>
        <v/>
      </c>
      <c r="E185" s="11"/>
      <c r="F185" s="65"/>
      <c r="G185" s="65"/>
      <c r="H185" s="65"/>
      <c r="I185" s="67"/>
      <c r="J185" s="60" t="str">
        <f t="shared" si="10"/>
        <v/>
      </c>
      <c r="K185" s="58"/>
      <c r="L185" s="65"/>
      <c r="M185" s="65"/>
      <c r="N185" s="65"/>
      <c r="O185" s="67"/>
      <c r="P185" s="60" t="str">
        <f t="shared" si="11"/>
        <v/>
      </c>
      <c r="Q185" s="58"/>
      <c r="R185" s="65"/>
      <c r="S185" s="65"/>
      <c r="T185" s="65"/>
      <c r="U185" s="67"/>
      <c r="V185" s="60" t="str">
        <f t="shared" si="12"/>
        <v/>
      </c>
      <c r="W185" s="58"/>
      <c r="X185" s="65"/>
      <c r="Y185" s="65"/>
      <c r="Z185" s="65"/>
      <c r="AA185" s="67"/>
      <c r="AB185" s="60" t="str">
        <f t="shared" si="13"/>
        <v/>
      </c>
      <c r="AC185" s="58"/>
      <c r="AD185" s="65"/>
      <c r="AE185" s="65"/>
      <c r="AF185" s="65"/>
      <c r="AG185" s="67"/>
      <c r="AH185" s="60" t="str">
        <f t="shared" si="14"/>
        <v/>
      </c>
      <c r="AI185" s="58"/>
    </row>
    <row r="186" spans="1:35" ht="15" customHeight="1" x14ac:dyDescent="0.25">
      <c r="A186" s="48" t="str">
        <f>IFERROR(IF(A185='Onderwerpen (2)'!$C$23+19,"",A185+1),"")</f>
        <v/>
      </c>
      <c r="B186" s="48" t="str">
        <f>IF(C186&lt;='Onderwerpen (2)'!$C$4,'Onderwerpen (2)'!$A$4,IF(C186&lt;='Onderwerpen (2)'!$C$5,'Onderwerpen (2)'!$A$5,IF(C186&lt;='Onderwerpen (2)'!$C$6,'Onderwerpen (2)'!$A$6,IF(C186&lt;='Onderwerpen (2)'!$C$7,'Onderwerpen (2)'!$A$7,IF(C186&lt;='Onderwerpen (2)'!$C$8,'Onderwerpen (2)'!$A$8,IF(C186&lt;='Onderwerpen (2)'!$C$9,'Onderwerpen (2)'!$A$9,IF(C186&lt;='Onderwerpen (2)'!C$10,'Onderwerpen (2)'!$A$10,IF(C186&lt;='Onderwerpen (2)'!C$11,'Onderwerpen (2)'!$A$11,IF(C186&lt;='Onderwerpen (2)'!C$12,'Onderwerpen (2)'!$A$12,IF(C186&lt;='Onderwerpen (2)'!C$13,'Onderwerpen (2)'!$A$13,IF(C186&lt;='Onderwerpen (2)'!$C$14,'Onderwerpen (2)'!$A$14,IF(C186&lt;='Onderwerpen (2)'!$C$15,'Onderwerpen (2)'!$A$15,IF(C186&lt;='Onderwerpen (2)'!$C$16,'Onderwerpen (2)'!$A$16,IF(C186&lt;='Onderwerpen (2)'!$C$17,'Onderwerpen (2)'!$A$17,IF(C186&lt;='Onderwerpen (2)'!$C$18,'Onderwerpen (2)'!$A$18,IF(C186&lt;='Onderwerpen (2)'!$C$19,'Onderwerpen (2)'!$A$19,IF(C186&lt;='Onderwerpen (2)'!$C$20,'Onderwerpen (2)'!$A$20,IF(C186&lt;='Onderwerpen (2)'!$C$21,'Onderwerpen (2)'!$A$21,IF(C186&lt;='Onderwerpen (2)'!$C$22,'Onderwerpen (2)'!$A$22,IF(C186&lt;='Onderwerpen (2)'!$C$23,'Onderwerpen (2)'!$A$22,""))))))))))))))))))))</f>
        <v/>
      </c>
      <c r="C186" s="55" t="str">
        <f>IF('Onderwerpen (2)'!$B$4+1=A186,'Onderwerpen (2)'!$A$5,IF(SUM('Onderwerpen (2)'!$B$4:$B$5)+2=A186,'Onderwerpen (2)'!$A$6,IF(SUM('Onderwerpen (2)'!$B$4:$B$6)+3=A186,'Onderwerpen (2)'!$A$7,IF(SUM('Onderwerpen (2)'!$B$4:$B$7)+4=A186,'Onderwerpen (2)'!$A$8,IF(SUM('Onderwerpen (2)'!$B$4:$B$8)+5=A186,'Onderwerpen (2)'!$A$9,IF(SUM('Onderwerpen (2)'!$B$4:$B$9)+6=A186,'Onderwerpen (2)'!$A$10,IF(SUM('Onderwerpen (2)'!$B$4:$B$10)+7=A186,'Onderwerpen (2)'!$A$11,IF(SUM('Onderwerpen (2)'!$B$4:$B$11)+8=A186,'Onderwerpen (2)'!$A$12,IF(SUM('Onderwerpen (2)'!$B$4:$B$12)+9=A186,'Onderwerpen (2)'!$A$13,IF(SUM('Onderwerpen (2)'!$B$4:$B$13)+10=A186,'Onderwerpen (2)'!$A$14,IF(SUM('Onderwerpen (2)'!$B$4:$B$14)+11=A186,'Onderwerpen (2)'!$A$15,IF(SUM('Onderwerpen (2)'!$B$4:$B$15)+12=A186,'Onderwerpen (2)'!$A$16,IF(SUM('Onderwerpen (2)'!$B$4:$B$16)+13=A186,'Onderwerpen (2)'!$A$17,IF(SUM('Onderwerpen (2)'!$B$4:$B$17)+14=A186,'Onderwerpen (2)'!$A$18,IF(SUM('Onderwerpen (2)'!$B$4:$B$18)+15=A186,'Onderwerpen (2)'!$A$19,IF(SUM('Onderwerpen (2)'!$B$4:$B$19)+16=A186,'Onderwerpen (2)'!$A$20,IF(SUM('Onderwerpen (2)'!$B$4:$B$20)+17=A186,'Onderwerpen (2)'!$A$21,IF(SUM('Onderwerpen (2)'!$B$4:$B$21)+18=A186,'Onderwerpen (2)'!$A$22,IF(SUM('Onderwerpen (2)'!$B$4:$B$22)+19=A186,'Onderwerpen (2)'!$A$23,IFERROR((IF(A186&lt;'Onderwerpen (2)'!$D$4,A186,IF(AND(A186&gt;'Onderwerpen (2)'!$D$4,A186&lt;'Onderwerpen (2)'!$D$5),A186-1,IF(AND(A186&gt;'Onderwerpen (2)'!$D$5,A186&lt;'Onderwerpen (2)'!$D$6),A186-2,IF(AND(A186&gt;'Onderwerpen (2)'!$D$6,A186&lt;'Onderwerpen (2)'!$D$7),A186-3,IF(AND(A186&gt;'Onderwerpen (2)'!$D$7,A186&lt;'Onderwerpen (2)'!$D$8),A186-4,IF(AND(A186&gt;'Onderwerpen (2)'!$D$8,A186&lt;'Onderwerpen (2)'!$D$9),A186-5,IF(AND(A186&gt;'Onderwerpen (2)'!$D$9,A186&lt;'Onderwerpen (2)'!$D$10),A186-6,IF(AND(A186&gt;'Onderwerpen (2)'!$D$10,A186&lt;'Onderwerpen (2)'!$D$11),A186-7,IF(AND(A186&gt;'Onderwerpen (2)'!$D$11,A186&lt;'Onderwerpen (2)'!$D$12),A186-8,IF(AND(A186&gt;'Onderwerpen (2)'!$D$12,A186&lt;'Onderwerpen (2)'!$D$13),A186-9,IF(AND(A186&gt;'Onderwerpen (2)'!$D$13,A186&lt;'Onderwerpen (2)'!$D$14),A186-10,IF(AND(A186&gt;'Onderwerpen (2)'!$D$14,A186&lt;'Onderwerpen (2)'!$D$15),A186-11,IF(AND(A186&gt;'Onderwerpen (2)'!$D$15,A186&lt;'Onderwerpen (2)'!$D$16),A186-12,IF(AND(A186&gt;'Onderwerpen (2)'!$D$16,A186&lt;'Onderwerpen (2)'!$D$17),A186-13,IF(AND(A186&gt;'Onderwerpen (2)'!$D$17,A186&lt;'Onderwerpen (2)'!$D$18),A186-14,IF(AND(A186&gt;'Onderwerpen (2)'!$D$18,A186&lt;'Onderwerpen (2)'!$D$19),A186-15,IF(AND(A186&gt;'Onderwerpen (2)'!$D$19,A186&lt;'Onderwerpen (2)'!$D$20),A186-16,IF(AND(A186&gt;'Onderwerpen (2)'!$D$20,A186&lt;'Onderwerpen (2)'!$D$21),A186-17,IF(AND(A186&gt;'Onderwerpen (2)'!$D$21,A186&lt;'Onderwerpen (2)'!$D$22),A186-18,IF(A186&gt;'Onderwerpen (2)'!$D$22,A186-19,"X"))))))))))))))))))))),""))))))))))))))))))))</f>
        <v/>
      </c>
      <c r="D186" s="76" t="str">
        <f>IF(B186="",""&amp;C186,LEFT(B186, FIND(" ",B186)-1) &amp; "."&amp;COUNTIF( $B$8:B186,B186))</f>
        <v/>
      </c>
      <c r="E186" s="11"/>
      <c r="F186" s="65"/>
      <c r="G186" s="65"/>
      <c r="H186" s="65"/>
      <c r="I186" s="67"/>
      <c r="J186" s="60" t="str">
        <f t="shared" si="10"/>
        <v/>
      </c>
      <c r="K186" s="58"/>
      <c r="L186" s="65"/>
      <c r="M186" s="65"/>
      <c r="N186" s="65"/>
      <c r="O186" s="67"/>
      <c r="P186" s="60" t="str">
        <f t="shared" si="11"/>
        <v/>
      </c>
      <c r="Q186" s="58"/>
      <c r="R186" s="65"/>
      <c r="S186" s="65"/>
      <c r="T186" s="65"/>
      <c r="U186" s="67"/>
      <c r="V186" s="60" t="str">
        <f t="shared" si="12"/>
        <v/>
      </c>
      <c r="W186" s="58"/>
      <c r="X186" s="65"/>
      <c r="Y186" s="65"/>
      <c r="Z186" s="65"/>
      <c r="AA186" s="67"/>
      <c r="AB186" s="60" t="str">
        <f t="shared" si="13"/>
        <v/>
      </c>
      <c r="AC186" s="58"/>
      <c r="AD186" s="65"/>
      <c r="AE186" s="65"/>
      <c r="AF186" s="65"/>
      <c r="AG186" s="67"/>
      <c r="AH186" s="60" t="str">
        <f t="shared" si="14"/>
        <v/>
      </c>
      <c r="AI186" s="58"/>
    </row>
    <row r="187" spans="1:35" ht="15" customHeight="1" x14ac:dyDescent="0.25">
      <c r="A187" s="48" t="str">
        <f>IFERROR(IF(A186='Onderwerpen (2)'!$C$23+19,"",A186+1),"")</f>
        <v/>
      </c>
      <c r="B187" s="48" t="str">
        <f>IF(C187&lt;='Onderwerpen (2)'!$C$4,'Onderwerpen (2)'!$A$4,IF(C187&lt;='Onderwerpen (2)'!$C$5,'Onderwerpen (2)'!$A$5,IF(C187&lt;='Onderwerpen (2)'!$C$6,'Onderwerpen (2)'!$A$6,IF(C187&lt;='Onderwerpen (2)'!$C$7,'Onderwerpen (2)'!$A$7,IF(C187&lt;='Onderwerpen (2)'!$C$8,'Onderwerpen (2)'!$A$8,IF(C187&lt;='Onderwerpen (2)'!$C$9,'Onderwerpen (2)'!$A$9,IF(C187&lt;='Onderwerpen (2)'!C$10,'Onderwerpen (2)'!$A$10,IF(C187&lt;='Onderwerpen (2)'!C$11,'Onderwerpen (2)'!$A$11,IF(C187&lt;='Onderwerpen (2)'!C$12,'Onderwerpen (2)'!$A$12,IF(C187&lt;='Onderwerpen (2)'!C$13,'Onderwerpen (2)'!$A$13,IF(C187&lt;='Onderwerpen (2)'!$C$14,'Onderwerpen (2)'!$A$14,IF(C187&lt;='Onderwerpen (2)'!$C$15,'Onderwerpen (2)'!$A$15,IF(C187&lt;='Onderwerpen (2)'!$C$16,'Onderwerpen (2)'!$A$16,IF(C187&lt;='Onderwerpen (2)'!$C$17,'Onderwerpen (2)'!$A$17,IF(C187&lt;='Onderwerpen (2)'!$C$18,'Onderwerpen (2)'!$A$18,IF(C187&lt;='Onderwerpen (2)'!$C$19,'Onderwerpen (2)'!$A$19,IF(C187&lt;='Onderwerpen (2)'!$C$20,'Onderwerpen (2)'!$A$20,IF(C187&lt;='Onderwerpen (2)'!$C$21,'Onderwerpen (2)'!$A$21,IF(C187&lt;='Onderwerpen (2)'!$C$22,'Onderwerpen (2)'!$A$22,IF(C187&lt;='Onderwerpen (2)'!$C$23,'Onderwerpen (2)'!$A$22,""))))))))))))))))))))</f>
        <v/>
      </c>
      <c r="C187" s="55" t="str">
        <f>IF('Onderwerpen (2)'!$B$4+1=A187,'Onderwerpen (2)'!$A$5,IF(SUM('Onderwerpen (2)'!$B$4:$B$5)+2=A187,'Onderwerpen (2)'!$A$6,IF(SUM('Onderwerpen (2)'!$B$4:$B$6)+3=A187,'Onderwerpen (2)'!$A$7,IF(SUM('Onderwerpen (2)'!$B$4:$B$7)+4=A187,'Onderwerpen (2)'!$A$8,IF(SUM('Onderwerpen (2)'!$B$4:$B$8)+5=A187,'Onderwerpen (2)'!$A$9,IF(SUM('Onderwerpen (2)'!$B$4:$B$9)+6=A187,'Onderwerpen (2)'!$A$10,IF(SUM('Onderwerpen (2)'!$B$4:$B$10)+7=A187,'Onderwerpen (2)'!$A$11,IF(SUM('Onderwerpen (2)'!$B$4:$B$11)+8=A187,'Onderwerpen (2)'!$A$12,IF(SUM('Onderwerpen (2)'!$B$4:$B$12)+9=A187,'Onderwerpen (2)'!$A$13,IF(SUM('Onderwerpen (2)'!$B$4:$B$13)+10=A187,'Onderwerpen (2)'!$A$14,IF(SUM('Onderwerpen (2)'!$B$4:$B$14)+11=A187,'Onderwerpen (2)'!$A$15,IF(SUM('Onderwerpen (2)'!$B$4:$B$15)+12=A187,'Onderwerpen (2)'!$A$16,IF(SUM('Onderwerpen (2)'!$B$4:$B$16)+13=A187,'Onderwerpen (2)'!$A$17,IF(SUM('Onderwerpen (2)'!$B$4:$B$17)+14=A187,'Onderwerpen (2)'!$A$18,IF(SUM('Onderwerpen (2)'!$B$4:$B$18)+15=A187,'Onderwerpen (2)'!$A$19,IF(SUM('Onderwerpen (2)'!$B$4:$B$19)+16=A187,'Onderwerpen (2)'!$A$20,IF(SUM('Onderwerpen (2)'!$B$4:$B$20)+17=A187,'Onderwerpen (2)'!$A$21,IF(SUM('Onderwerpen (2)'!$B$4:$B$21)+18=A187,'Onderwerpen (2)'!$A$22,IF(SUM('Onderwerpen (2)'!$B$4:$B$22)+19=A187,'Onderwerpen (2)'!$A$23,IFERROR((IF(A187&lt;'Onderwerpen (2)'!$D$4,A187,IF(AND(A187&gt;'Onderwerpen (2)'!$D$4,A187&lt;'Onderwerpen (2)'!$D$5),A187-1,IF(AND(A187&gt;'Onderwerpen (2)'!$D$5,A187&lt;'Onderwerpen (2)'!$D$6),A187-2,IF(AND(A187&gt;'Onderwerpen (2)'!$D$6,A187&lt;'Onderwerpen (2)'!$D$7),A187-3,IF(AND(A187&gt;'Onderwerpen (2)'!$D$7,A187&lt;'Onderwerpen (2)'!$D$8),A187-4,IF(AND(A187&gt;'Onderwerpen (2)'!$D$8,A187&lt;'Onderwerpen (2)'!$D$9),A187-5,IF(AND(A187&gt;'Onderwerpen (2)'!$D$9,A187&lt;'Onderwerpen (2)'!$D$10),A187-6,IF(AND(A187&gt;'Onderwerpen (2)'!$D$10,A187&lt;'Onderwerpen (2)'!$D$11),A187-7,IF(AND(A187&gt;'Onderwerpen (2)'!$D$11,A187&lt;'Onderwerpen (2)'!$D$12),A187-8,IF(AND(A187&gt;'Onderwerpen (2)'!$D$12,A187&lt;'Onderwerpen (2)'!$D$13),A187-9,IF(AND(A187&gt;'Onderwerpen (2)'!$D$13,A187&lt;'Onderwerpen (2)'!$D$14),A187-10,IF(AND(A187&gt;'Onderwerpen (2)'!$D$14,A187&lt;'Onderwerpen (2)'!$D$15),A187-11,IF(AND(A187&gt;'Onderwerpen (2)'!$D$15,A187&lt;'Onderwerpen (2)'!$D$16),A187-12,IF(AND(A187&gt;'Onderwerpen (2)'!$D$16,A187&lt;'Onderwerpen (2)'!$D$17),A187-13,IF(AND(A187&gt;'Onderwerpen (2)'!$D$17,A187&lt;'Onderwerpen (2)'!$D$18),A187-14,IF(AND(A187&gt;'Onderwerpen (2)'!$D$18,A187&lt;'Onderwerpen (2)'!$D$19),A187-15,IF(AND(A187&gt;'Onderwerpen (2)'!$D$19,A187&lt;'Onderwerpen (2)'!$D$20),A187-16,IF(AND(A187&gt;'Onderwerpen (2)'!$D$20,A187&lt;'Onderwerpen (2)'!$D$21),A187-17,IF(AND(A187&gt;'Onderwerpen (2)'!$D$21,A187&lt;'Onderwerpen (2)'!$D$22),A187-18,IF(A187&gt;'Onderwerpen (2)'!$D$22,A187-19,"X"))))))))))))))))))))),""))))))))))))))))))))</f>
        <v/>
      </c>
      <c r="D187" s="76" t="str">
        <f>IF(B187="",""&amp;C187,LEFT(B187, FIND(" ",B187)-1) &amp; "."&amp;COUNTIF( $B$8:B187,B187))</f>
        <v/>
      </c>
      <c r="E187" s="11"/>
      <c r="F187" s="65"/>
      <c r="G187" s="65"/>
      <c r="H187" s="65"/>
      <c r="I187" s="67"/>
      <c r="J187" s="60" t="str">
        <f t="shared" si="10"/>
        <v/>
      </c>
      <c r="K187" s="58"/>
      <c r="L187" s="65"/>
      <c r="M187" s="65"/>
      <c r="N187" s="65"/>
      <c r="O187" s="67"/>
      <c r="P187" s="60" t="str">
        <f t="shared" si="11"/>
        <v/>
      </c>
      <c r="Q187" s="58"/>
      <c r="R187" s="65"/>
      <c r="S187" s="65"/>
      <c r="T187" s="65"/>
      <c r="U187" s="67"/>
      <c r="V187" s="60" t="str">
        <f t="shared" si="12"/>
        <v/>
      </c>
      <c r="W187" s="58"/>
      <c r="X187" s="65"/>
      <c r="Y187" s="65"/>
      <c r="Z187" s="65"/>
      <c r="AA187" s="67"/>
      <c r="AB187" s="60" t="str">
        <f t="shared" si="13"/>
        <v/>
      </c>
      <c r="AC187" s="58"/>
      <c r="AD187" s="65"/>
      <c r="AE187" s="65"/>
      <c r="AF187" s="65"/>
      <c r="AG187" s="67"/>
      <c r="AH187" s="60" t="str">
        <f t="shared" si="14"/>
        <v/>
      </c>
      <c r="AI187" s="58"/>
    </row>
    <row r="188" spans="1:35" ht="15" customHeight="1" x14ac:dyDescent="0.25">
      <c r="A188" s="48" t="str">
        <f>IFERROR(IF(A187='Onderwerpen (2)'!$C$23+19,"",A187+1),"")</f>
        <v/>
      </c>
      <c r="B188" s="48" t="str">
        <f>IF(C188&lt;='Onderwerpen (2)'!$C$4,'Onderwerpen (2)'!$A$4,IF(C188&lt;='Onderwerpen (2)'!$C$5,'Onderwerpen (2)'!$A$5,IF(C188&lt;='Onderwerpen (2)'!$C$6,'Onderwerpen (2)'!$A$6,IF(C188&lt;='Onderwerpen (2)'!$C$7,'Onderwerpen (2)'!$A$7,IF(C188&lt;='Onderwerpen (2)'!$C$8,'Onderwerpen (2)'!$A$8,IF(C188&lt;='Onderwerpen (2)'!$C$9,'Onderwerpen (2)'!$A$9,IF(C188&lt;='Onderwerpen (2)'!C$10,'Onderwerpen (2)'!$A$10,IF(C188&lt;='Onderwerpen (2)'!C$11,'Onderwerpen (2)'!$A$11,IF(C188&lt;='Onderwerpen (2)'!C$12,'Onderwerpen (2)'!$A$12,IF(C188&lt;='Onderwerpen (2)'!C$13,'Onderwerpen (2)'!$A$13,IF(C188&lt;='Onderwerpen (2)'!$C$14,'Onderwerpen (2)'!$A$14,IF(C188&lt;='Onderwerpen (2)'!$C$15,'Onderwerpen (2)'!$A$15,IF(C188&lt;='Onderwerpen (2)'!$C$16,'Onderwerpen (2)'!$A$16,IF(C188&lt;='Onderwerpen (2)'!$C$17,'Onderwerpen (2)'!$A$17,IF(C188&lt;='Onderwerpen (2)'!$C$18,'Onderwerpen (2)'!$A$18,IF(C188&lt;='Onderwerpen (2)'!$C$19,'Onderwerpen (2)'!$A$19,IF(C188&lt;='Onderwerpen (2)'!$C$20,'Onderwerpen (2)'!$A$20,IF(C188&lt;='Onderwerpen (2)'!$C$21,'Onderwerpen (2)'!$A$21,IF(C188&lt;='Onderwerpen (2)'!$C$22,'Onderwerpen (2)'!$A$22,IF(C188&lt;='Onderwerpen (2)'!$C$23,'Onderwerpen (2)'!$A$22,""))))))))))))))))))))</f>
        <v/>
      </c>
      <c r="C188" s="55" t="str">
        <f>IF('Onderwerpen (2)'!$B$4+1=A188,'Onderwerpen (2)'!$A$5,IF(SUM('Onderwerpen (2)'!$B$4:$B$5)+2=A188,'Onderwerpen (2)'!$A$6,IF(SUM('Onderwerpen (2)'!$B$4:$B$6)+3=A188,'Onderwerpen (2)'!$A$7,IF(SUM('Onderwerpen (2)'!$B$4:$B$7)+4=A188,'Onderwerpen (2)'!$A$8,IF(SUM('Onderwerpen (2)'!$B$4:$B$8)+5=A188,'Onderwerpen (2)'!$A$9,IF(SUM('Onderwerpen (2)'!$B$4:$B$9)+6=A188,'Onderwerpen (2)'!$A$10,IF(SUM('Onderwerpen (2)'!$B$4:$B$10)+7=A188,'Onderwerpen (2)'!$A$11,IF(SUM('Onderwerpen (2)'!$B$4:$B$11)+8=A188,'Onderwerpen (2)'!$A$12,IF(SUM('Onderwerpen (2)'!$B$4:$B$12)+9=A188,'Onderwerpen (2)'!$A$13,IF(SUM('Onderwerpen (2)'!$B$4:$B$13)+10=A188,'Onderwerpen (2)'!$A$14,IF(SUM('Onderwerpen (2)'!$B$4:$B$14)+11=A188,'Onderwerpen (2)'!$A$15,IF(SUM('Onderwerpen (2)'!$B$4:$B$15)+12=A188,'Onderwerpen (2)'!$A$16,IF(SUM('Onderwerpen (2)'!$B$4:$B$16)+13=A188,'Onderwerpen (2)'!$A$17,IF(SUM('Onderwerpen (2)'!$B$4:$B$17)+14=A188,'Onderwerpen (2)'!$A$18,IF(SUM('Onderwerpen (2)'!$B$4:$B$18)+15=A188,'Onderwerpen (2)'!$A$19,IF(SUM('Onderwerpen (2)'!$B$4:$B$19)+16=A188,'Onderwerpen (2)'!$A$20,IF(SUM('Onderwerpen (2)'!$B$4:$B$20)+17=A188,'Onderwerpen (2)'!$A$21,IF(SUM('Onderwerpen (2)'!$B$4:$B$21)+18=A188,'Onderwerpen (2)'!$A$22,IF(SUM('Onderwerpen (2)'!$B$4:$B$22)+19=A188,'Onderwerpen (2)'!$A$23,IFERROR((IF(A188&lt;'Onderwerpen (2)'!$D$4,A188,IF(AND(A188&gt;'Onderwerpen (2)'!$D$4,A188&lt;'Onderwerpen (2)'!$D$5),A188-1,IF(AND(A188&gt;'Onderwerpen (2)'!$D$5,A188&lt;'Onderwerpen (2)'!$D$6),A188-2,IF(AND(A188&gt;'Onderwerpen (2)'!$D$6,A188&lt;'Onderwerpen (2)'!$D$7),A188-3,IF(AND(A188&gt;'Onderwerpen (2)'!$D$7,A188&lt;'Onderwerpen (2)'!$D$8),A188-4,IF(AND(A188&gt;'Onderwerpen (2)'!$D$8,A188&lt;'Onderwerpen (2)'!$D$9),A188-5,IF(AND(A188&gt;'Onderwerpen (2)'!$D$9,A188&lt;'Onderwerpen (2)'!$D$10),A188-6,IF(AND(A188&gt;'Onderwerpen (2)'!$D$10,A188&lt;'Onderwerpen (2)'!$D$11),A188-7,IF(AND(A188&gt;'Onderwerpen (2)'!$D$11,A188&lt;'Onderwerpen (2)'!$D$12),A188-8,IF(AND(A188&gt;'Onderwerpen (2)'!$D$12,A188&lt;'Onderwerpen (2)'!$D$13),A188-9,IF(AND(A188&gt;'Onderwerpen (2)'!$D$13,A188&lt;'Onderwerpen (2)'!$D$14),A188-10,IF(AND(A188&gt;'Onderwerpen (2)'!$D$14,A188&lt;'Onderwerpen (2)'!$D$15),A188-11,IF(AND(A188&gt;'Onderwerpen (2)'!$D$15,A188&lt;'Onderwerpen (2)'!$D$16),A188-12,IF(AND(A188&gt;'Onderwerpen (2)'!$D$16,A188&lt;'Onderwerpen (2)'!$D$17),A188-13,IF(AND(A188&gt;'Onderwerpen (2)'!$D$17,A188&lt;'Onderwerpen (2)'!$D$18),A188-14,IF(AND(A188&gt;'Onderwerpen (2)'!$D$18,A188&lt;'Onderwerpen (2)'!$D$19),A188-15,IF(AND(A188&gt;'Onderwerpen (2)'!$D$19,A188&lt;'Onderwerpen (2)'!$D$20),A188-16,IF(AND(A188&gt;'Onderwerpen (2)'!$D$20,A188&lt;'Onderwerpen (2)'!$D$21),A188-17,IF(AND(A188&gt;'Onderwerpen (2)'!$D$21,A188&lt;'Onderwerpen (2)'!$D$22),A188-18,IF(A188&gt;'Onderwerpen (2)'!$D$22,A188-19,"X"))))))))))))))))))))),""))))))))))))))))))))</f>
        <v/>
      </c>
      <c r="D188" s="76" t="str">
        <f>IF(B188="",""&amp;C188,LEFT(B188, FIND(" ",B188)-1) &amp; "."&amp;COUNTIF( $B$8:B188,B188))</f>
        <v/>
      </c>
      <c r="E188" s="11"/>
      <c r="F188" s="65"/>
      <c r="G188" s="65"/>
      <c r="H188" s="65"/>
      <c r="I188" s="67"/>
      <c r="J188" s="60" t="str">
        <f t="shared" si="10"/>
        <v/>
      </c>
      <c r="K188" s="58"/>
      <c r="L188" s="65"/>
      <c r="M188" s="65"/>
      <c r="N188" s="65"/>
      <c r="O188" s="67"/>
      <c r="P188" s="60" t="str">
        <f t="shared" si="11"/>
        <v/>
      </c>
      <c r="Q188" s="58"/>
      <c r="R188" s="65"/>
      <c r="S188" s="65"/>
      <c r="T188" s="65"/>
      <c r="U188" s="67"/>
      <c r="V188" s="60" t="str">
        <f t="shared" si="12"/>
        <v/>
      </c>
      <c r="W188" s="58"/>
      <c r="X188" s="65"/>
      <c r="Y188" s="65"/>
      <c r="Z188" s="65"/>
      <c r="AA188" s="67"/>
      <c r="AB188" s="60" t="str">
        <f t="shared" si="13"/>
        <v/>
      </c>
      <c r="AC188" s="58"/>
      <c r="AD188" s="65"/>
      <c r="AE188" s="65"/>
      <c r="AF188" s="65"/>
      <c r="AG188" s="67"/>
      <c r="AH188" s="60" t="str">
        <f t="shared" si="14"/>
        <v/>
      </c>
      <c r="AI188" s="58"/>
    </row>
    <row r="189" spans="1:35" ht="15" customHeight="1" x14ac:dyDescent="0.25">
      <c r="A189" s="48" t="str">
        <f>IFERROR(IF(A188='Onderwerpen (2)'!$C$23+19,"",A188+1),"")</f>
        <v/>
      </c>
      <c r="B189" s="48" t="str">
        <f>IF(C189&lt;='Onderwerpen (2)'!$C$4,'Onderwerpen (2)'!$A$4,IF(C189&lt;='Onderwerpen (2)'!$C$5,'Onderwerpen (2)'!$A$5,IF(C189&lt;='Onderwerpen (2)'!$C$6,'Onderwerpen (2)'!$A$6,IF(C189&lt;='Onderwerpen (2)'!$C$7,'Onderwerpen (2)'!$A$7,IF(C189&lt;='Onderwerpen (2)'!$C$8,'Onderwerpen (2)'!$A$8,IF(C189&lt;='Onderwerpen (2)'!$C$9,'Onderwerpen (2)'!$A$9,IF(C189&lt;='Onderwerpen (2)'!C$10,'Onderwerpen (2)'!$A$10,IF(C189&lt;='Onderwerpen (2)'!C$11,'Onderwerpen (2)'!$A$11,IF(C189&lt;='Onderwerpen (2)'!C$12,'Onderwerpen (2)'!$A$12,IF(C189&lt;='Onderwerpen (2)'!C$13,'Onderwerpen (2)'!$A$13,IF(C189&lt;='Onderwerpen (2)'!$C$14,'Onderwerpen (2)'!$A$14,IF(C189&lt;='Onderwerpen (2)'!$C$15,'Onderwerpen (2)'!$A$15,IF(C189&lt;='Onderwerpen (2)'!$C$16,'Onderwerpen (2)'!$A$16,IF(C189&lt;='Onderwerpen (2)'!$C$17,'Onderwerpen (2)'!$A$17,IF(C189&lt;='Onderwerpen (2)'!$C$18,'Onderwerpen (2)'!$A$18,IF(C189&lt;='Onderwerpen (2)'!$C$19,'Onderwerpen (2)'!$A$19,IF(C189&lt;='Onderwerpen (2)'!$C$20,'Onderwerpen (2)'!$A$20,IF(C189&lt;='Onderwerpen (2)'!$C$21,'Onderwerpen (2)'!$A$21,IF(C189&lt;='Onderwerpen (2)'!$C$22,'Onderwerpen (2)'!$A$22,IF(C189&lt;='Onderwerpen (2)'!$C$23,'Onderwerpen (2)'!$A$22,""))))))))))))))))))))</f>
        <v/>
      </c>
      <c r="C189" s="55" t="str">
        <f>IF('Onderwerpen (2)'!$B$4+1=A189,'Onderwerpen (2)'!$A$5,IF(SUM('Onderwerpen (2)'!$B$4:$B$5)+2=A189,'Onderwerpen (2)'!$A$6,IF(SUM('Onderwerpen (2)'!$B$4:$B$6)+3=A189,'Onderwerpen (2)'!$A$7,IF(SUM('Onderwerpen (2)'!$B$4:$B$7)+4=A189,'Onderwerpen (2)'!$A$8,IF(SUM('Onderwerpen (2)'!$B$4:$B$8)+5=A189,'Onderwerpen (2)'!$A$9,IF(SUM('Onderwerpen (2)'!$B$4:$B$9)+6=A189,'Onderwerpen (2)'!$A$10,IF(SUM('Onderwerpen (2)'!$B$4:$B$10)+7=A189,'Onderwerpen (2)'!$A$11,IF(SUM('Onderwerpen (2)'!$B$4:$B$11)+8=A189,'Onderwerpen (2)'!$A$12,IF(SUM('Onderwerpen (2)'!$B$4:$B$12)+9=A189,'Onderwerpen (2)'!$A$13,IF(SUM('Onderwerpen (2)'!$B$4:$B$13)+10=A189,'Onderwerpen (2)'!$A$14,IF(SUM('Onderwerpen (2)'!$B$4:$B$14)+11=A189,'Onderwerpen (2)'!$A$15,IF(SUM('Onderwerpen (2)'!$B$4:$B$15)+12=A189,'Onderwerpen (2)'!$A$16,IF(SUM('Onderwerpen (2)'!$B$4:$B$16)+13=A189,'Onderwerpen (2)'!$A$17,IF(SUM('Onderwerpen (2)'!$B$4:$B$17)+14=A189,'Onderwerpen (2)'!$A$18,IF(SUM('Onderwerpen (2)'!$B$4:$B$18)+15=A189,'Onderwerpen (2)'!$A$19,IF(SUM('Onderwerpen (2)'!$B$4:$B$19)+16=A189,'Onderwerpen (2)'!$A$20,IF(SUM('Onderwerpen (2)'!$B$4:$B$20)+17=A189,'Onderwerpen (2)'!$A$21,IF(SUM('Onderwerpen (2)'!$B$4:$B$21)+18=A189,'Onderwerpen (2)'!$A$22,IF(SUM('Onderwerpen (2)'!$B$4:$B$22)+19=A189,'Onderwerpen (2)'!$A$23,IFERROR((IF(A189&lt;'Onderwerpen (2)'!$D$4,A189,IF(AND(A189&gt;'Onderwerpen (2)'!$D$4,A189&lt;'Onderwerpen (2)'!$D$5),A189-1,IF(AND(A189&gt;'Onderwerpen (2)'!$D$5,A189&lt;'Onderwerpen (2)'!$D$6),A189-2,IF(AND(A189&gt;'Onderwerpen (2)'!$D$6,A189&lt;'Onderwerpen (2)'!$D$7),A189-3,IF(AND(A189&gt;'Onderwerpen (2)'!$D$7,A189&lt;'Onderwerpen (2)'!$D$8),A189-4,IF(AND(A189&gt;'Onderwerpen (2)'!$D$8,A189&lt;'Onderwerpen (2)'!$D$9),A189-5,IF(AND(A189&gt;'Onderwerpen (2)'!$D$9,A189&lt;'Onderwerpen (2)'!$D$10),A189-6,IF(AND(A189&gt;'Onderwerpen (2)'!$D$10,A189&lt;'Onderwerpen (2)'!$D$11),A189-7,IF(AND(A189&gt;'Onderwerpen (2)'!$D$11,A189&lt;'Onderwerpen (2)'!$D$12),A189-8,IF(AND(A189&gt;'Onderwerpen (2)'!$D$12,A189&lt;'Onderwerpen (2)'!$D$13),A189-9,IF(AND(A189&gt;'Onderwerpen (2)'!$D$13,A189&lt;'Onderwerpen (2)'!$D$14),A189-10,IF(AND(A189&gt;'Onderwerpen (2)'!$D$14,A189&lt;'Onderwerpen (2)'!$D$15),A189-11,IF(AND(A189&gt;'Onderwerpen (2)'!$D$15,A189&lt;'Onderwerpen (2)'!$D$16),A189-12,IF(AND(A189&gt;'Onderwerpen (2)'!$D$16,A189&lt;'Onderwerpen (2)'!$D$17),A189-13,IF(AND(A189&gt;'Onderwerpen (2)'!$D$17,A189&lt;'Onderwerpen (2)'!$D$18),A189-14,IF(AND(A189&gt;'Onderwerpen (2)'!$D$18,A189&lt;'Onderwerpen (2)'!$D$19),A189-15,IF(AND(A189&gt;'Onderwerpen (2)'!$D$19,A189&lt;'Onderwerpen (2)'!$D$20),A189-16,IF(AND(A189&gt;'Onderwerpen (2)'!$D$20,A189&lt;'Onderwerpen (2)'!$D$21),A189-17,IF(AND(A189&gt;'Onderwerpen (2)'!$D$21,A189&lt;'Onderwerpen (2)'!$D$22),A189-18,IF(A189&gt;'Onderwerpen (2)'!$D$22,A189-19,"X"))))))))))))))))))))),""))))))))))))))))))))</f>
        <v/>
      </c>
      <c r="D189" s="76" t="str">
        <f>IF(B189="",""&amp;C189,LEFT(B189, FIND(" ",B189)-1) &amp; "."&amp;COUNTIF( $B$8:B189,B189))</f>
        <v/>
      </c>
      <c r="E189" s="11"/>
      <c r="F189" s="65"/>
      <c r="G189" s="65"/>
      <c r="H189" s="65"/>
      <c r="I189" s="67"/>
      <c r="J189" s="60" t="str">
        <f t="shared" si="10"/>
        <v/>
      </c>
      <c r="K189" s="58"/>
      <c r="L189" s="65"/>
      <c r="M189" s="65"/>
      <c r="N189" s="65"/>
      <c r="O189" s="67"/>
      <c r="P189" s="60" t="str">
        <f t="shared" si="11"/>
        <v/>
      </c>
      <c r="Q189" s="58"/>
      <c r="R189" s="65"/>
      <c r="S189" s="65"/>
      <c r="T189" s="65"/>
      <c r="U189" s="67"/>
      <c r="V189" s="60" t="str">
        <f t="shared" si="12"/>
        <v/>
      </c>
      <c r="W189" s="58"/>
      <c r="X189" s="65"/>
      <c r="Y189" s="65"/>
      <c r="Z189" s="65"/>
      <c r="AA189" s="67"/>
      <c r="AB189" s="60" t="str">
        <f t="shared" si="13"/>
        <v/>
      </c>
      <c r="AC189" s="58"/>
      <c r="AD189" s="65"/>
      <c r="AE189" s="65"/>
      <c r="AF189" s="65"/>
      <c r="AG189" s="67"/>
      <c r="AH189" s="60" t="str">
        <f t="shared" si="14"/>
        <v/>
      </c>
      <c r="AI189" s="58"/>
    </row>
    <row r="190" spans="1:35" ht="15" customHeight="1" x14ac:dyDescent="0.25">
      <c r="A190" s="48" t="str">
        <f>IFERROR(IF(A189='Onderwerpen (2)'!$C$23+19,"",A189+1),"")</f>
        <v/>
      </c>
      <c r="B190" s="48" t="str">
        <f>IF(C190&lt;='Onderwerpen (2)'!$C$4,'Onderwerpen (2)'!$A$4,IF(C190&lt;='Onderwerpen (2)'!$C$5,'Onderwerpen (2)'!$A$5,IF(C190&lt;='Onderwerpen (2)'!$C$6,'Onderwerpen (2)'!$A$6,IF(C190&lt;='Onderwerpen (2)'!$C$7,'Onderwerpen (2)'!$A$7,IF(C190&lt;='Onderwerpen (2)'!$C$8,'Onderwerpen (2)'!$A$8,IF(C190&lt;='Onderwerpen (2)'!$C$9,'Onderwerpen (2)'!$A$9,IF(C190&lt;='Onderwerpen (2)'!C$10,'Onderwerpen (2)'!$A$10,IF(C190&lt;='Onderwerpen (2)'!C$11,'Onderwerpen (2)'!$A$11,IF(C190&lt;='Onderwerpen (2)'!C$12,'Onderwerpen (2)'!$A$12,IF(C190&lt;='Onderwerpen (2)'!C$13,'Onderwerpen (2)'!$A$13,IF(C190&lt;='Onderwerpen (2)'!$C$14,'Onderwerpen (2)'!$A$14,IF(C190&lt;='Onderwerpen (2)'!$C$15,'Onderwerpen (2)'!$A$15,IF(C190&lt;='Onderwerpen (2)'!$C$16,'Onderwerpen (2)'!$A$16,IF(C190&lt;='Onderwerpen (2)'!$C$17,'Onderwerpen (2)'!$A$17,IF(C190&lt;='Onderwerpen (2)'!$C$18,'Onderwerpen (2)'!$A$18,IF(C190&lt;='Onderwerpen (2)'!$C$19,'Onderwerpen (2)'!$A$19,IF(C190&lt;='Onderwerpen (2)'!$C$20,'Onderwerpen (2)'!$A$20,IF(C190&lt;='Onderwerpen (2)'!$C$21,'Onderwerpen (2)'!$A$21,IF(C190&lt;='Onderwerpen (2)'!$C$22,'Onderwerpen (2)'!$A$22,IF(C190&lt;='Onderwerpen (2)'!$C$23,'Onderwerpen (2)'!$A$22,""))))))))))))))))))))</f>
        <v/>
      </c>
      <c r="C190" s="55" t="str">
        <f>IF('Onderwerpen (2)'!$B$4+1=A190,'Onderwerpen (2)'!$A$5,IF(SUM('Onderwerpen (2)'!$B$4:$B$5)+2=A190,'Onderwerpen (2)'!$A$6,IF(SUM('Onderwerpen (2)'!$B$4:$B$6)+3=A190,'Onderwerpen (2)'!$A$7,IF(SUM('Onderwerpen (2)'!$B$4:$B$7)+4=A190,'Onderwerpen (2)'!$A$8,IF(SUM('Onderwerpen (2)'!$B$4:$B$8)+5=A190,'Onderwerpen (2)'!$A$9,IF(SUM('Onderwerpen (2)'!$B$4:$B$9)+6=A190,'Onderwerpen (2)'!$A$10,IF(SUM('Onderwerpen (2)'!$B$4:$B$10)+7=A190,'Onderwerpen (2)'!$A$11,IF(SUM('Onderwerpen (2)'!$B$4:$B$11)+8=A190,'Onderwerpen (2)'!$A$12,IF(SUM('Onderwerpen (2)'!$B$4:$B$12)+9=A190,'Onderwerpen (2)'!$A$13,IF(SUM('Onderwerpen (2)'!$B$4:$B$13)+10=A190,'Onderwerpen (2)'!$A$14,IF(SUM('Onderwerpen (2)'!$B$4:$B$14)+11=A190,'Onderwerpen (2)'!$A$15,IF(SUM('Onderwerpen (2)'!$B$4:$B$15)+12=A190,'Onderwerpen (2)'!$A$16,IF(SUM('Onderwerpen (2)'!$B$4:$B$16)+13=A190,'Onderwerpen (2)'!$A$17,IF(SUM('Onderwerpen (2)'!$B$4:$B$17)+14=A190,'Onderwerpen (2)'!$A$18,IF(SUM('Onderwerpen (2)'!$B$4:$B$18)+15=A190,'Onderwerpen (2)'!$A$19,IF(SUM('Onderwerpen (2)'!$B$4:$B$19)+16=A190,'Onderwerpen (2)'!$A$20,IF(SUM('Onderwerpen (2)'!$B$4:$B$20)+17=A190,'Onderwerpen (2)'!$A$21,IF(SUM('Onderwerpen (2)'!$B$4:$B$21)+18=A190,'Onderwerpen (2)'!$A$22,IF(SUM('Onderwerpen (2)'!$B$4:$B$22)+19=A190,'Onderwerpen (2)'!$A$23,IFERROR((IF(A190&lt;'Onderwerpen (2)'!$D$4,A190,IF(AND(A190&gt;'Onderwerpen (2)'!$D$4,A190&lt;'Onderwerpen (2)'!$D$5),A190-1,IF(AND(A190&gt;'Onderwerpen (2)'!$D$5,A190&lt;'Onderwerpen (2)'!$D$6),A190-2,IF(AND(A190&gt;'Onderwerpen (2)'!$D$6,A190&lt;'Onderwerpen (2)'!$D$7),A190-3,IF(AND(A190&gt;'Onderwerpen (2)'!$D$7,A190&lt;'Onderwerpen (2)'!$D$8),A190-4,IF(AND(A190&gt;'Onderwerpen (2)'!$D$8,A190&lt;'Onderwerpen (2)'!$D$9),A190-5,IF(AND(A190&gt;'Onderwerpen (2)'!$D$9,A190&lt;'Onderwerpen (2)'!$D$10),A190-6,IF(AND(A190&gt;'Onderwerpen (2)'!$D$10,A190&lt;'Onderwerpen (2)'!$D$11),A190-7,IF(AND(A190&gt;'Onderwerpen (2)'!$D$11,A190&lt;'Onderwerpen (2)'!$D$12),A190-8,IF(AND(A190&gt;'Onderwerpen (2)'!$D$12,A190&lt;'Onderwerpen (2)'!$D$13),A190-9,IF(AND(A190&gt;'Onderwerpen (2)'!$D$13,A190&lt;'Onderwerpen (2)'!$D$14),A190-10,IF(AND(A190&gt;'Onderwerpen (2)'!$D$14,A190&lt;'Onderwerpen (2)'!$D$15),A190-11,IF(AND(A190&gt;'Onderwerpen (2)'!$D$15,A190&lt;'Onderwerpen (2)'!$D$16),A190-12,IF(AND(A190&gt;'Onderwerpen (2)'!$D$16,A190&lt;'Onderwerpen (2)'!$D$17),A190-13,IF(AND(A190&gt;'Onderwerpen (2)'!$D$17,A190&lt;'Onderwerpen (2)'!$D$18),A190-14,IF(AND(A190&gt;'Onderwerpen (2)'!$D$18,A190&lt;'Onderwerpen (2)'!$D$19),A190-15,IF(AND(A190&gt;'Onderwerpen (2)'!$D$19,A190&lt;'Onderwerpen (2)'!$D$20),A190-16,IF(AND(A190&gt;'Onderwerpen (2)'!$D$20,A190&lt;'Onderwerpen (2)'!$D$21),A190-17,IF(AND(A190&gt;'Onderwerpen (2)'!$D$21,A190&lt;'Onderwerpen (2)'!$D$22),A190-18,IF(A190&gt;'Onderwerpen (2)'!$D$22,A190-19,"X"))))))))))))))))))))),""))))))))))))))))))))</f>
        <v/>
      </c>
      <c r="D190" s="76" t="str">
        <f>IF(B190="",""&amp;C190,LEFT(B190, FIND(" ",B190)-1) &amp; "."&amp;COUNTIF( $B$8:B190,B190))</f>
        <v/>
      </c>
      <c r="E190" s="11"/>
      <c r="F190" s="65"/>
      <c r="G190" s="65"/>
      <c r="H190" s="65"/>
      <c r="I190" s="67"/>
      <c r="J190" s="60" t="str">
        <f t="shared" si="10"/>
        <v/>
      </c>
      <c r="K190" s="58"/>
      <c r="L190" s="65"/>
      <c r="M190" s="65"/>
      <c r="N190" s="65"/>
      <c r="O190" s="67"/>
      <c r="P190" s="60" t="str">
        <f t="shared" si="11"/>
        <v/>
      </c>
      <c r="Q190" s="58"/>
      <c r="R190" s="65"/>
      <c r="S190" s="65"/>
      <c r="T190" s="65"/>
      <c r="U190" s="67"/>
      <c r="V190" s="60" t="str">
        <f t="shared" si="12"/>
        <v/>
      </c>
      <c r="W190" s="58"/>
      <c r="X190" s="65"/>
      <c r="Y190" s="65"/>
      <c r="Z190" s="65"/>
      <c r="AA190" s="67"/>
      <c r="AB190" s="60" t="str">
        <f t="shared" si="13"/>
        <v/>
      </c>
      <c r="AC190" s="58"/>
      <c r="AD190" s="65"/>
      <c r="AE190" s="65"/>
      <c r="AF190" s="65"/>
      <c r="AG190" s="67"/>
      <c r="AH190" s="60" t="str">
        <f t="shared" si="14"/>
        <v/>
      </c>
      <c r="AI190" s="58"/>
    </row>
    <row r="191" spans="1:35" ht="15" customHeight="1" x14ac:dyDescent="0.25">
      <c r="A191" s="48" t="str">
        <f>IFERROR(IF(A190='Onderwerpen (2)'!$C$23+19,"",A190+1),"")</f>
        <v/>
      </c>
      <c r="B191" s="48" t="str">
        <f>IF(C191&lt;='Onderwerpen (2)'!$C$4,'Onderwerpen (2)'!$A$4,IF(C191&lt;='Onderwerpen (2)'!$C$5,'Onderwerpen (2)'!$A$5,IF(C191&lt;='Onderwerpen (2)'!$C$6,'Onderwerpen (2)'!$A$6,IF(C191&lt;='Onderwerpen (2)'!$C$7,'Onderwerpen (2)'!$A$7,IF(C191&lt;='Onderwerpen (2)'!$C$8,'Onderwerpen (2)'!$A$8,IF(C191&lt;='Onderwerpen (2)'!$C$9,'Onderwerpen (2)'!$A$9,IF(C191&lt;='Onderwerpen (2)'!C$10,'Onderwerpen (2)'!$A$10,IF(C191&lt;='Onderwerpen (2)'!C$11,'Onderwerpen (2)'!$A$11,IF(C191&lt;='Onderwerpen (2)'!C$12,'Onderwerpen (2)'!$A$12,IF(C191&lt;='Onderwerpen (2)'!C$13,'Onderwerpen (2)'!$A$13,IF(C191&lt;='Onderwerpen (2)'!$C$14,'Onderwerpen (2)'!$A$14,IF(C191&lt;='Onderwerpen (2)'!$C$15,'Onderwerpen (2)'!$A$15,IF(C191&lt;='Onderwerpen (2)'!$C$16,'Onderwerpen (2)'!$A$16,IF(C191&lt;='Onderwerpen (2)'!$C$17,'Onderwerpen (2)'!$A$17,IF(C191&lt;='Onderwerpen (2)'!$C$18,'Onderwerpen (2)'!$A$18,IF(C191&lt;='Onderwerpen (2)'!$C$19,'Onderwerpen (2)'!$A$19,IF(C191&lt;='Onderwerpen (2)'!$C$20,'Onderwerpen (2)'!$A$20,IF(C191&lt;='Onderwerpen (2)'!$C$21,'Onderwerpen (2)'!$A$21,IF(C191&lt;='Onderwerpen (2)'!$C$22,'Onderwerpen (2)'!$A$22,IF(C191&lt;='Onderwerpen (2)'!$C$23,'Onderwerpen (2)'!$A$22,""))))))))))))))))))))</f>
        <v/>
      </c>
      <c r="C191" s="55" t="str">
        <f>IF('Onderwerpen (2)'!$B$4+1=A191,'Onderwerpen (2)'!$A$5,IF(SUM('Onderwerpen (2)'!$B$4:$B$5)+2=A191,'Onderwerpen (2)'!$A$6,IF(SUM('Onderwerpen (2)'!$B$4:$B$6)+3=A191,'Onderwerpen (2)'!$A$7,IF(SUM('Onderwerpen (2)'!$B$4:$B$7)+4=A191,'Onderwerpen (2)'!$A$8,IF(SUM('Onderwerpen (2)'!$B$4:$B$8)+5=A191,'Onderwerpen (2)'!$A$9,IF(SUM('Onderwerpen (2)'!$B$4:$B$9)+6=A191,'Onderwerpen (2)'!$A$10,IF(SUM('Onderwerpen (2)'!$B$4:$B$10)+7=A191,'Onderwerpen (2)'!$A$11,IF(SUM('Onderwerpen (2)'!$B$4:$B$11)+8=A191,'Onderwerpen (2)'!$A$12,IF(SUM('Onderwerpen (2)'!$B$4:$B$12)+9=A191,'Onderwerpen (2)'!$A$13,IF(SUM('Onderwerpen (2)'!$B$4:$B$13)+10=A191,'Onderwerpen (2)'!$A$14,IF(SUM('Onderwerpen (2)'!$B$4:$B$14)+11=A191,'Onderwerpen (2)'!$A$15,IF(SUM('Onderwerpen (2)'!$B$4:$B$15)+12=A191,'Onderwerpen (2)'!$A$16,IF(SUM('Onderwerpen (2)'!$B$4:$B$16)+13=A191,'Onderwerpen (2)'!$A$17,IF(SUM('Onderwerpen (2)'!$B$4:$B$17)+14=A191,'Onderwerpen (2)'!$A$18,IF(SUM('Onderwerpen (2)'!$B$4:$B$18)+15=A191,'Onderwerpen (2)'!$A$19,IF(SUM('Onderwerpen (2)'!$B$4:$B$19)+16=A191,'Onderwerpen (2)'!$A$20,IF(SUM('Onderwerpen (2)'!$B$4:$B$20)+17=A191,'Onderwerpen (2)'!$A$21,IF(SUM('Onderwerpen (2)'!$B$4:$B$21)+18=A191,'Onderwerpen (2)'!$A$22,IF(SUM('Onderwerpen (2)'!$B$4:$B$22)+19=A191,'Onderwerpen (2)'!$A$23,IFERROR((IF(A191&lt;'Onderwerpen (2)'!$D$4,A191,IF(AND(A191&gt;'Onderwerpen (2)'!$D$4,A191&lt;'Onderwerpen (2)'!$D$5),A191-1,IF(AND(A191&gt;'Onderwerpen (2)'!$D$5,A191&lt;'Onderwerpen (2)'!$D$6),A191-2,IF(AND(A191&gt;'Onderwerpen (2)'!$D$6,A191&lt;'Onderwerpen (2)'!$D$7),A191-3,IF(AND(A191&gt;'Onderwerpen (2)'!$D$7,A191&lt;'Onderwerpen (2)'!$D$8),A191-4,IF(AND(A191&gt;'Onderwerpen (2)'!$D$8,A191&lt;'Onderwerpen (2)'!$D$9),A191-5,IF(AND(A191&gt;'Onderwerpen (2)'!$D$9,A191&lt;'Onderwerpen (2)'!$D$10),A191-6,IF(AND(A191&gt;'Onderwerpen (2)'!$D$10,A191&lt;'Onderwerpen (2)'!$D$11),A191-7,IF(AND(A191&gt;'Onderwerpen (2)'!$D$11,A191&lt;'Onderwerpen (2)'!$D$12),A191-8,IF(AND(A191&gt;'Onderwerpen (2)'!$D$12,A191&lt;'Onderwerpen (2)'!$D$13),A191-9,IF(AND(A191&gt;'Onderwerpen (2)'!$D$13,A191&lt;'Onderwerpen (2)'!$D$14),A191-10,IF(AND(A191&gt;'Onderwerpen (2)'!$D$14,A191&lt;'Onderwerpen (2)'!$D$15),A191-11,IF(AND(A191&gt;'Onderwerpen (2)'!$D$15,A191&lt;'Onderwerpen (2)'!$D$16),A191-12,IF(AND(A191&gt;'Onderwerpen (2)'!$D$16,A191&lt;'Onderwerpen (2)'!$D$17),A191-13,IF(AND(A191&gt;'Onderwerpen (2)'!$D$17,A191&lt;'Onderwerpen (2)'!$D$18),A191-14,IF(AND(A191&gt;'Onderwerpen (2)'!$D$18,A191&lt;'Onderwerpen (2)'!$D$19),A191-15,IF(AND(A191&gt;'Onderwerpen (2)'!$D$19,A191&lt;'Onderwerpen (2)'!$D$20),A191-16,IF(AND(A191&gt;'Onderwerpen (2)'!$D$20,A191&lt;'Onderwerpen (2)'!$D$21),A191-17,IF(AND(A191&gt;'Onderwerpen (2)'!$D$21,A191&lt;'Onderwerpen (2)'!$D$22),A191-18,IF(A191&gt;'Onderwerpen (2)'!$D$22,A191-19,"X"))))))))))))))))))))),""))))))))))))))))))))</f>
        <v/>
      </c>
      <c r="D191" s="76" t="str">
        <f>IF(B191="",""&amp;C191,LEFT(B191, FIND(" ",B191)-1) &amp; "."&amp;COUNTIF( $B$8:B191,B191))</f>
        <v/>
      </c>
      <c r="E191" s="11"/>
      <c r="F191" s="65"/>
      <c r="G191" s="65"/>
      <c r="H191" s="65"/>
      <c r="I191" s="67"/>
      <c r="J191" s="60" t="str">
        <f t="shared" si="10"/>
        <v/>
      </c>
      <c r="K191" s="58"/>
      <c r="L191" s="65"/>
      <c r="M191" s="65"/>
      <c r="N191" s="65"/>
      <c r="O191" s="67"/>
      <c r="P191" s="60" t="str">
        <f t="shared" si="11"/>
        <v/>
      </c>
      <c r="Q191" s="58"/>
      <c r="R191" s="65"/>
      <c r="S191" s="65"/>
      <c r="T191" s="65"/>
      <c r="U191" s="67"/>
      <c r="V191" s="60" t="str">
        <f t="shared" si="12"/>
        <v/>
      </c>
      <c r="W191" s="58"/>
      <c r="X191" s="65"/>
      <c r="Y191" s="65"/>
      <c r="Z191" s="65"/>
      <c r="AA191" s="67"/>
      <c r="AB191" s="60" t="str">
        <f t="shared" si="13"/>
        <v/>
      </c>
      <c r="AC191" s="58"/>
      <c r="AD191" s="65"/>
      <c r="AE191" s="65"/>
      <c r="AF191" s="65"/>
      <c r="AG191" s="67"/>
      <c r="AH191" s="60" t="str">
        <f t="shared" si="14"/>
        <v/>
      </c>
      <c r="AI191" s="58"/>
    </row>
    <row r="192" spans="1:35" ht="15" customHeight="1" x14ac:dyDescent="0.25">
      <c r="A192" s="48" t="str">
        <f>IFERROR(IF(A191='Onderwerpen (2)'!$C$23+19,"",A191+1),"")</f>
        <v/>
      </c>
      <c r="B192" s="48" t="str">
        <f>IF(C192&lt;='Onderwerpen (2)'!$C$4,'Onderwerpen (2)'!$A$4,IF(C192&lt;='Onderwerpen (2)'!$C$5,'Onderwerpen (2)'!$A$5,IF(C192&lt;='Onderwerpen (2)'!$C$6,'Onderwerpen (2)'!$A$6,IF(C192&lt;='Onderwerpen (2)'!$C$7,'Onderwerpen (2)'!$A$7,IF(C192&lt;='Onderwerpen (2)'!$C$8,'Onderwerpen (2)'!$A$8,IF(C192&lt;='Onderwerpen (2)'!$C$9,'Onderwerpen (2)'!$A$9,IF(C192&lt;='Onderwerpen (2)'!C$10,'Onderwerpen (2)'!$A$10,IF(C192&lt;='Onderwerpen (2)'!C$11,'Onderwerpen (2)'!$A$11,IF(C192&lt;='Onderwerpen (2)'!C$12,'Onderwerpen (2)'!$A$12,IF(C192&lt;='Onderwerpen (2)'!C$13,'Onderwerpen (2)'!$A$13,IF(C192&lt;='Onderwerpen (2)'!$C$14,'Onderwerpen (2)'!$A$14,IF(C192&lt;='Onderwerpen (2)'!$C$15,'Onderwerpen (2)'!$A$15,IF(C192&lt;='Onderwerpen (2)'!$C$16,'Onderwerpen (2)'!$A$16,IF(C192&lt;='Onderwerpen (2)'!$C$17,'Onderwerpen (2)'!$A$17,IF(C192&lt;='Onderwerpen (2)'!$C$18,'Onderwerpen (2)'!$A$18,IF(C192&lt;='Onderwerpen (2)'!$C$19,'Onderwerpen (2)'!$A$19,IF(C192&lt;='Onderwerpen (2)'!$C$20,'Onderwerpen (2)'!$A$20,IF(C192&lt;='Onderwerpen (2)'!$C$21,'Onderwerpen (2)'!$A$21,IF(C192&lt;='Onderwerpen (2)'!$C$22,'Onderwerpen (2)'!$A$22,IF(C192&lt;='Onderwerpen (2)'!$C$23,'Onderwerpen (2)'!$A$22,""))))))))))))))))))))</f>
        <v/>
      </c>
      <c r="C192" s="55" t="str">
        <f>IF('Onderwerpen (2)'!$B$4+1=A192,'Onderwerpen (2)'!$A$5,IF(SUM('Onderwerpen (2)'!$B$4:$B$5)+2=A192,'Onderwerpen (2)'!$A$6,IF(SUM('Onderwerpen (2)'!$B$4:$B$6)+3=A192,'Onderwerpen (2)'!$A$7,IF(SUM('Onderwerpen (2)'!$B$4:$B$7)+4=A192,'Onderwerpen (2)'!$A$8,IF(SUM('Onderwerpen (2)'!$B$4:$B$8)+5=A192,'Onderwerpen (2)'!$A$9,IF(SUM('Onderwerpen (2)'!$B$4:$B$9)+6=A192,'Onderwerpen (2)'!$A$10,IF(SUM('Onderwerpen (2)'!$B$4:$B$10)+7=A192,'Onderwerpen (2)'!$A$11,IF(SUM('Onderwerpen (2)'!$B$4:$B$11)+8=A192,'Onderwerpen (2)'!$A$12,IF(SUM('Onderwerpen (2)'!$B$4:$B$12)+9=A192,'Onderwerpen (2)'!$A$13,IF(SUM('Onderwerpen (2)'!$B$4:$B$13)+10=A192,'Onderwerpen (2)'!$A$14,IF(SUM('Onderwerpen (2)'!$B$4:$B$14)+11=A192,'Onderwerpen (2)'!$A$15,IF(SUM('Onderwerpen (2)'!$B$4:$B$15)+12=A192,'Onderwerpen (2)'!$A$16,IF(SUM('Onderwerpen (2)'!$B$4:$B$16)+13=A192,'Onderwerpen (2)'!$A$17,IF(SUM('Onderwerpen (2)'!$B$4:$B$17)+14=A192,'Onderwerpen (2)'!$A$18,IF(SUM('Onderwerpen (2)'!$B$4:$B$18)+15=A192,'Onderwerpen (2)'!$A$19,IF(SUM('Onderwerpen (2)'!$B$4:$B$19)+16=A192,'Onderwerpen (2)'!$A$20,IF(SUM('Onderwerpen (2)'!$B$4:$B$20)+17=A192,'Onderwerpen (2)'!$A$21,IF(SUM('Onderwerpen (2)'!$B$4:$B$21)+18=A192,'Onderwerpen (2)'!$A$22,IF(SUM('Onderwerpen (2)'!$B$4:$B$22)+19=A192,'Onderwerpen (2)'!$A$23,IFERROR((IF(A192&lt;'Onderwerpen (2)'!$D$4,A192,IF(AND(A192&gt;'Onderwerpen (2)'!$D$4,A192&lt;'Onderwerpen (2)'!$D$5),A192-1,IF(AND(A192&gt;'Onderwerpen (2)'!$D$5,A192&lt;'Onderwerpen (2)'!$D$6),A192-2,IF(AND(A192&gt;'Onderwerpen (2)'!$D$6,A192&lt;'Onderwerpen (2)'!$D$7),A192-3,IF(AND(A192&gt;'Onderwerpen (2)'!$D$7,A192&lt;'Onderwerpen (2)'!$D$8),A192-4,IF(AND(A192&gt;'Onderwerpen (2)'!$D$8,A192&lt;'Onderwerpen (2)'!$D$9),A192-5,IF(AND(A192&gt;'Onderwerpen (2)'!$D$9,A192&lt;'Onderwerpen (2)'!$D$10),A192-6,IF(AND(A192&gt;'Onderwerpen (2)'!$D$10,A192&lt;'Onderwerpen (2)'!$D$11),A192-7,IF(AND(A192&gt;'Onderwerpen (2)'!$D$11,A192&lt;'Onderwerpen (2)'!$D$12),A192-8,IF(AND(A192&gt;'Onderwerpen (2)'!$D$12,A192&lt;'Onderwerpen (2)'!$D$13),A192-9,IF(AND(A192&gt;'Onderwerpen (2)'!$D$13,A192&lt;'Onderwerpen (2)'!$D$14),A192-10,IF(AND(A192&gt;'Onderwerpen (2)'!$D$14,A192&lt;'Onderwerpen (2)'!$D$15),A192-11,IF(AND(A192&gt;'Onderwerpen (2)'!$D$15,A192&lt;'Onderwerpen (2)'!$D$16),A192-12,IF(AND(A192&gt;'Onderwerpen (2)'!$D$16,A192&lt;'Onderwerpen (2)'!$D$17),A192-13,IF(AND(A192&gt;'Onderwerpen (2)'!$D$17,A192&lt;'Onderwerpen (2)'!$D$18),A192-14,IF(AND(A192&gt;'Onderwerpen (2)'!$D$18,A192&lt;'Onderwerpen (2)'!$D$19),A192-15,IF(AND(A192&gt;'Onderwerpen (2)'!$D$19,A192&lt;'Onderwerpen (2)'!$D$20),A192-16,IF(AND(A192&gt;'Onderwerpen (2)'!$D$20,A192&lt;'Onderwerpen (2)'!$D$21),A192-17,IF(AND(A192&gt;'Onderwerpen (2)'!$D$21,A192&lt;'Onderwerpen (2)'!$D$22),A192-18,IF(A192&gt;'Onderwerpen (2)'!$D$22,A192-19,"X"))))))))))))))))))))),""))))))))))))))))))))</f>
        <v/>
      </c>
      <c r="D192" s="76" t="str">
        <f>IF(B192="",""&amp;C192,LEFT(B192, FIND(" ",B192)-1) &amp; "."&amp;COUNTIF( $B$8:B192,B192))</f>
        <v/>
      </c>
      <c r="E192" s="11"/>
      <c r="F192" s="65"/>
      <c r="G192" s="65"/>
      <c r="H192" s="65"/>
      <c r="I192" s="67"/>
      <c r="J192" s="60" t="str">
        <f t="shared" si="10"/>
        <v/>
      </c>
      <c r="K192" s="58"/>
      <c r="L192" s="65"/>
      <c r="M192" s="65"/>
      <c r="N192" s="65"/>
      <c r="O192" s="67"/>
      <c r="P192" s="60" t="str">
        <f t="shared" si="11"/>
        <v/>
      </c>
      <c r="Q192" s="58"/>
      <c r="R192" s="65"/>
      <c r="S192" s="65"/>
      <c r="T192" s="65"/>
      <c r="U192" s="67"/>
      <c r="V192" s="60" t="str">
        <f t="shared" si="12"/>
        <v/>
      </c>
      <c r="W192" s="58"/>
      <c r="X192" s="65"/>
      <c r="Y192" s="65"/>
      <c r="Z192" s="65"/>
      <c r="AA192" s="67"/>
      <c r="AB192" s="60" t="str">
        <f t="shared" si="13"/>
        <v/>
      </c>
      <c r="AC192" s="58"/>
      <c r="AD192" s="65"/>
      <c r="AE192" s="65"/>
      <c r="AF192" s="65"/>
      <c r="AG192" s="67"/>
      <c r="AH192" s="60" t="str">
        <f t="shared" si="14"/>
        <v/>
      </c>
      <c r="AI192" s="58"/>
    </row>
    <row r="193" spans="1:35" ht="15" customHeight="1" x14ac:dyDescent="0.25">
      <c r="A193" s="48" t="str">
        <f>IFERROR(IF(A192='Onderwerpen (2)'!$C$23+19,"",A192+1),"")</f>
        <v/>
      </c>
      <c r="B193" s="48" t="str">
        <f>IF(C193&lt;='Onderwerpen (2)'!$C$4,'Onderwerpen (2)'!$A$4,IF(C193&lt;='Onderwerpen (2)'!$C$5,'Onderwerpen (2)'!$A$5,IF(C193&lt;='Onderwerpen (2)'!$C$6,'Onderwerpen (2)'!$A$6,IF(C193&lt;='Onderwerpen (2)'!$C$7,'Onderwerpen (2)'!$A$7,IF(C193&lt;='Onderwerpen (2)'!$C$8,'Onderwerpen (2)'!$A$8,IF(C193&lt;='Onderwerpen (2)'!$C$9,'Onderwerpen (2)'!$A$9,IF(C193&lt;='Onderwerpen (2)'!C$10,'Onderwerpen (2)'!$A$10,IF(C193&lt;='Onderwerpen (2)'!C$11,'Onderwerpen (2)'!$A$11,IF(C193&lt;='Onderwerpen (2)'!C$12,'Onderwerpen (2)'!$A$12,IF(C193&lt;='Onderwerpen (2)'!C$13,'Onderwerpen (2)'!$A$13,IF(C193&lt;='Onderwerpen (2)'!$C$14,'Onderwerpen (2)'!$A$14,IF(C193&lt;='Onderwerpen (2)'!$C$15,'Onderwerpen (2)'!$A$15,IF(C193&lt;='Onderwerpen (2)'!$C$16,'Onderwerpen (2)'!$A$16,IF(C193&lt;='Onderwerpen (2)'!$C$17,'Onderwerpen (2)'!$A$17,IF(C193&lt;='Onderwerpen (2)'!$C$18,'Onderwerpen (2)'!$A$18,IF(C193&lt;='Onderwerpen (2)'!$C$19,'Onderwerpen (2)'!$A$19,IF(C193&lt;='Onderwerpen (2)'!$C$20,'Onderwerpen (2)'!$A$20,IF(C193&lt;='Onderwerpen (2)'!$C$21,'Onderwerpen (2)'!$A$21,IF(C193&lt;='Onderwerpen (2)'!$C$22,'Onderwerpen (2)'!$A$22,IF(C193&lt;='Onderwerpen (2)'!$C$23,'Onderwerpen (2)'!$A$22,""))))))))))))))))))))</f>
        <v/>
      </c>
      <c r="C193" s="55" t="str">
        <f>IF('Onderwerpen (2)'!$B$4+1=A193,'Onderwerpen (2)'!$A$5,IF(SUM('Onderwerpen (2)'!$B$4:$B$5)+2=A193,'Onderwerpen (2)'!$A$6,IF(SUM('Onderwerpen (2)'!$B$4:$B$6)+3=A193,'Onderwerpen (2)'!$A$7,IF(SUM('Onderwerpen (2)'!$B$4:$B$7)+4=A193,'Onderwerpen (2)'!$A$8,IF(SUM('Onderwerpen (2)'!$B$4:$B$8)+5=A193,'Onderwerpen (2)'!$A$9,IF(SUM('Onderwerpen (2)'!$B$4:$B$9)+6=A193,'Onderwerpen (2)'!$A$10,IF(SUM('Onderwerpen (2)'!$B$4:$B$10)+7=A193,'Onderwerpen (2)'!$A$11,IF(SUM('Onderwerpen (2)'!$B$4:$B$11)+8=A193,'Onderwerpen (2)'!$A$12,IF(SUM('Onderwerpen (2)'!$B$4:$B$12)+9=A193,'Onderwerpen (2)'!$A$13,IF(SUM('Onderwerpen (2)'!$B$4:$B$13)+10=A193,'Onderwerpen (2)'!$A$14,IF(SUM('Onderwerpen (2)'!$B$4:$B$14)+11=A193,'Onderwerpen (2)'!$A$15,IF(SUM('Onderwerpen (2)'!$B$4:$B$15)+12=A193,'Onderwerpen (2)'!$A$16,IF(SUM('Onderwerpen (2)'!$B$4:$B$16)+13=A193,'Onderwerpen (2)'!$A$17,IF(SUM('Onderwerpen (2)'!$B$4:$B$17)+14=A193,'Onderwerpen (2)'!$A$18,IF(SUM('Onderwerpen (2)'!$B$4:$B$18)+15=A193,'Onderwerpen (2)'!$A$19,IF(SUM('Onderwerpen (2)'!$B$4:$B$19)+16=A193,'Onderwerpen (2)'!$A$20,IF(SUM('Onderwerpen (2)'!$B$4:$B$20)+17=A193,'Onderwerpen (2)'!$A$21,IF(SUM('Onderwerpen (2)'!$B$4:$B$21)+18=A193,'Onderwerpen (2)'!$A$22,IF(SUM('Onderwerpen (2)'!$B$4:$B$22)+19=A193,'Onderwerpen (2)'!$A$23,IFERROR((IF(A193&lt;'Onderwerpen (2)'!$D$4,A193,IF(AND(A193&gt;'Onderwerpen (2)'!$D$4,A193&lt;'Onderwerpen (2)'!$D$5),A193-1,IF(AND(A193&gt;'Onderwerpen (2)'!$D$5,A193&lt;'Onderwerpen (2)'!$D$6),A193-2,IF(AND(A193&gt;'Onderwerpen (2)'!$D$6,A193&lt;'Onderwerpen (2)'!$D$7),A193-3,IF(AND(A193&gt;'Onderwerpen (2)'!$D$7,A193&lt;'Onderwerpen (2)'!$D$8),A193-4,IF(AND(A193&gt;'Onderwerpen (2)'!$D$8,A193&lt;'Onderwerpen (2)'!$D$9),A193-5,IF(AND(A193&gt;'Onderwerpen (2)'!$D$9,A193&lt;'Onderwerpen (2)'!$D$10),A193-6,IF(AND(A193&gt;'Onderwerpen (2)'!$D$10,A193&lt;'Onderwerpen (2)'!$D$11),A193-7,IF(AND(A193&gt;'Onderwerpen (2)'!$D$11,A193&lt;'Onderwerpen (2)'!$D$12),A193-8,IF(AND(A193&gt;'Onderwerpen (2)'!$D$12,A193&lt;'Onderwerpen (2)'!$D$13),A193-9,IF(AND(A193&gt;'Onderwerpen (2)'!$D$13,A193&lt;'Onderwerpen (2)'!$D$14),A193-10,IF(AND(A193&gt;'Onderwerpen (2)'!$D$14,A193&lt;'Onderwerpen (2)'!$D$15),A193-11,IF(AND(A193&gt;'Onderwerpen (2)'!$D$15,A193&lt;'Onderwerpen (2)'!$D$16),A193-12,IF(AND(A193&gt;'Onderwerpen (2)'!$D$16,A193&lt;'Onderwerpen (2)'!$D$17),A193-13,IF(AND(A193&gt;'Onderwerpen (2)'!$D$17,A193&lt;'Onderwerpen (2)'!$D$18),A193-14,IF(AND(A193&gt;'Onderwerpen (2)'!$D$18,A193&lt;'Onderwerpen (2)'!$D$19),A193-15,IF(AND(A193&gt;'Onderwerpen (2)'!$D$19,A193&lt;'Onderwerpen (2)'!$D$20),A193-16,IF(AND(A193&gt;'Onderwerpen (2)'!$D$20,A193&lt;'Onderwerpen (2)'!$D$21),A193-17,IF(AND(A193&gt;'Onderwerpen (2)'!$D$21,A193&lt;'Onderwerpen (2)'!$D$22),A193-18,IF(A193&gt;'Onderwerpen (2)'!$D$22,A193-19,"X"))))))))))))))))))))),""))))))))))))))))))))</f>
        <v/>
      </c>
      <c r="D193" s="76" t="str">
        <f>IF(B193="",""&amp;C193,LEFT(B193, FIND(" ",B193)-1) &amp; "."&amp;COUNTIF( $B$8:B193,B193))</f>
        <v/>
      </c>
      <c r="E193" s="11"/>
      <c r="F193" s="65"/>
      <c r="G193" s="65"/>
      <c r="H193" s="65"/>
      <c r="I193" s="67"/>
      <c r="J193" s="60" t="str">
        <f t="shared" si="10"/>
        <v/>
      </c>
      <c r="K193" s="58"/>
      <c r="L193" s="65"/>
      <c r="M193" s="65"/>
      <c r="N193" s="65"/>
      <c r="O193" s="67"/>
      <c r="P193" s="60" t="str">
        <f t="shared" si="11"/>
        <v/>
      </c>
      <c r="Q193" s="58"/>
      <c r="R193" s="65"/>
      <c r="S193" s="65"/>
      <c r="T193" s="65"/>
      <c r="U193" s="67"/>
      <c r="V193" s="60" t="str">
        <f t="shared" si="12"/>
        <v/>
      </c>
      <c r="W193" s="58"/>
      <c r="X193" s="65"/>
      <c r="Y193" s="65"/>
      <c r="Z193" s="65"/>
      <c r="AA193" s="67"/>
      <c r="AB193" s="60" t="str">
        <f t="shared" si="13"/>
        <v/>
      </c>
      <c r="AC193" s="58"/>
      <c r="AD193" s="65"/>
      <c r="AE193" s="65"/>
      <c r="AF193" s="65"/>
      <c r="AG193" s="67"/>
      <c r="AH193" s="60" t="str">
        <f t="shared" si="14"/>
        <v/>
      </c>
      <c r="AI193" s="58"/>
    </row>
    <row r="194" spans="1:35" ht="15" customHeight="1" x14ac:dyDescent="0.25">
      <c r="A194" s="48" t="str">
        <f>IFERROR(IF(A193='Onderwerpen (2)'!$C$23+19,"",A193+1),"")</f>
        <v/>
      </c>
      <c r="B194" s="48" t="str">
        <f>IF(C194&lt;='Onderwerpen (2)'!$C$4,'Onderwerpen (2)'!$A$4,IF(C194&lt;='Onderwerpen (2)'!$C$5,'Onderwerpen (2)'!$A$5,IF(C194&lt;='Onderwerpen (2)'!$C$6,'Onderwerpen (2)'!$A$6,IF(C194&lt;='Onderwerpen (2)'!$C$7,'Onderwerpen (2)'!$A$7,IF(C194&lt;='Onderwerpen (2)'!$C$8,'Onderwerpen (2)'!$A$8,IF(C194&lt;='Onderwerpen (2)'!$C$9,'Onderwerpen (2)'!$A$9,IF(C194&lt;='Onderwerpen (2)'!C$10,'Onderwerpen (2)'!$A$10,IF(C194&lt;='Onderwerpen (2)'!C$11,'Onderwerpen (2)'!$A$11,IF(C194&lt;='Onderwerpen (2)'!C$12,'Onderwerpen (2)'!$A$12,IF(C194&lt;='Onderwerpen (2)'!C$13,'Onderwerpen (2)'!$A$13,IF(C194&lt;='Onderwerpen (2)'!$C$14,'Onderwerpen (2)'!$A$14,IF(C194&lt;='Onderwerpen (2)'!$C$15,'Onderwerpen (2)'!$A$15,IF(C194&lt;='Onderwerpen (2)'!$C$16,'Onderwerpen (2)'!$A$16,IF(C194&lt;='Onderwerpen (2)'!$C$17,'Onderwerpen (2)'!$A$17,IF(C194&lt;='Onderwerpen (2)'!$C$18,'Onderwerpen (2)'!$A$18,IF(C194&lt;='Onderwerpen (2)'!$C$19,'Onderwerpen (2)'!$A$19,IF(C194&lt;='Onderwerpen (2)'!$C$20,'Onderwerpen (2)'!$A$20,IF(C194&lt;='Onderwerpen (2)'!$C$21,'Onderwerpen (2)'!$A$21,IF(C194&lt;='Onderwerpen (2)'!$C$22,'Onderwerpen (2)'!$A$22,IF(C194&lt;='Onderwerpen (2)'!$C$23,'Onderwerpen (2)'!$A$22,""))))))))))))))))))))</f>
        <v/>
      </c>
      <c r="C194" s="55" t="str">
        <f>IF('Onderwerpen (2)'!$B$4+1=A194,'Onderwerpen (2)'!$A$5,IF(SUM('Onderwerpen (2)'!$B$4:$B$5)+2=A194,'Onderwerpen (2)'!$A$6,IF(SUM('Onderwerpen (2)'!$B$4:$B$6)+3=A194,'Onderwerpen (2)'!$A$7,IF(SUM('Onderwerpen (2)'!$B$4:$B$7)+4=A194,'Onderwerpen (2)'!$A$8,IF(SUM('Onderwerpen (2)'!$B$4:$B$8)+5=A194,'Onderwerpen (2)'!$A$9,IF(SUM('Onderwerpen (2)'!$B$4:$B$9)+6=A194,'Onderwerpen (2)'!$A$10,IF(SUM('Onderwerpen (2)'!$B$4:$B$10)+7=A194,'Onderwerpen (2)'!$A$11,IF(SUM('Onderwerpen (2)'!$B$4:$B$11)+8=A194,'Onderwerpen (2)'!$A$12,IF(SUM('Onderwerpen (2)'!$B$4:$B$12)+9=A194,'Onderwerpen (2)'!$A$13,IF(SUM('Onderwerpen (2)'!$B$4:$B$13)+10=A194,'Onderwerpen (2)'!$A$14,IF(SUM('Onderwerpen (2)'!$B$4:$B$14)+11=A194,'Onderwerpen (2)'!$A$15,IF(SUM('Onderwerpen (2)'!$B$4:$B$15)+12=A194,'Onderwerpen (2)'!$A$16,IF(SUM('Onderwerpen (2)'!$B$4:$B$16)+13=A194,'Onderwerpen (2)'!$A$17,IF(SUM('Onderwerpen (2)'!$B$4:$B$17)+14=A194,'Onderwerpen (2)'!$A$18,IF(SUM('Onderwerpen (2)'!$B$4:$B$18)+15=A194,'Onderwerpen (2)'!$A$19,IF(SUM('Onderwerpen (2)'!$B$4:$B$19)+16=A194,'Onderwerpen (2)'!$A$20,IF(SUM('Onderwerpen (2)'!$B$4:$B$20)+17=A194,'Onderwerpen (2)'!$A$21,IF(SUM('Onderwerpen (2)'!$B$4:$B$21)+18=A194,'Onderwerpen (2)'!$A$22,IF(SUM('Onderwerpen (2)'!$B$4:$B$22)+19=A194,'Onderwerpen (2)'!$A$23,IFERROR((IF(A194&lt;'Onderwerpen (2)'!$D$4,A194,IF(AND(A194&gt;'Onderwerpen (2)'!$D$4,A194&lt;'Onderwerpen (2)'!$D$5),A194-1,IF(AND(A194&gt;'Onderwerpen (2)'!$D$5,A194&lt;'Onderwerpen (2)'!$D$6),A194-2,IF(AND(A194&gt;'Onderwerpen (2)'!$D$6,A194&lt;'Onderwerpen (2)'!$D$7),A194-3,IF(AND(A194&gt;'Onderwerpen (2)'!$D$7,A194&lt;'Onderwerpen (2)'!$D$8),A194-4,IF(AND(A194&gt;'Onderwerpen (2)'!$D$8,A194&lt;'Onderwerpen (2)'!$D$9),A194-5,IF(AND(A194&gt;'Onderwerpen (2)'!$D$9,A194&lt;'Onderwerpen (2)'!$D$10),A194-6,IF(AND(A194&gt;'Onderwerpen (2)'!$D$10,A194&lt;'Onderwerpen (2)'!$D$11),A194-7,IF(AND(A194&gt;'Onderwerpen (2)'!$D$11,A194&lt;'Onderwerpen (2)'!$D$12),A194-8,IF(AND(A194&gt;'Onderwerpen (2)'!$D$12,A194&lt;'Onderwerpen (2)'!$D$13),A194-9,IF(AND(A194&gt;'Onderwerpen (2)'!$D$13,A194&lt;'Onderwerpen (2)'!$D$14),A194-10,IF(AND(A194&gt;'Onderwerpen (2)'!$D$14,A194&lt;'Onderwerpen (2)'!$D$15),A194-11,IF(AND(A194&gt;'Onderwerpen (2)'!$D$15,A194&lt;'Onderwerpen (2)'!$D$16),A194-12,IF(AND(A194&gt;'Onderwerpen (2)'!$D$16,A194&lt;'Onderwerpen (2)'!$D$17),A194-13,IF(AND(A194&gt;'Onderwerpen (2)'!$D$17,A194&lt;'Onderwerpen (2)'!$D$18),A194-14,IF(AND(A194&gt;'Onderwerpen (2)'!$D$18,A194&lt;'Onderwerpen (2)'!$D$19),A194-15,IF(AND(A194&gt;'Onderwerpen (2)'!$D$19,A194&lt;'Onderwerpen (2)'!$D$20),A194-16,IF(AND(A194&gt;'Onderwerpen (2)'!$D$20,A194&lt;'Onderwerpen (2)'!$D$21),A194-17,IF(AND(A194&gt;'Onderwerpen (2)'!$D$21,A194&lt;'Onderwerpen (2)'!$D$22),A194-18,IF(A194&gt;'Onderwerpen (2)'!$D$22,A194-19,"X"))))))))))))))))))))),""))))))))))))))))))))</f>
        <v/>
      </c>
      <c r="D194" s="76" t="str">
        <f>IF(B194="",""&amp;C194,LEFT(B194, FIND(" ",B194)-1) &amp; "."&amp;COUNTIF( $B$8:B194,B194))</f>
        <v/>
      </c>
      <c r="E194" s="11"/>
      <c r="F194" s="65"/>
      <c r="G194" s="65"/>
      <c r="H194" s="65"/>
      <c r="I194" s="67"/>
      <c r="J194" s="60" t="str">
        <f t="shared" si="10"/>
        <v/>
      </c>
      <c r="K194" s="58"/>
      <c r="L194" s="65"/>
      <c r="M194" s="65"/>
      <c r="N194" s="65"/>
      <c r="O194" s="67"/>
      <c r="P194" s="60" t="str">
        <f t="shared" si="11"/>
        <v/>
      </c>
      <c r="Q194" s="58"/>
      <c r="R194" s="65"/>
      <c r="S194" s="65"/>
      <c r="T194" s="65"/>
      <c r="U194" s="67"/>
      <c r="V194" s="60" t="str">
        <f t="shared" si="12"/>
        <v/>
      </c>
      <c r="W194" s="58"/>
      <c r="X194" s="65"/>
      <c r="Y194" s="65"/>
      <c r="Z194" s="65"/>
      <c r="AA194" s="67"/>
      <c r="AB194" s="60" t="str">
        <f t="shared" si="13"/>
        <v/>
      </c>
      <c r="AC194" s="58"/>
      <c r="AD194" s="65"/>
      <c r="AE194" s="65"/>
      <c r="AF194" s="65"/>
      <c r="AG194" s="67"/>
      <c r="AH194" s="60" t="str">
        <f t="shared" si="14"/>
        <v/>
      </c>
      <c r="AI194" s="58"/>
    </row>
    <row r="195" spans="1:35" ht="15" customHeight="1" x14ac:dyDescent="0.25">
      <c r="A195" s="48" t="str">
        <f>IFERROR(IF(A194='Onderwerpen (2)'!$C$23+19,"",A194+1),"")</f>
        <v/>
      </c>
      <c r="B195" s="48" t="str">
        <f>IF(C195&lt;='Onderwerpen (2)'!$C$4,'Onderwerpen (2)'!$A$4,IF(C195&lt;='Onderwerpen (2)'!$C$5,'Onderwerpen (2)'!$A$5,IF(C195&lt;='Onderwerpen (2)'!$C$6,'Onderwerpen (2)'!$A$6,IF(C195&lt;='Onderwerpen (2)'!$C$7,'Onderwerpen (2)'!$A$7,IF(C195&lt;='Onderwerpen (2)'!$C$8,'Onderwerpen (2)'!$A$8,IF(C195&lt;='Onderwerpen (2)'!$C$9,'Onderwerpen (2)'!$A$9,IF(C195&lt;='Onderwerpen (2)'!C$10,'Onderwerpen (2)'!$A$10,IF(C195&lt;='Onderwerpen (2)'!C$11,'Onderwerpen (2)'!$A$11,IF(C195&lt;='Onderwerpen (2)'!C$12,'Onderwerpen (2)'!$A$12,IF(C195&lt;='Onderwerpen (2)'!C$13,'Onderwerpen (2)'!$A$13,IF(C195&lt;='Onderwerpen (2)'!$C$14,'Onderwerpen (2)'!$A$14,IF(C195&lt;='Onderwerpen (2)'!$C$15,'Onderwerpen (2)'!$A$15,IF(C195&lt;='Onderwerpen (2)'!$C$16,'Onderwerpen (2)'!$A$16,IF(C195&lt;='Onderwerpen (2)'!$C$17,'Onderwerpen (2)'!$A$17,IF(C195&lt;='Onderwerpen (2)'!$C$18,'Onderwerpen (2)'!$A$18,IF(C195&lt;='Onderwerpen (2)'!$C$19,'Onderwerpen (2)'!$A$19,IF(C195&lt;='Onderwerpen (2)'!$C$20,'Onderwerpen (2)'!$A$20,IF(C195&lt;='Onderwerpen (2)'!$C$21,'Onderwerpen (2)'!$A$21,IF(C195&lt;='Onderwerpen (2)'!$C$22,'Onderwerpen (2)'!$A$22,IF(C195&lt;='Onderwerpen (2)'!$C$23,'Onderwerpen (2)'!$A$22,""))))))))))))))))))))</f>
        <v/>
      </c>
      <c r="C195" s="55" t="str">
        <f>IF('Onderwerpen (2)'!$B$4+1=A195,'Onderwerpen (2)'!$A$5,IF(SUM('Onderwerpen (2)'!$B$4:$B$5)+2=A195,'Onderwerpen (2)'!$A$6,IF(SUM('Onderwerpen (2)'!$B$4:$B$6)+3=A195,'Onderwerpen (2)'!$A$7,IF(SUM('Onderwerpen (2)'!$B$4:$B$7)+4=A195,'Onderwerpen (2)'!$A$8,IF(SUM('Onderwerpen (2)'!$B$4:$B$8)+5=A195,'Onderwerpen (2)'!$A$9,IF(SUM('Onderwerpen (2)'!$B$4:$B$9)+6=A195,'Onderwerpen (2)'!$A$10,IF(SUM('Onderwerpen (2)'!$B$4:$B$10)+7=A195,'Onderwerpen (2)'!$A$11,IF(SUM('Onderwerpen (2)'!$B$4:$B$11)+8=A195,'Onderwerpen (2)'!$A$12,IF(SUM('Onderwerpen (2)'!$B$4:$B$12)+9=A195,'Onderwerpen (2)'!$A$13,IF(SUM('Onderwerpen (2)'!$B$4:$B$13)+10=A195,'Onderwerpen (2)'!$A$14,IF(SUM('Onderwerpen (2)'!$B$4:$B$14)+11=A195,'Onderwerpen (2)'!$A$15,IF(SUM('Onderwerpen (2)'!$B$4:$B$15)+12=A195,'Onderwerpen (2)'!$A$16,IF(SUM('Onderwerpen (2)'!$B$4:$B$16)+13=A195,'Onderwerpen (2)'!$A$17,IF(SUM('Onderwerpen (2)'!$B$4:$B$17)+14=A195,'Onderwerpen (2)'!$A$18,IF(SUM('Onderwerpen (2)'!$B$4:$B$18)+15=A195,'Onderwerpen (2)'!$A$19,IF(SUM('Onderwerpen (2)'!$B$4:$B$19)+16=A195,'Onderwerpen (2)'!$A$20,IF(SUM('Onderwerpen (2)'!$B$4:$B$20)+17=A195,'Onderwerpen (2)'!$A$21,IF(SUM('Onderwerpen (2)'!$B$4:$B$21)+18=A195,'Onderwerpen (2)'!$A$22,IF(SUM('Onderwerpen (2)'!$B$4:$B$22)+19=A195,'Onderwerpen (2)'!$A$23,IFERROR((IF(A195&lt;'Onderwerpen (2)'!$D$4,A195,IF(AND(A195&gt;'Onderwerpen (2)'!$D$4,A195&lt;'Onderwerpen (2)'!$D$5),A195-1,IF(AND(A195&gt;'Onderwerpen (2)'!$D$5,A195&lt;'Onderwerpen (2)'!$D$6),A195-2,IF(AND(A195&gt;'Onderwerpen (2)'!$D$6,A195&lt;'Onderwerpen (2)'!$D$7),A195-3,IF(AND(A195&gt;'Onderwerpen (2)'!$D$7,A195&lt;'Onderwerpen (2)'!$D$8),A195-4,IF(AND(A195&gt;'Onderwerpen (2)'!$D$8,A195&lt;'Onderwerpen (2)'!$D$9),A195-5,IF(AND(A195&gt;'Onderwerpen (2)'!$D$9,A195&lt;'Onderwerpen (2)'!$D$10),A195-6,IF(AND(A195&gt;'Onderwerpen (2)'!$D$10,A195&lt;'Onderwerpen (2)'!$D$11),A195-7,IF(AND(A195&gt;'Onderwerpen (2)'!$D$11,A195&lt;'Onderwerpen (2)'!$D$12),A195-8,IF(AND(A195&gt;'Onderwerpen (2)'!$D$12,A195&lt;'Onderwerpen (2)'!$D$13),A195-9,IF(AND(A195&gt;'Onderwerpen (2)'!$D$13,A195&lt;'Onderwerpen (2)'!$D$14),A195-10,IF(AND(A195&gt;'Onderwerpen (2)'!$D$14,A195&lt;'Onderwerpen (2)'!$D$15),A195-11,IF(AND(A195&gt;'Onderwerpen (2)'!$D$15,A195&lt;'Onderwerpen (2)'!$D$16),A195-12,IF(AND(A195&gt;'Onderwerpen (2)'!$D$16,A195&lt;'Onderwerpen (2)'!$D$17),A195-13,IF(AND(A195&gt;'Onderwerpen (2)'!$D$17,A195&lt;'Onderwerpen (2)'!$D$18),A195-14,IF(AND(A195&gt;'Onderwerpen (2)'!$D$18,A195&lt;'Onderwerpen (2)'!$D$19),A195-15,IF(AND(A195&gt;'Onderwerpen (2)'!$D$19,A195&lt;'Onderwerpen (2)'!$D$20),A195-16,IF(AND(A195&gt;'Onderwerpen (2)'!$D$20,A195&lt;'Onderwerpen (2)'!$D$21),A195-17,IF(AND(A195&gt;'Onderwerpen (2)'!$D$21,A195&lt;'Onderwerpen (2)'!$D$22),A195-18,IF(A195&gt;'Onderwerpen (2)'!$D$22,A195-19,"X"))))))))))))))))))))),""))))))))))))))))))))</f>
        <v/>
      </c>
      <c r="D195" s="76" t="str">
        <f>IF(B195="",""&amp;C195,LEFT(B195, FIND(" ",B195)-1) &amp; "."&amp;COUNTIF( $B$8:B195,B195))</f>
        <v/>
      </c>
      <c r="E195" s="11"/>
      <c r="F195" s="65"/>
      <c r="G195" s="65"/>
      <c r="H195" s="65"/>
      <c r="I195" s="67"/>
      <c r="J195" s="60" t="str">
        <f t="shared" si="10"/>
        <v/>
      </c>
      <c r="K195" s="58"/>
      <c r="L195" s="65"/>
      <c r="M195" s="65"/>
      <c r="N195" s="65"/>
      <c r="O195" s="67"/>
      <c r="P195" s="60" t="str">
        <f t="shared" si="11"/>
        <v/>
      </c>
      <c r="Q195" s="58"/>
      <c r="R195" s="65"/>
      <c r="S195" s="65"/>
      <c r="T195" s="65"/>
      <c r="U195" s="67"/>
      <c r="V195" s="60" t="str">
        <f t="shared" si="12"/>
        <v/>
      </c>
      <c r="W195" s="58"/>
      <c r="X195" s="65"/>
      <c r="Y195" s="65"/>
      <c r="Z195" s="65"/>
      <c r="AA195" s="67"/>
      <c r="AB195" s="60" t="str">
        <f t="shared" si="13"/>
        <v/>
      </c>
      <c r="AC195" s="58"/>
      <c r="AD195" s="65"/>
      <c r="AE195" s="65"/>
      <c r="AF195" s="65"/>
      <c r="AG195" s="67"/>
      <c r="AH195" s="60" t="str">
        <f t="shared" si="14"/>
        <v/>
      </c>
      <c r="AI195" s="58"/>
    </row>
    <row r="196" spans="1:35" ht="15" customHeight="1" x14ac:dyDescent="0.25">
      <c r="A196" s="48" t="str">
        <f>IFERROR(IF(A195='Onderwerpen (2)'!$C$23+19,"",A195+1),"")</f>
        <v/>
      </c>
      <c r="B196" s="48" t="str">
        <f>IF(C196&lt;='Onderwerpen (2)'!$C$4,'Onderwerpen (2)'!$A$4,IF(C196&lt;='Onderwerpen (2)'!$C$5,'Onderwerpen (2)'!$A$5,IF(C196&lt;='Onderwerpen (2)'!$C$6,'Onderwerpen (2)'!$A$6,IF(C196&lt;='Onderwerpen (2)'!$C$7,'Onderwerpen (2)'!$A$7,IF(C196&lt;='Onderwerpen (2)'!$C$8,'Onderwerpen (2)'!$A$8,IF(C196&lt;='Onderwerpen (2)'!$C$9,'Onderwerpen (2)'!$A$9,IF(C196&lt;='Onderwerpen (2)'!C$10,'Onderwerpen (2)'!$A$10,IF(C196&lt;='Onderwerpen (2)'!C$11,'Onderwerpen (2)'!$A$11,IF(C196&lt;='Onderwerpen (2)'!C$12,'Onderwerpen (2)'!$A$12,IF(C196&lt;='Onderwerpen (2)'!C$13,'Onderwerpen (2)'!$A$13,IF(C196&lt;='Onderwerpen (2)'!$C$14,'Onderwerpen (2)'!$A$14,IF(C196&lt;='Onderwerpen (2)'!$C$15,'Onderwerpen (2)'!$A$15,IF(C196&lt;='Onderwerpen (2)'!$C$16,'Onderwerpen (2)'!$A$16,IF(C196&lt;='Onderwerpen (2)'!$C$17,'Onderwerpen (2)'!$A$17,IF(C196&lt;='Onderwerpen (2)'!$C$18,'Onderwerpen (2)'!$A$18,IF(C196&lt;='Onderwerpen (2)'!$C$19,'Onderwerpen (2)'!$A$19,IF(C196&lt;='Onderwerpen (2)'!$C$20,'Onderwerpen (2)'!$A$20,IF(C196&lt;='Onderwerpen (2)'!$C$21,'Onderwerpen (2)'!$A$21,IF(C196&lt;='Onderwerpen (2)'!$C$22,'Onderwerpen (2)'!$A$22,IF(C196&lt;='Onderwerpen (2)'!$C$23,'Onderwerpen (2)'!$A$22,""))))))))))))))))))))</f>
        <v/>
      </c>
      <c r="C196" s="55" t="str">
        <f>IF('Onderwerpen (2)'!$B$4+1=A196,'Onderwerpen (2)'!$A$5,IF(SUM('Onderwerpen (2)'!$B$4:$B$5)+2=A196,'Onderwerpen (2)'!$A$6,IF(SUM('Onderwerpen (2)'!$B$4:$B$6)+3=A196,'Onderwerpen (2)'!$A$7,IF(SUM('Onderwerpen (2)'!$B$4:$B$7)+4=A196,'Onderwerpen (2)'!$A$8,IF(SUM('Onderwerpen (2)'!$B$4:$B$8)+5=A196,'Onderwerpen (2)'!$A$9,IF(SUM('Onderwerpen (2)'!$B$4:$B$9)+6=A196,'Onderwerpen (2)'!$A$10,IF(SUM('Onderwerpen (2)'!$B$4:$B$10)+7=A196,'Onderwerpen (2)'!$A$11,IF(SUM('Onderwerpen (2)'!$B$4:$B$11)+8=A196,'Onderwerpen (2)'!$A$12,IF(SUM('Onderwerpen (2)'!$B$4:$B$12)+9=A196,'Onderwerpen (2)'!$A$13,IF(SUM('Onderwerpen (2)'!$B$4:$B$13)+10=A196,'Onderwerpen (2)'!$A$14,IF(SUM('Onderwerpen (2)'!$B$4:$B$14)+11=A196,'Onderwerpen (2)'!$A$15,IF(SUM('Onderwerpen (2)'!$B$4:$B$15)+12=A196,'Onderwerpen (2)'!$A$16,IF(SUM('Onderwerpen (2)'!$B$4:$B$16)+13=A196,'Onderwerpen (2)'!$A$17,IF(SUM('Onderwerpen (2)'!$B$4:$B$17)+14=A196,'Onderwerpen (2)'!$A$18,IF(SUM('Onderwerpen (2)'!$B$4:$B$18)+15=A196,'Onderwerpen (2)'!$A$19,IF(SUM('Onderwerpen (2)'!$B$4:$B$19)+16=A196,'Onderwerpen (2)'!$A$20,IF(SUM('Onderwerpen (2)'!$B$4:$B$20)+17=A196,'Onderwerpen (2)'!$A$21,IF(SUM('Onderwerpen (2)'!$B$4:$B$21)+18=A196,'Onderwerpen (2)'!$A$22,IF(SUM('Onderwerpen (2)'!$B$4:$B$22)+19=A196,'Onderwerpen (2)'!$A$23,IFERROR((IF(A196&lt;'Onderwerpen (2)'!$D$4,A196,IF(AND(A196&gt;'Onderwerpen (2)'!$D$4,A196&lt;'Onderwerpen (2)'!$D$5),A196-1,IF(AND(A196&gt;'Onderwerpen (2)'!$D$5,A196&lt;'Onderwerpen (2)'!$D$6),A196-2,IF(AND(A196&gt;'Onderwerpen (2)'!$D$6,A196&lt;'Onderwerpen (2)'!$D$7),A196-3,IF(AND(A196&gt;'Onderwerpen (2)'!$D$7,A196&lt;'Onderwerpen (2)'!$D$8),A196-4,IF(AND(A196&gt;'Onderwerpen (2)'!$D$8,A196&lt;'Onderwerpen (2)'!$D$9),A196-5,IF(AND(A196&gt;'Onderwerpen (2)'!$D$9,A196&lt;'Onderwerpen (2)'!$D$10),A196-6,IF(AND(A196&gt;'Onderwerpen (2)'!$D$10,A196&lt;'Onderwerpen (2)'!$D$11),A196-7,IF(AND(A196&gt;'Onderwerpen (2)'!$D$11,A196&lt;'Onderwerpen (2)'!$D$12),A196-8,IF(AND(A196&gt;'Onderwerpen (2)'!$D$12,A196&lt;'Onderwerpen (2)'!$D$13),A196-9,IF(AND(A196&gt;'Onderwerpen (2)'!$D$13,A196&lt;'Onderwerpen (2)'!$D$14),A196-10,IF(AND(A196&gt;'Onderwerpen (2)'!$D$14,A196&lt;'Onderwerpen (2)'!$D$15),A196-11,IF(AND(A196&gt;'Onderwerpen (2)'!$D$15,A196&lt;'Onderwerpen (2)'!$D$16),A196-12,IF(AND(A196&gt;'Onderwerpen (2)'!$D$16,A196&lt;'Onderwerpen (2)'!$D$17),A196-13,IF(AND(A196&gt;'Onderwerpen (2)'!$D$17,A196&lt;'Onderwerpen (2)'!$D$18),A196-14,IF(AND(A196&gt;'Onderwerpen (2)'!$D$18,A196&lt;'Onderwerpen (2)'!$D$19),A196-15,IF(AND(A196&gt;'Onderwerpen (2)'!$D$19,A196&lt;'Onderwerpen (2)'!$D$20),A196-16,IF(AND(A196&gt;'Onderwerpen (2)'!$D$20,A196&lt;'Onderwerpen (2)'!$D$21),A196-17,IF(AND(A196&gt;'Onderwerpen (2)'!$D$21,A196&lt;'Onderwerpen (2)'!$D$22),A196-18,IF(A196&gt;'Onderwerpen (2)'!$D$22,A196-19,"X"))))))))))))))))))))),""))))))))))))))))))))</f>
        <v/>
      </c>
      <c r="D196" s="76" t="str">
        <f>IF(B196="",""&amp;C196,LEFT(B196, FIND(" ",B196)-1) &amp; "."&amp;COUNTIF( $B$8:B196,B196))</f>
        <v/>
      </c>
      <c r="E196" s="11"/>
      <c r="F196" s="65"/>
      <c r="G196" s="65"/>
      <c r="H196" s="65"/>
      <c r="I196" s="67"/>
      <c r="J196" s="60" t="str">
        <f t="shared" si="10"/>
        <v/>
      </c>
      <c r="K196" s="58"/>
      <c r="L196" s="65"/>
      <c r="M196" s="65"/>
      <c r="N196" s="65"/>
      <c r="O196" s="67"/>
      <c r="P196" s="60" t="str">
        <f t="shared" si="11"/>
        <v/>
      </c>
      <c r="Q196" s="58"/>
      <c r="R196" s="65"/>
      <c r="S196" s="65"/>
      <c r="T196" s="65"/>
      <c r="U196" s="67"/>
      <c r="V196" s="60" t="str">
        <f t="shared" si="12"/>
        <v/>
      </c>
      <c r="W196" s="58"/>
      <c r="X196" s="65"/>
      <c r="Y196" s="65"/>
      <c r="Z196" s="65"/>
      <c r="AA196" s="67"/>
      <c r="AB196" s="60" t="str">
        <f t="shared" si="13"/>
        <v/>
      </c>
      <c r="AC196" s="58"/>
      <c r="AD196" s="65"/>
      <c r="AE196" s="65"/>
      <c r="AF196" s="65"/>
      <c r="AG196" s="67"/>
      <c r="AH196" s="60" t="str">
        <f t="shared" si="14"/>
        <v/>
      </c>
      <c r="AI196" s="58"/>
    </row>
    <row r="197" spans="1:35" ht="15" customHeight="1" x14ac:dyDescent="0.25">
      <c r="A197" s="48" t="str">
        <f>IFERROR(IF(A196='Onderwerpen (2)'!$C$23+19,"",A196+1),"")</f>
        <v/>
      </c>
      <c r="B197" s="48" t="str">
        <f>IF(C197&lt;='Onderwerpen (2)'!$C$4,'Onderwerpen (2)'!$A$4,IF(C197&lt;='Onderwerpen (2)'!$C$5,'Onderwerpen (2)'!$A$5,IF(C197&lt;='Onderwerpen (2)'!$C$6,'Onderwerpen (2)'!$A$6,IF(C197&lt;='Onderwerpen (2)'!$C$7,'Onderwerpen (2)'!$A$7,IF(C197&lt;='Onderwerpen (2)'!$C$8,'Onderwerpen (2)'!$A$8,IF(C197&lt;='Onderwerpen (2)'!$C$9,'Onderwerpen (2)'!$A$9,IF(C197&lt;='Onderwerpen (2)'!C$10,'Onderwerpen (2)'!$A$10,IF(C197&lt;='Onderwerpen (2)'!C$11,'Onderwerpen (2)'!$A$11,IF(C197&lt;='Onderwerpen (2)'!C$12,'Onderwerpen (2)'!$A$12,IF(C197&lt;='Onderwerpen (2)'!C$13,'Onderwerpen (2)'!$A$13,IF(C197&lt;='Onderwerpen (2)'!$C$14,'Onderwerpen (2)'!$A$14,IF(C197&lt;='Onderwerpen (2)'!$C$15,'Onderwerpen (2)'!$A$15,IF(C197&lt;='Onderwerpen (2)'!$C$16,'Onderwerpen (2)'!$A$16,IF(C197&lt;='Onderwerpen (2)'!$C$17,'Onderwerpen (2)'!$A$17,IF(C197&lt;='Onderwerpen (2)'!$C$18,'Onderwerpen (2)'!$A$18,IF(C197&lt;='Onderwerpen (2)'!$C$19,'Onderwerpen (2)'!$A$19,IF(C197&lt;='Onderwerpen (2)'!$C$20,'Onderwerpen (2)'!$A$20,IF(C197&lt;='Onderwerpen (2)'!$C$21,'Onderwerpen (2)'!$A$21,IF(C197&lt;='Onderwerpen (2)'!$C$22,'Onderwerpen (2)'!$A$22,IF(C197&lt;='Onderwerpen (2)'!$C$23,'Onderwerpen (2)'!$A$22,""))))))))))))))))))))</f>
        <v/>
      </c>
      <c r="C197" s="55" t="str">
        <f>IF('Onderwerpen (2)'!$B$4+1=A197,'Onderwerpen (2)'!$A$5,IF(SUM('Onderwerpen (2)'!$B$4:$B$5)+2=A197,'Onderwerpen (2)'!$A$6,IF(SUM('Onderwerpen (2)'!$B$4:$B$6)+3=A197,'Onderwerpen (2)'!$A$7,IF(SUM('Onderwerpen (2)'!$B$4:$B$7)+4=A197,'Onderwerpen (2)'!$A$8,IF(SUM('Onderwerpen (2)'!$B$4:$B$8)+5=A197,'Onderwerpen (2)'!$A$9,IF(SUM('Onderwerpen (2)'!$B$4:$B$9)+6=A197,'Onderwerpen (2)'!$A$10,IF(SUM('Onderwerpen (2)'!$B$4:$B$10)+7=A197,'Onderwerpen (2)'!$A$11,IF(SUM('Onderwerpen (2)'!$B$4:$B$11)+8=A197,'Onderwerpen (2)'!$A$12,IF(SUM('Onderwerpen (2)'!$B$4:$B$12)+9=A197,'Onderwerpen (2)'!$A$13,IF(SUM('Onderwerpen (2)'!$B$4:$B$13)+10=A197,'Onderwerpen (2)'!$A$14,IF(SUM('Onderwerpen (2)'!$B$4:$B$14)+11=A197,'Onderwerpen (2)'!$A$15,IF(SUM('Onderwerpen (2)'!$B$4:$B$15)+12=A197,'Onderwerpen (2)'!$A$16,IF(SUM('Onderwerpen (2)'!$B$4:$B$16)+13=A197,'Onderwerpen (2)'!$A$17,IF(SUM('Onderwerpen (2)'!$B$4:$B$17)+14=A197,'Onderwerpen (2)'!$A$18,IF(SUM('Onderwerpen (2)'!$B$4:$B$18)+15=A197,'Onderwerpen (2)'!$A$19,IF(SUM('Onderwerpen (2)'!$B$4:$B$19)+16=A197,'Onderwerpen (2)'!$A$20,IF(SUM('Onderwerpen (2)'!$B$4:$B$20)+17=A197,'Onderwerpen (2)'!$A$21,IF(SUM('Onderwerpen (2)'!$B$4:$B$21)+18=A197,'Onderwerpen (2)'!$A$22,IF(SUM('Onderwerpen (2)'!$B$4:$B$22)+19=A197,'Onderwerpen (2)'!$A$23,IFERROR((IF(A197&lt;'Onderwerpen (2)'!$D$4,A197,IF(AND(A197&gt;'Onderwerpen (2)'!$D$4,A197&lt;'Onderwerpen (2)'!$D$5),A197-1,IF(AND(A197&gt;'Onderwerpen (2)'!$D$5,A197&lt;'Onderwerpen (2)'!$D$6),A197-2,IF(AND(A197&gt;'Onderwerpen (2)'!$D$6,A197&lt;'Onderwerpen (2)'!$D$7),A197-3,IF(AND(A197&gt;'Onderwerpen (2)'!$D$7,A197&lt;'Onderwerpen (2)'!$D$8),A197-4,IF(AND(A197&gt;'Onderwerpen (2)'!$D$8,A197&lt;'Onderwerpen (2)'!$D$9),A197-5,IF(AND(A197&gt;'Onderwerpen (2)'!$D$9,A197&lt;'Onderwerpen (2)'!$D$10),A197-6,IF(AND(A197&gt;'Onderwerpen (2)'!$D$10,A197&lt;'Onderwerpen (2)'!$D$11),A197-7,IF(AND(A197&gt;'Onderwerpen (2)'!$D$11,A197&lt;'Onderwerpen (2)'!$D$12),A197-8,IF(AND(A197&gt;'Onderwerpen (2)'!$D$12,A197&lt;'Onderwerpen (2)'!$D$13),A197-9,IF(AND(A197&gt;'Onderwerpen (2)'!$D$13,A197&lt;'Onderwerpen (2)'!$D$14),A197-10,IF(AND(A197&gt;'Onderwerpen (2)'!$D$14,A197&lt;'Onderwerpen (2)'!$D$15),A197-11,IF(AND(A197&gt;'Onderwerpen (2)'!$D$15,A197&lt;'Onderwerpen (2)'!$D$16),A197-12,IF(AND(A197&gt;'Onderwerpen (2)'!$D$16,A197&lt;'Onderwerpen (2)'!$D$17),A197-13,IF(AND(A197&gt;'Onderwerpen (2)'!$D$17,A197&lt;'Onderwerpen (2)'!$D$18),A197-14,IF(AND(A197&gt;'Onderwerpen (2)'!$D$18,A197&lt;'Onderwerpen (2)'!$D$19),A197-15,IF(AND(A197&gt;'Onderwerpen (2)'!$D$19,A197&lt;'Onderwerpen (2)'!$D$20),A197-16,IF(AND(A197&gt;'Onderwerpen (2)'!$D$20,A197&lt;'Onderwerpen (2)'!$D$21),A197-17,IF(AND(A197&gt;'Onderwerpen (2)'!$D$21,A197&lt;'Onderwerpen (2)'!$D$22),A197-18,IF(A197&gt;'Onderwerpen (2)'!$D$22,A197-19,"X"))))))))))))))))))))),""))))))))))))))))))))</f>
        <v/>
      </c>
      <c r="D197" s="76" t="str">
        <f>IF(B197="",""&amp;C197,LEFT(B197, FIND(" ",B197)-1) &amp; "."&amp;COUNTIF( $B$8:B197,B197))</f>
        <v/>
      </c>
      <c r="E197" s="11"/>
      <c r="F197" s="65"/>
      <c r="G197" s="65"/>
      <c r="H197" s="65"/>
      <c r="I197" s="67"/>
      <c r="J197" s="60" t="str">
        <f t="shared" si="10"/>
        <v/>
      </c>
      <c r="K197" s="58"/>
      <c r="L197" s="65"/>
      <c r="M197" s="65"/>
      <c r="N197" s="65"/>
      <c r="O197" s="67"/>
      <c r="P197" s="60" t="str">
        <f t="shared" si="11"/>
        <v/>
      </c>
      <c r="Q197" s="58"/>
      <c r="R197" s="65"/>
      <c r="S197" s="65"/>
      <c r="T197" s="65"/>
      <c r="U197" s="67"/>
      <c r="V197" s="60" t="str">
        <f t="shared" si="12"/>
        <v/>
      </c>
      <c r="W197" s="58"/>
      <c r="X197" s="65"/>
      <c r="Y197" s="65"/>
      <c r="Z197" s="65"/>
      <c r="AA197" s="67"/>
      <c r="AB197" s="60" t="str">
        <f t="shared" si="13"/>
        <v/>
      </c>
      <c r="AC197" s="58"/>
      <c r="AD197" s="65"/>
      <c r="AE197" s="65"/>
      <c r="AF197" s="65"/>
      <c r="AG197" s="67"/>
      <c r="AH197" s="60" t="str">
        <f t="shared" si="14"/>
        <v/>
      </c>
      <c r="AI197" s="58"/>
    </row>
    <row r="198" spans="1:35" ht="15" customHeight="1" x14ac:dyDescent="0.25">
      <c r="A198" s="48" t="str">
        <f>IFERROR(IF(A197='Onderwerpen (2)'!$C$23+19,"",A197+1),"")</f>
        <v/>
      </c>
      <c r="B198" s="48" t="str">
        <f>IF(C198&lt;='Onderwerpen (2)'!$C$4,'Onderwerpen (2)'!$A$4,IF(C198&lt;='Onderwerpen (2)'!$C$5,'Onderwerpen (2)'!$A$5,IF(C198&lt;='Onderwerpen (2)'!$C$6,'Onderwerpen (2)'!$A$6,IF(C198&lt;='Onderwerpen (2)'!$C$7,'Onderwerpen (2)'!$A$7,IF(C198&lt;='Onderwerpen (2)'!$C$8,'Onderwerpen (2)'!$A$8,IF(C198&lt;='Onderwerpen (2)'!$C$9,'Onderwerpen (2)'!$A$9,IF(C198&lt;='Onderwerpen (2)'!C$10,'Onderwerpen (2)'!$A$10,IF(C198&lt;='Onderwerpen (2)'!C$11,'Onderwerpen (2)'!$A$11,IF(C198&lt;='Onderwerpen (2)'!C$12,'Onderwerpen (2)'!$A$12,IF(C198&lt;='Onderwerpen (2)'!C$13,'Onderwerpen (2)'!$A$13,IF(C198&lt;='Onderwerpen (2)'!$C$14,'Onderwerpen (2)'!$A$14,IF(C198&lt;='Onderwerpen (2)'!$C$15,'Onderwerpen (2)'!$A$15,IF(C198&lt;='Onderwerpen (2)'!$C$16,'Onderwerpen (2)'!$A$16,IF(C198&lt;='Onderwerpen (2)'!$C$17,'Onderwerpen (2)'!$A$17,IF(C198&lt;='Onderwerpen (2)'!$C$18,'Onderwerpen (2)'!$A$18,IF(C198&lt;='Onderwerpen (2)'!$C$19,'Onderwerpen (2)'!$A$19,IF(C198&lt;='Onderwerpen (2)'!$C$20,'Onderwerpen (2)'!$A$20,IF(C198&lt;='Onderwerpen (2)'!$C$21,'Onderwerpen (2)'!$A$21,IF(C198&lt;='Onderwerpen (2)'!$C$22,'Onderwerpen (2)'!$A$22,IF(C198&lt;='Onderwerpen (2)'!$C$23,'Onderwerpen (2)'!$A$22,""))))))))))))))))))))</f>
        <v/>
      </c>
      <c r="C198" s="55" t="str">
        <f>IF('Onderwerpen (2)'!$B$4+1=A198,'Onderwerpen (2)'!$A$5,IF(SUM('Onderwerpen (2)'!$B$4:$B$5)+2=A198,'Onderwerpen (2)'!$A$6,IF(SUM('Onderwerpen (2)'!$B$4:$B$6)+3=A198,'Onderwerpen (2)'!$A$7,IF(SUM('Onderwerpen (2)'!$B$4:$B$7)+4=A198,'Onderwerpen (2)'!$A$8,IF(SUM('Onderwerpen (2)'!$B$4:$B$8)+5=A198,'Onderwerpen (2)'!$A$9,IF(SUM('Onderwerpen (2)'!$B$4:$B$9)+6=A198,'Onderwerpen (2)'!$A$10,IF(SUM('Onderwerpen (2)'!$B$4:$B$10)+7=A198,'Onderwerpen (2)'!$A$11,IF(SUM('Onderwerpen (2)'!$B$4:$B$11)+8=A198,'Onderwerpen (2)'!$A$12,IF(SUM('Onderwerpen (2)'!$B$4:$B$12)+9=A198,'Onderwerpen (2)'!$A$13,IF(SUM('Onderwerpen (2)'!$B$4:$B$13)+10=A198,'Onderwerpen (2)'!$A$14,IF(SUM('Onderwerpen (2)'!$B$4:$B$14)+11=A198,'Onderwerpen (2)'!$A$15,IF(SUM('Onderwerpen (2)'!$B$4:$B$15)+12=A198,'Onderwerpen (2)'!$A$16,IF(SUM('Onderwerpen (2)'!$B$4:$B$16)+13=A198,'Onderwerpen (2)'!$A$17,IF(SUM('Onderwerpen (2)'!$B$4:$B$17)+14=A198,'Onderwerpen (2)'!$A$18,IF(SUM('Onderwerpen (2)'!$B$4:$B$18)+15=A198,'Onderwerpen (2)'!$A$19,IF(SUM('Onderwerpen (2)'!$B$4:$B$19)+16=A198,'Onderwerpen (2)'!$A$20,IF(SUM('Onderwerpen (2)'!$B$4:$B$20)+17=A198,'Onderwerpen (2)'!$A$21,IF(SUM('Onderwerpen (2)'!$B$4:$B$21)+18=A198,'Onderwerpen (2)'!$A$22,IF(SUM('Onderwerpen (2)'!$B$4:$B$22)+19=A198,'Onderwerpen (2)'!$A$23,IFERROR((IF(A198&lt;'Onderwerpen (2)'!$D$4,A198,IF(AND(A198&gt;'Onderwerpen (2)'!$D$4,A198&lt;'Onderwerpen (2)'!$D$5),A198-1,IF(AND(A198&gt;'Onderwerpen (2)'!$D$5,A198&lt;'Onderwerpen (2)'!$D$6),A198-2,IF(AND(A198&gt;'Onderwerpen (2)'!$D$6,A198&lt;'Onderwerpen (2)'!$D$7),A198-3,IF(AND(A198&gt;'Onderwerpen (2)'!$D$7,A198&lt;'Onderwerpen (2)'!$D$8),A198-4,IF(AND(A198&gt;'Onderwerpen (2)'!$D$8,A198&lt;'Onderwerpen (2)'!$D$9),A198-5,IF(AND(A198&gt;'Onderwerpen (2)'!$D$9,A198&lt;'Onderwerpen (2)'!$D$10),A198-6,IF(AND(A198&gt;'Onderwerpen (2)'!$D$10,A198&lt;'Onderwerpen (2)'!$D$11),A198-7,IF(AND(A198&gt;'Onderwerpen (2)'!$D$11,A198&lt;'Onderwerpen (2)'!$D$12),A198-8,IF(AND(A198&gt;'Onderwerpen (2)'!$D$12,A198&lt;'Onderwerpen (2)'!$D$13),A198-9,IF(AND(A198&gt;'Onderwerpen (2)'!$D$13,A198&lt;'Onderwerpen (2)'!$D$14),A198-10,IF(AND(A198&gt;'Onderwerpen (2)'!$D$14,A198&lt;'Onderwerpen (2)'!$D$15),A198-11,IF(AND(A198&gt;'Onderwerpen (2)'!$D$15,A198&lt;'Onderwerpen (2)'!$D$16),A198-12,IF(AND(A198&gt;'Onderwerpen (2)'!$D$16,A198&lt;'Onderwerpen (2)'!$D$17),A198-13,IF(AND(A198&gt;'Onderwerpen (2)'!$D$17,A198&lt;'Onderwerpen (2)'!$D$18),A198-14,IF(AND(A198&gt;'Onderwerpen (2)'!$D$18,A198&lt;'Onderwerpen (2)'!$D$19),A198-15,IF(AND(A198&gt;'Onderwerpen (2)'!$D$19,A198&lt;'Onderwerpen (2)'!$D$20),A198-16,IF(AND(A198&gt;'Onderwerpen (2)'!$D$20,A198&lt;'Onderwerpen (2)'!$D$21),A198-17,IF(AND(A198&gt;'Onderwerpen (2)'!$D$21,A198&lt;'Onderwerpen (2)'!$D$22),A198-18,IF(A198&gt;'Onderwerpen (2)'!$D$22,A198-19,"X"))))))))))))))))))))),""))))))))))))))))))))</f>
        <v/>
      </c>
      <c r="D198" s="76" t="str">
        <f>IF(B198="",""&amp;C198,LEFT(B198, FIND(" ",B198)-1) &amp; "."&amp;COUNTIF( $B$8:B198,B198))</f>
        <v/>
      </c>
      <c r="E198" s="11"/>
      <c r="F198" s="65"/>
      <c r="G198" s="65"/>
      <c r="H198" s="65"/>
      <c r="I198" s="67"/>
      <c r="J198" s="60" t="str">
        <f t="shared" si="10"/>
        <v/>
      </c>
      <c r="K198" s="58"/>
      <c r="L198" s="65"/>
      <c r="M198" s="65"/>
      <c r="N198" s="65"/>
      <c r="O198" s="67"/>
      <c r="P198" s="60" t="str">
        <f t="shared" si="11"/>
        <v/>
      </c>
      <c r="Q198" s="58"/>
      <c r="R198" s="65"/>
      <c r="S198" s="65"/>
      <c r="T198" s="65"/>
      <c r="U198" s="67"/>
      <c r="V198" s="60" t="str">
        <f t="shared" si="12"/>
        <v/>
      </c>
      <c r="W198" s="58"/>
      <c r="X198" s="65"/>
      <c r="Y198" s="65"/>
      <c r="Z198" s="65"/>
      <c r="AA198" s="67"/>
      <c r="AB198" s="60" t="str">
        <f t="shared" si="13"/>
        <v/>
      </c>
      <c r="AC198" s="58"/>
      <c r="AD198" s="65"/>
      <c r="AE198" s="65"/>
      <c r="AF198" s="65"/>
      <c r="AG198" s="67"/>
      <c r="AH198" s="60" t="str">
        <f t="shared" si="14"/>
        <v/>
      </c>
      <c r="AI198" s="58"/>
    </row>
    <row r="199" spans="1:35" ht="15" customHeight="1" x14ac:dyDescent="0.25">
      <c r="A199" s="48" t="str">
        <f>IFERROR(IF(A198='Onderwerpen (2)'!$C$23+19,"",A198+1),"")</f>
        <v/>
      </c>
      <c r="B199" s="48" t="str">
        <f>IF(C199&lt;='Onderwerpen (2)'!$C$4,'Onderwerpen (2)'!$A$4,IF(C199&lt;='Onderwerpen (2)'!$C$5,'Onderwerpen (2)'!$A$5,IF(C199&lt;='Onderwerpen (2)'!$C$6,'Onderwerpen (2)'!$A$6,IF(C199&lt;='Onderwerpen (2)'!$C$7,'Onderwerpen (2)'!$A$7,IF(C199&lt;='Onderwerpen (2)'!$C$8,'Onderwerpen (2)'!$A$8,IF(C199&lt;='Onderwerpen (2)'!$C$9,'Onderwerpen (2)'!$A$9,IF(C199&lt;='Onderwerpen (2)'!C$10,'Onderwerpen (2)'!$A$10,IF(C199&lt;='Onderwerpen (2)'!C$11,'Onderwerpen (2)'!$A$11,IF(C199&lt;='Onderwerpen (2)'!C$12,'Onderwerpen (2)'!$A$12,IF(C199&lt;='Onderwerpen (2)'!C$13,'Onderwerpen (2)'!$A$13,IF(C199&lt;='Onderwerpen (2)'!$C$14,'Onderwerpen (2)'!$A$14,IF(C199&lt;='Onderwerpen (2)'!$C$15,'Onderwerpen (2)'!$A$15,IF(C199&lt;='Onderwerpen (2)'!$C$16,'Onderwerpen (2)'!$A$16,IF(C199&lt;='Onderwerpen (2)'!$C$17,'Onderwerpen (2)'!$A$17,IF(C199&lt;='Onderwerpen (2)'!$C$18,'Onderwerpen (2)'!$A$18,IF(C199&lt;='Onderwerpen (2)'!$C$19,'Onderwerpen (2)'!$A$19,IF(C199&lt;='Onderwerpen (2)'!$C$20,'Onderwerpen (2)'!$A$20,IF(C199&lt;='Onderwerpen (2)'!$C$21,'Onderwerpen (2)'!$A$21,IF(C199&lt;='Onderwerpen (2)'!$C$22,'Onderwerpen (2)'!$A$22,IF(C199&lt;='Onderwerpen (2)'!$C$23,'Onderwerpen (2)'!$A$22,""))))))))))))))))))))</f>
        <v/>
      </c>
      <c r="C199" s="55" t="str">
        <f>IF('Onderwerpen (2)'!$B$4+1=A199,'Onderwerpen (2)'!$A$5,IF(SUM('Onderwerpen (2)'!$B$4:$B$5)+2=A199,'Onderwerpen (2)'!$A$6,IF(SUM('Onderwerpen (2)'!$B$4:$B$6)+3=A199,'Onderwerpen (2)'!$A$7,IF(SUM('Onderwerpen (2)'!$B$4:$B$7)+4=A199,'Onderwerpen (2)'!$A$8,IF(SUM('Onderwerpen (2)'!$B$4:$B$8)+5=A199,'Onderwerpen (2)'!$A$9,IF(SUM('Onderwerpen (2)'!$B$4:$B$9)+6=A199,'Onderwerpen (2)'!$A$10,IF(SUM('Onderwerpen (2)'!$B$4:$B$10)+7=A199,'Onderwerpen (2)'!$A$11,IF(SUM('Onderwerpen (2)'!$B$4:$B$11)+8=A199,'Onderwerpen (2)'!$A$12,IF(SUM('Onderwerpen (2)'!$B$4:$B$12)+9=A199,'Onderwerpen (2)'!$A$13,IF(SUM('Onderwerpen (2)'!$B$4:$B$13)+10=A199,'Onderwerpen (2)'!$A$14,IF(SUM('Onderwerpen (2)'!$B$4:$B$14)+11=A199,'Onderwerpen (2)'!$A$15,IF(SUM('Onderwerpen (2)'!$B$4:$B$15)+12=A199,'Onderwerpen (2)'!$A$16,IF(SUM('Onderwerpen (2)'!$B$4:$B$16)+13=A199,'Onderwerpen (2)'!$A$17,IF(SUM('Onderwerpen (2)'!$B$4:$B$17)+14=A199,'Onderwerpen (2)'!$A$18,IF(SUM('Onderwerpen (2)'!$B$4:$B$18)+15=A199,'Onderwerpen (2)'!$A$19,IF(SUM('Onderwerpen (2)'!$B$4:$B$19)+16=A199,'Onderwerpen (2)'!$A$20,IF(SUM('Onderwerpen (2)'!$B$4:$B$20)+17=A199,'Onderwerpen (2)'!$A$21,IF(SUM('Onderwerpen (2)'!$B$4:$B$21)+18=A199,'Onderwerpen (2)'!$A$22,IF(SUM('Onderwerpen (2)'!$B$4:$B$22)+19=A199,'Onderwerpen (2)'!$A$23,IFERROR((IF(A199&lt;'Onderwerpen (2)'!$D$4,A199,IF(AND(A199&gt;'Onderwerpen (2)'!$D$4,A199&lt;'Onderwerpen (2)'!$D$5),A199-1,IF(AND(A199&gt;'Onderwerpen (2)'!$D$5,A199&lt;'Onderwerpen (2)'!$D$6),A199-2,IF(AND(A199&gt;'Onderwerpen (2)'!$D$6,A199&lt;'Onderwerpen (2)'!$D$7),A199-3,IF(AND(A199&gt;'Onderwerpen (2)'!$D$7,A199&lt;'Onderwerpen (2)'!$D$8),A199-4,IF(AND(A199&gt;'Onderwerpen (2)'!$D$8,A199&lt;'Onderwerpen (2)'!$D$9),A199-5,IF(AND(A199&gt;'Onderwerpen (2)'!$D$9,A199&lt;'Onderwerpen (2)'!$D$10),A199-6,IF(AND(A199&gt;'Onderwerpen (2)'!$D$10,A199&lt;'Onderwerpen (2)'!$D$11),A199-7,IF(AND(A199&gt;'Onderwerpen (2)'!$D$11,A199&lt;'Onderwerpen (2)'!$D$12),A199-8,IF(AND(A199&gt;'Onderwerpen (2)'!$D$12,A199&lt;'Onderwerpen (2)'!$D$13),A199-9,IF(AND(A199&gt;'Onderwerpen (2)'!$D$13,A199&lt;'Onderwerpen (2)'!$D$14),A199-10,IF(AND(A199&gt;'Onderwerpen (2)'!$D$14,A199&lt;'Onderwerpen (2)'!$D$15),A199-11,IF(AND(A199&gt;'Onderwerpen (2)'!$D$15,A199&lt;'Onderwerpen (2)'!$D$16),A199-12,IF(AND(A199&gt;'Onderwerpen (2)'!$D$16,A199&lt;'Onderwerpen (2)'!$D$17),A199-13,IF(AND(A199&gt;'Onderwerpen (2)'!$D$17,A199&lt;'Onderwerpen (2)'!$D$18),A199-14,IF(AND(A199&gt;'Onderwerpen (2)'!$D$18,A199&lt;'Onderwerpen (2)'!$D$19),A199-15,IF(AND(A199&gt;'Onderwerpen (2)'!$D$19,A199&lt;'Onderwerpen (2)'!$D$20),A199-16,IF(AND(A199&gt;'Onderwerpen (2)'!$D$20,A199&lt;'Onderwerpen (2)'!$D$21),A199-17,IF(AND(A199&gt;'Onderwerpen (2)'!$D$21,A199&lt;'Onderwerpen (2)'!$D$22),A199-18,IF(A199&gt;'Onderwerpen (2)'!$D$22,A199-19,"X"))))))))))))))))))))),""))))))))))))))))))))</f>
        <v/>
      </c>
      <c r="D199" s="76" t="str">
        <f>IF(B199="",""&amp;C199,LEFT(B199, FIND(" ",B199)-1) &amp; "."&amp;COUNTIF( $B$8:B199,B199))</f>
        <v/>
      </c>
      <c r="E199" s="11"/>
      <c r="F199" s="65"/>
      <c r="G199" s="65"/>
      <c r="H199" s="65"/>
      <c r="I199" s="67"/>
      <c r="J199" s="60" t="str">
        <f t="shared" si="10"/>
        <v/>
      </c>
      <c r="K199" s="58"/>
      <c r="L199" s="65"/>
      <c r="M199" s="65"/>
      <c r="N199" s="65"/>
      <c r="O199" s="67"/>
      <c r="P199" s="60" t="str">
        <f t="shared" si="11"/>
        <v/>
      </c>
      <c r="Q199" s="58"/>
      <c r="R199" s="65"/>
      <c r="S199" s="65"/>
      <c r="T199" s="65"/>
      <c r="U199" s="67"/>
      <c r="V199" s="60" t="str">
        <f t="shared" si="12"/>
        <v/>
      </c>
      <c r="W199" s="58"/>
      <c r="X199" s="65"/>
      <c r="Y199" s="65"/>
      <c r="Z199" s="65"/>
      <c r="AA199" s="67"/>
      <c r="AB199" s="60" t="str">
        <f t="shared" si="13"/>
        <v/>
      </c>
      <c r="AC199" s="58"/>
      <c r="AD199" s="65"/>
      <c r="AE199" s="65"/>
      <c r="AF199" s="65"/>
      <c r="AG199" s="67"/>
      <c r="AH199" s="60" t="str">
        <f t="shared" si="14"/>
        <v/>
      </c>
      <c r="AI199" s="58"/>
    </row>
    <row r="200" spans="1:35" ht="15" customHeight="1" x14ac:dyDescent="0.25">
      <c r="A200" s="48" t="str">
        <f>IFERROR(IF(A199='Onderwerpen (2)'!$C$23+19,"",A199+1),"")</f>
        <v/>
      </c>
      <c r="B200" s="48" t="str">
        <f>IF(C200&lt;='Onderwerpen (2)'!$C$4,'Onderwerpen (2)'!$A$4,IF(C200&lt;='Onderwerpen (2)'!$C$5,'Onderwerpen (2)'!$A$5,IF(C200&lt;='Onderwerpen (2)'!$C$6,'Onderwerpen (2)'!$A$6,IF(C200&lt;='Onderwerpen (2)'!$C$7,'Onderwerpen (2)'!$A$7,IF(C200&lt;='Onderwerpen (2)'!$C$8,'Onderwerpen (2)'!$A$8,IF(C200&lt;='Onderwerpen (2)'!$C$9,'Onderwerpen (2)'!$A$9,IF(C200&lt;='Onderwerpen (2)'!C$10,'Onderwerpen (2)'!$A$10,IF(C200&lt;='Onderwerpen (2)'!C$11,'Onderwerpen (2)'!$A$11,IF(C200&lt;='Onderwerpen (2)'!C$12,'Onderwerpen (2)'!$A$12,IF(C200&lt;='Onderwerpen (2)'!C$13,'Onderwerpen (2)'!$A$13,IF(C200&lt;='Onderwerpen (2)'!$C$14,'Onderwerpen (2)'!$A$14,IF(C200&lt;='Onderwerpen (2)'!$C$15,'Onderwerpen (2)'!$A$15,IF(C200&lt;='Onderwerpen (2)'!$C$16,'Onderwerpen (2)'!$A$16,IF(C200&lt;='Onderwerpen (2)'!$C$17,'Onderwerpen (2)'!$A$17,IF(C200&lt;='Onderwerpen (2)'!$C$18,'Onderwerpen (2)'!$A$18,IF(C200&lt;='Onderwerpen (2)'!$C$19,'Onderwerpen (2)'!$A$19,IF(C200&lt;='Onderwerpen (2)'!$C$20,'Onderwerpen (2)'!$A$20,IF(C200&lt;='Onderwerpen (2)'!$C$21,'Onderwerpen (2)'!$A$21,IF(C200&lt;='Onderwerpen (2)'!$C$22,'Onderwerpen (2)'!$A$22,IF(C200&lt;='Onderwerpen (2)'!$C$23,'Onderwerpen (2)'!$A$22,""))))))))))))))))))))</f>
        <v/>
      </c>
      <c r="C200" s="55" t="str">
        <f>IF('Onderwerpen (2)'!$B$4+1=A200,'Onderwerpen (2)'!$A$5,IF(SUM('Onderwerpen (2)'!$B$4:$B$5)+2=A200,'Onderwerpen (2)'!$A$6,IF(SUM('Onderwerpen (2)'!$B$4:$B$6)+3=A200,'Onderwerpen (2)'!$A$7,IF(SUM('Onderwerpen (2)'!$B$4:$B$7)+4=A200,'Onderwerpen (2)'!$A$8,IF(SUM('Onderwerpen (2)'!$B$4:$B$8)+5=A200,'Onderwerpen (2)'!$A$9,IF(SUM('Onderwerpen (2)'!$B$4:$B$9)+6=A200,'Onderwerpen (2)'!$A$10,IF(SUM('Onderwerpen (2)'!$B$4:$B$10)+7=A200,'Onderwerpen (2)'!$A$11,IF(SUM('Onderwerpen (2)'!$B$4:$B$11)+8=A200,'Onderwerpen (2)'!$A$12,IF(SUM('Onderwerpen (2)'!$B$4:$B$12)+9=A200,'Onderwerpen (2)'!$A$13,IF(SUM('Onderwerpen (2)'!$B$4:$B$13)+10=A200,'Onderwerpen (2)'!$A$14,IF(SUM('Onderwerpen (2)'!$B$4:$B$14)+11=A200,'Onderwerpen (2)'!$A$15,IF(SUM('Onderwerpen (2)'!$B$4:$B$15)+12=A200,'Onderwerpen (2)'!$A$16,IF(SUM('Onderwerpen (2)'!$B$4:$B$16)+13=A200,'Onderwerpen (2)'!$A$17,IF(SUM('Onderwerpen (2)'!$B$4:$B$17)+14=A200,'Onderwerpen (2)'!$A$18,IF(SUM('Onderwerpen (2)'!$B$4:$B$18)+15=A200,'Onderwerpen (2)'!$A$19,IF(SUM('Onderwerpen (2)'!$B$4:$B$19)+16=A200,'Onderwerpen (2)'!$A$20,IF(SUM('Onderwerpen (2)'!$B$4:$B$20)+17=A200,'Onderwerpen (2)'!$A$21,IF(SUM('Onderwerpen (2)'!$B$4:$B$21)+18=A200,'Onderwerpen (2)'!$A$22,IF(SUM('Onderwerpen (2)'!$B$4:$B$22)+19=A200,'Onderwerpen (2)'!$A$23,IFERROR((IF(A200&lt;'Onderwerpen (2)'!$D$4,A200,IF(AND(A200&gt;'Onderwerpen (2)'!$D$4,A200&lt;'Onderwerpen (2)'!$D$5),A200-1,IF(AND(A200&gt;'Onderwerpen (2)'!$D$5,A200&lt;'Onderwerpen (2)'!$D$6),A200-2,IF(AND(A200&gt;'Onderwerpen (2)'!$D$6,A200&lt;'Onderwerpen (2)'!$D$7),A200-3,IF(AND(A200&gt;'Onderwerpen (2)'!$D$7,A200&lt;'Onderwerpen (2)'!$D$8),A200-4,IF(AND(A200&gt;'Onderwerpen (2)'!$D$8,A200&lt;'Onderwerpen (2)'!$D$9),A200-5,IF(AND(A200&gt;'Onderwerpen (2)'!$D$9,A200&lt;'Onderwerpen (2)'!$D$10),A200-6,IF(AND(A200&gt;'Onderwerpen (2)'!$D$10,A200&lt;'Onderwerpen (2)'!$D$11),A200-7,IF(AND(A200&gt;'Onderwerpen (2)'!$D$11,A200&lt;'Onderwerpen (2)'!$D$12),A200-8,IF(AND(A200&gt;'Onderwerpen (2)'!$D$12,A200&lt;'Onderwerpen (2)'!$D$13),A200-9,IF(AND(A200&gt;'Onderwerpen (2)'!$D$13,A200&lt;'Onderwerpen (2)'!$D$14),A200-10,IF(AND(A200&gt;'Onderwerpen (2)'!$D$14,A200&lt;'Onderwerpen (2)'!$D$15),A200-11,IF(AND(A200&gt;'Onderwerpen (2)'!$D$15,A200&lt;'Onderwerpen (2)'!$D$16),A200-12,IF(AND(A200&gt;'Onderwerpen (2)'!$D$16,A200&lt;'Onderwerpen (2)'!$D$17),A200-13,IF(AND(A200&gt;'Onderwerpen (2)'!$D$17,A200&lt;'Onderwerpen (2)'!$D$18),A200-14,IF(AND(A200&gt;'Onderwerpen (2)'!$D$18,A200&lt;'Onderwerpen (2)'!$D$19),A200-15,IF(AND(A200&gt;'Onderwerpen (2)'!$D$19,A200&lt;'Onderwerpen (2)'!$D$20),A200-16,IF(AND(A200&gt;'Onderwerpen (2)'!$D$20,A200&lt;'Onderwerpen (2)'!$D$21),A200-17,IF(AND(A200&gt;'Onderwerpen (2)'!$D$21,A200&lt;'Onderwerpen (2)'!$D$22),A200-18,IF(A200&gt;'Onderwerpen (2)'!$D$22,A200-19,"X"))))))))))))))))))))),""))))))))))))))))))))</f>
        <v/>
      </c>
      <c r="D200" s="76" t="str">
        <f>IF(B200="",""&amp;C200,LEFT(B200, FIND(" ",B200)-1) &amp; "."&amp;COUNTIF( $B$8:B200,B200))</f>
        <v/>
      </c>
      <c r="E200" s="11"/>
      <c r="F200" s="65"/>
      <c r="G200" s="65"/>
      <c r="H200" s="65"/>
      <c r="I200" s="67"/>
      <c r="J200" s="60" t="str">
        <f t="shared" si="10"/>
        <v/>
      </c>
      <c r="K200" s="58"/>
      <c r="L200" s="65"/>
      <c r="M200" s="65"/>
      <c r="N200" s="65"/>
      <c r="O200" s="67"/>
      <c r="P200" s="60" t="str">
        <f t="shared" si="11"/>
        <v/>
      </c>
      <c r="Q200" s="58"/>
      <c r="R200" s="65"/>
      <c r="S200" s="65"/>
      <c r="T200" s="65"/>
      <c r="U200" s="67"/>
      <c r="V200" s="60" t="str">
        <f t="shared" si="12"/>
        <v/>
      </c>
      <c r="W200" s="58"/>
      <c r="X200" s="65"/>
      <c r="Y200" s="65"/>
      <c r="Z200" s="65"/>
      <c r="AA200" s="67"/>
      <c r="AB200" s="60" t="str">
        <f t="shared" si="13"/>
        <v/>
      </c>
      <c r="AC200" s="58"/>
      <c r="AD200" s="65"/>
      <c r="AE200" s="65"/>
      <c r="AF200" s="65"/>
      <c r="AG200" s="67"/>
      <c r="AH200" s="60" t="str">
        <f t="shared" si="14"/>
        <v/>
      </c>
      <c r="AI200" s="58"/>
    </row>
    <row r="201" spans="1:35" ht="15" customHeight="1" x14ac:dyDescent="0.25">
      <c r="A201" s="48" t="str">
        <f>IFERROR(IF(A200='Onderwerpen (2)'!$C$23+19,"",A200+1),"")</f>
        <v/>
      </c>
      <c r="B201" s="48" t="str">
        <f>IF(C201&lt;='Onderwerpen (2)'!$C$4,'Onderwerpen (2)'!$A$4,IF(C201&lt;='Onderwerpen (2)'!$C$5,'Onderwerpen (2)'!$A$5,IF(C201&lt;='Onderwerpen (2)'!$C$6,'Onderwerpen (2)'!$A$6,IF(C201&lt;='Onderwerpen (2)'!$C$7,'Onderwerpen (2)'!$A$7,IF(C201&lt;='Onderwerpen (2)'!$C$8,'Onderwerpen (2)'!$A$8,IF(C201&lt;='Onderwerpen (2)'!$C$9,'Onderwerpen (2)'!$A$9,IF(C201&lt;='Onderwerpen (2)'!C$10,'Onderwerpen (2)'!$A$10,IF(C201&lt;='Onderwerpen (2)'!C$11,'Onderwerpen (2)'!$A$11,IF(C201&lt;='Onderwerpen (2)'!C$12,'Onderwerpen (2)'!$A$12,IF(C201&lt;='Onderwerpen (2)'!C$13,'Onderwerpen (2)'!$A$13,IF(C201&lt;='Onderwerpen (2)'!$C$14,'Onderwerpen (2)'!$A$14,IF(C201&lt;='Onderwerpen (2)'!$C$15,'Onderwerpen (2)'!$A$15,IF(C201&lt;='Onderwerpen (2)'!$C$16,'Onderwerpen (2)'!$A$16,IF(C201&lt;='Onderwerpen (2)'!$C$17,'Onderwerpen (2)'!$A$17,IF(C201&lt;='Onderwerpen (2)'!$C$18,'Onderwerpen (2)'!$A$18,IF(C201&lt;='Onderwerpen (2)'!$C$19,'Onderwerpen (2)'!$A$19,IF(C201&lt;='Onderwerpen (2)'!$C$20,'Onderwerpen (2)'!$A$20,IF(C201&lt;='Onderwerpen (2)'!$C$21,'Onderwerpen (2)'!$A$21,IF(C201&lt;='Onderwerpen (2)'!$C$22,'Onderwerpen (2)'!$A$22,IF(C201&lt;='Onderwerpen (2)'!$C$23,'Onderwerpen (2)'!$A$22,""))))))))))))))))))))</f>
        <v/>
      </c>
      <c r="C201" s="55" t="str">
        <f>IF('Onderwerpen (2)'!$B$4+1=A201,'Onderwerpen (2)'!$A$5,IF(SUM('Onderwerpen (2)'!$B$4:$B$5)+2=A201,'Onderwerpen (2)'!$A$6,IF(SUM('Onderwerpen (2)'!$B$4:$B$6)+3=A201,'Onderwerpen (2)'!$A$7,IF(SUM('Onderwerpen (2)'!$B$4:$B$7)+4=A201,'Onderwerpen (2)'!$A$8,IF(SUM('Onderwerpen (2)'!$B$4:$B$8)+5=A201,'Onderwerpen (2)'!$A$9,IF(SUM('Onderwerpen (2)'!$B$4:$B$9)+6=A201,'Onderwerpen (2)'!$A$10,IF(SUM('Onderwerpen (2)'!$B$4:$B$10)+7=A201,'Onderwerpen (2)'!$A$11,IF(SUM('Onderwerpen (2)'!$B$4:$B$11)+8=A201,'Onderwerpen (2)'!$A$12,IF(SUM('Onderwerpen (2)'!$B$4:$B$12)+9=A201,'Onderwerpen (2)'!$A$13,IF(SUM('Onderwerpen (2)'!$B$4:$B$13)+10=A201,'Onderwerpen (2)'!$A$14,IF(SUM('Onderwerpen (2)'!$B$4:$B$14)+11=A201,'Onderwerpen (2)'!$A$15,IF(SUM('Onderwerpen (2)'!$B$4:$B$15)+12=A201,'Onderwerpen (2)'!$A$16,IF(SUM('Onderwerpen (2)'!$B$4:$B$16)+13=A201,'Onderwerpen (2)'!$A$17,IF(SUM('Onderwerpen (2)'!$B$4:$B$17)+14=A201,'Onderwerpen (2)'!$A$18,IF(SUM('Onderwerpen (2)'!$B$4:$B$18)+15=A201,'Onderwerpen (2)'!$A$19,IF(SUM('Onderwerpen (2)'!$B$4:$B$19)+16=A201,'Onderwerpen (2)'!$A$20,IF(SUM('Onderwerpen (2)'!$B$4:$B$20)+17=A201,'Onderwerpen (2)'!$A$21,IF(SUM('Onderwerpen (2)'!$B$4:$B$21)+18=A201,'Onderwerpen (2)'!$A$22,IF(SUM('Onderwerpen (2)'!$B$4:$B$22)+19=A201,'Onderwerpen (2)'!$A$23,IFERROR((IF(A201&lt;'Onderwerpen (2)'!$D$4,A201,IF(AND(A201&gt;'Onderwerpen (2)'!$D$4,A201&lt;'Onderwerpen (2)'!$D$5),A201-1,IF(AND(A201&gt;'Onderwerpen (2)'!$D$5,A201&lt;'Onderwerpen (2)'!$D$6),A201-2,IF(AND(A201&gt;'Onderwerpen (2)'!$D$6,A201&lt;'Onderwerpen (2)'!$D$7),A201-3,IF(AND(A201&gt;'Onderwerpen (2)'!$D$7,A201&lt;'Onderwerpen (2)'!$D$8),A201-4,IF(AND(A201&gt;'Onderwerpen (2)'!$D$8,A201&lt;'Onderwerpen (2)'!$D$9),A201-5,IF(AND(A201&gt;'Onderwerpen (2)'!$D$9,A201&lt;'Onderwerpen (2)'!$D$10),A201-6,IF(AND(A201&gt;'Onderwerpen (2)'!$D$10,A201&lt;'Onderwerpen (2)'!$D$11),A201-7,IF(AND(A201&gt;'Onderwerpen (2)'!$D$11,A201&lt;'Onderwerpen (2)'!$D$12),A201-8,IF(AND(A201&gt;'Onderwerpen (2)'!$D$12,A201&lt;'Onderwerpen (2)'!$D$13),A201-9,IF(AND(A201&gt;'Onderwerpen (2)'!$D$13,A201&lt;'Onderwerpen (2)'!$D$14),A201-10,IF(AND(A201&gt;'Onderwerpen (2)'!$D$14,A201&lt;'Onderwerpen (2)'!$D$15),A201-11,IF(AND(A201&gt;'Onderwerpen (2)'!$D$15,A201&lt;'Onderwerpen (2)'!$D$16),A201-12,IF(AND(A201&gt;'Onderwerpen (2)'!$D$16,A201&lt;'Onderwerpen (2)'!$D$17),A201-13,IF(AND(A201&gt;'Onderwerpen (2)'!$D$17,A201&lt;'Onderwerpen (2)'!$D$18),A201-14,IF(AND(A201&gt;'Onderwerpen (2)'!$D$18,A201&lt;'Onderwerpen (2)'!$D$19),A201-15,IF(AND(A201&gt;'Onderwerpen (2)'!$D$19,A201&lt;'Onderwerpen (2)'!$D$20),A201-16,IF(AND(A201&gt;'Onderwerpen (2)'!$D$20,A201&lt;'Onderwerpen (2)'!$D$21),A201-17,IF(AND(A201&gt;'Onderwerpen (2)'!$D$21,A201&lt;'Onderwerpen (2)'!$D$22),A201-18,IF(A201&gt;'Onderwerpen (2)'!$D$22,A201-19,"X"))))))))))))))))))))),""))))))))))))))))))))</f>
        <v/>
      </c>
      <c r="D201" s="76" t="str">
        <f>IF(B201="",""&amp;C201,LEFT(B201, FIND(" ",B201)-1) &amp; "."&amp;COUNTIF( $B$8:B201,B201))</f>
        <v/>
      </c>
      <c r="E201" s="11"/>
      <c r="F201" s="65"/>
      <c r="G201" s="65"/>
      <c r="H201" s="65"/>
      <c r="I201" s="67"/>
      <c r="J201" s="60" t="str">
        <f t="shared" si="10"/>
        <v/>
      </c>
      <c r="K201" s="58"/>
      <c r="L201" s="65"/>
      <c r="M201" s="65"/>
      <c r="N201" s="65"/>
      <c r="O201" s="67"/>
      <c r="P201" s="60" t="str">
        <f t="shared" si="11"/>
        <v/>
      </c>
      <c r="Q201" s="58"/>
      <c r="R201" s="65"/>
      <c r="S201" s="65"/>
      <c r="T201" s="65"/>
      <c r="U201" s="67"/>
      <c r="V201" s="60" t="str">
        <f t="shared" si="12"/>
        <v/>
      </c>
      <c r="W201" s="58"/>
      <c r="X201" s="65"/>
      <c r="Y201" s="65"/>
      <c r="Z201" s="65"/>
      <c r="AA201" s="67"/>
      <c r="AB201" s="60" t="str">
        <f t="shared" si="13"/>
        <v/>
      </c>
      <c r="AC201" s="58"/>
      <c r="AD201" s="65"/>
      <c r="AE201" s="65"/>
      <c r="AF201" s="65"/>
      <c r="AG201" s="67"/>
      <c r="AH201" s="60" t="str">
        <f t="shared" si="14"/>
        <v/>
      </c>
      <c r="AI201" s="58"/>
    </row>
    <row r="202" spans="1:35" ht="15" customHeight="1" x14ac:dyDescent="0.25">
      <c r="A202" s="48" t="str">
        <f>IFERROR(IF(A201='Onderwerpen (2)'!$C$23+19,"",A201+1),"")</f>
        <v/>
      </c>
      <c r="B202" s="48" t="str">
        <f>IF(C202&lt;='Onderwerpen (2)'!$C$4,'Onderwerpen (2)'!$A$4,IF(C202&lt;='Onderwerpen (2)'!$C$5,'Onderwerpen (2)'!$A$5,IF(C202&lt;='Onderwerpen (2)'!$C$6,'Onderwerpen (2)'!$A$6,IF(C202&lt;='Onderwerpen (2)'!$C$7,'Onderwerpen (2)'!$A$7,IF(C202&lt;='Onderwerpen (2)'!$C$8,'Onderwerpen (2)'!$A$8,IF(C202&lt;='Onderwerpen (2)'!$C$9,'Onderwerpen (2)'!$A$9,IF(C202&lt;='Onderwerpen (2)'!C$10,'Onderwerpen (2)'!$A$10,IF(C202&lt;='Onderwerpen (2)'!C$11,'Onderwerpen (2)'!$A$11,IF(C202&lt;='Onderwerpen (2)'!C$12,'Onderwerpen (2)'!$A$12,IF(C202&lt;='Onderwerpen (2)'!C$13,'Onderwerpen (2)'!$A$13,IF(C202&lt;='Onderwerpen (2)'!$C$14,'Onderwerpen (2)'!$A$14,IF(C202&lt;='Onderwerpen (2)'!$C$15,'Onderwerpen (2)'!$A$15,IF(C202&lt;='Onderwerpen (2)'!$C$16,'Onderwerpen (2)'!$A$16,IF(C202&lt;='Onderwerpen (2)'!$C$17,'Onderwerpen (2)'!$A$17,IF(C202&lt;='Onderwerpen (2)'!$C$18,'Onderwerpen (2)'!$A$18,IF(C202&lt;='Onderwerpen (2)'!$C$19,'Onderwerpen (2)'!$A$19,IF(C202&lt;='Onderwerpen (2)'!$C$20,'Onderwerpen (2)'!$A$20,IF(C202&lt;='Onderwerpen (2)'!$C$21,'Onderwerpen (2)'!$A$21,IF(C202&lt;='Onderwerpen (2)'!$C$22,'Onderwerpen (2)'!$A$22,IF(C202&lt;='Onderwerpen (2)'!$C$23,'Onderwerpen (2)'!$A$22,""))))))))))))))))))))</f>
        <v/>
      </c>
      <c r="C202" s="55" t="str">
        <f>IF('Onderwerpen (2)'!$B$4+1=A202,'Onderwerpen (2)'!$A$5,IF(SUM('Onderwerpen (2)'!$B$4:$B$5)+2=A202,'Onderwerpen (2)'!$A$6,IF(SUM('Onderwerpen (2)'!$B$4:$B$6)+3=A202,'Onderwerpen (2)'!$A$7,IF(SUM('Onderwerpen (2)'!$B$4:$B$7)+4=A202,'Onderwerpen (2)'!$A$8,IF(SUM('Onderwerpen (2)'!$B$4:$B$8)+5=A202,'Onderwerpen (2)'!$A$9,IF(SUM('Onderwerpen (2)'!$B$4:$B$9)+6=A202,'Onderwerpen (2)'!$A$10,IF(SUM('Onderwerpen (2)'!$B$4:$B$10)+7=A202,'Onderwerpen (2)'!$A$11,IF(SUM('Onderwerpen (2)'!$B$4:$B$11)+8=A202,'Onderwerpen (2)'!$A$12,IF(SUM('Onderwerpen (2)'!$B$4:$B$12)+9=A202,'Onderwerpen (2)'!$A$13,IF(SUM('Onderwerpen (2)'!$B$4:$B$13)+10=A202,'Onderwerpen (2)'!$A$14,IF(SUM('Onderwerpen (2)'!$B$4:$B$14)+11=A202,'Onderwerpen (2)'!$A$15,IF(SUM('Onderwerpen (2)'!$B$4:$B$15)+12=A202,'Onderwerpen (2)'!$A$16,IF(SUM('Onderwerpen (2)'!$B$4:$B$16)+13=A202,'Onderwerpen (2)'!$A$17,IF(SUM('Onderwerpen (2)'!$B$4:$B$17)+14=A202,'Onderwerpen (2)'!$A$18,IF(SUM('Onderwerpen (2)'!$B$4:$B$18)+15=A202,'Onderwerpen (2)'!$A$19,IF(SUM('Onderwerpen (2)'!$B$4:$B$19)+16=A202,'Onderwerpen (2)'!$A$20,IF(SUM('Onderwerpen (2)'!$B$4:$B$20)+17=A202,'Onderwerpen (2)'!$A$21,IF(SUM('Onderwerpen (2)'!$B$4:$B$21)+18=A202,'Onderwerpen (2)'!$A$22,IF(SUM('Onderwerpen (2)'!$B$4:$B$22)+19=A202,'Onderwerpen (2)'!$A$23,IFERROR((IF(A202&lt;'Onderwerpen (2)'!$D$4,A202,IF(AND(A202&gt;'Onderwerpen (2)'!$D$4,A202&lt;'Onderwerpen (2)'!$D$5),A202-1,IF(AND(A202&gt;'Onderwerpen (2)'!$D$5,A202&lt;'Onderwerpen (2)'!$D$6),A202-2,IF(AND(A202&gt;'Onderwerpen (2)'!$D$6,A202&lt;'Onderwerpen (2)'!$D$7),A202-3,IF(AND(A202&gt;'Onderwerpen (2)'!$D$7,A202&lt;'Onderwerpen (2)'!$D$8),A202-4,IF(AND(A202&gt;'Onderwerpen (2)'!$D$8,A202&lt;'Onderwerpen (2)'!$D$9),A202-5,IF(AND(A202&gt;'Onderwerpen (2)'!$D$9,A202&lt;'Onderwerpen (2)'!$D$10),A202-6,IF(AND(A202&gt;'Onderwerpen (2)'!$D$10,A202&lt;'Onderwerpen (2)'!$D$11),A202-7,IF(AND(A202&gt;'Onderwerpen (2)'!$D$11,A202&lt;'Onderwerpen (2)'!$D$12),A202-8,IF(AND(A202&gt;'Onderwerpen (2)'!$D$12,A202&lt;'Onderwerpen (2)'!$D$13),A202-9,IF(AND(A202&gt;'Onderwerpen (2)'!$D$13,A202&lt;'Onderwerpen (2)'!$D$14),A202-10,IF(AND(A202&gt;'Onderwerpen (2)'!$D$14,A202&lt;'Onderwerpen (2)'!$D$15),A202-11,IF(AND(A202&gt;'Onderwerpen (2)'!$D$15,A202&lt;'Onderwerpen (2)'!$D$16),A202-12,IF(AND(A202&gt;'Onderwerpen (2)'!$D$16,A202&lt;'Onderwerpen (2)'!$D$17),A202-13,IF(AND(A202&gt;'Onderwerpen (2)'!$D$17,A202&lt;'Onderwerpen (2)'!$D$18),A202-14,IF(AND(A202&gt;'Onderwerpen (2)'!$D$18,A202&lt;'Onderwerpen (2)'!$D$19),A202-15,IF(AND(A202&gt;'Onderwerpen (2)'!$D$19,A202&lt;'Onderwerpen (2)'!$D$20),A202-16,IF(AND(A202&gt;'Onderwerpen (2)'!$D$20,A202&lt;'Onderwerpen (2)'!$D$21),A202-17,IF(AND(A202&gt;'Onderwerpen (2)'!$D$21,A202&lt;'Onderwerpen (2)'!$D$22),A202-18,IF(A202&gt;'Onderwerpen (2)'!$D$22,A202-19,"X"))))))))))))))))))))),""))))))))))))))))))))</f>
        <v/>
      </c>
      <c r="D202" s="76" t="str">
        <f>IF(B202="",""&amp;C202,LEFT(B202, FIND(" ",B202)-1) &amp; "."&amp;COUNTIF( $B$8:B202,B202))</f>
        <v/>
      </c>
      <c r="E202" s="11"/>
      <c r="F202" s="65"/>
      <c r="G202" s="65"/>
      <c r="H202" s="65"/>
      <c r="I202" s="67"/>
      <c r="J202" s="60" t="str">
        <f t="shared" ref="J202:J265" si="15">IF(G202="x",D202,"")</f>
        <v/>
      </c>
      <c r="K202" s="58"/>
      <c r="L202" s="65"/>
      <c r="M202" s="65"/>
      <c r="N202" s="65"/>
      <c r="O202" s="67"/>
      <c r="P202" s="60" t="str">
        <f t="shared" ref="P202:P265" si="16">IF(M202="x",D202,"")</f>
        <v/>
      </c>
      <c r="Q202" s="58"/>
      <c r="R202" s="65"/>
      <c r="S202" s="65"/>
      <c r="T202" s="65"/>
      <c r="U202" s="67"/>
      <c r="V202" s="60" t="str">
        <f t="shared" ref="V202:V265" si="17">IF(S202="x",D202,"")</f>
        <v/>
      </c>
      <c r="W202" s="58"/>
      <c r="X202" s="65"/>
      <c r="Y202" s="65"/>
      <c r="Z202" s="65"/>
      <c r="AA202" s="67"/>
      <c r="AB202" s="60" t="str">
        <f t="shared" ref="AB202:AB265" si="18">IF(Y202="x",D202,"")</f>
        <v/>
      </c>
      <c r="AC202" s="58"/>
      <c r="AD202" s="65"/>
      <c r="AE202" s="65"/>
      <c r="AF202" s="65"/>
      <c r="AG202" s="67"/>
      <c r="AH202" s="60" t="str">
        <f t="shared" ref="AH202:AH265" si="19">IF(AE202="x",D202,"")</f>
        <v/>
      </c>
      <c r="AI202" s="58"/>
    </row>
    <row r="203" spans="1:35" ht="15" customHeight="1" x14ac:dyDescent="0.25">
      <c r="A203" s="48" t="str">
        <f>IFERROR(IF(A202='Onderwerpen (2)'!$C$23+19,"",A202+1),"")</f>
        <v/>
      </c>
      <c r="B203" s="48" t="str">
        <f>IF(C203&lt;='Onderwerpen (2)'!$C$4,'Onderwerpen (2)'!$A$4,IF(C203&lt;='Onderwerpen (2)'!$C$5,'Onderwerpen (2)'!$A$5,IF(C203&lt;='Onderwerpen (2)'!$C$6,'Onderwerpen (2)'!$A$6,IF(C203&lt;='Onderwerpen (2)'!$C$7,'Onderwerpen (2)'!$A$7,IF(C203&lt;='Onderwerpen (2)'!$C$8,'Onderwerpen (2)'!$A$8,IF(C203&lt;='Onderwerpen (2)'!$C$9,'Onderwerpen (2)'!$A$9,IF(C203&lt;='Onderwerpen (2)'!C$10,'Onderwerpen (2)'!$A$10,IF(C203&lt;='Onderwerpen (2)'!C$11,'Onderwerpen (2)'!$A$11,IF(C203&lt;='Onderwerpen (2)'!C$12,'Onderwerpen (2)'!$A$12,IF(C203&lt;='Onderwerpen (2)'!C$13,'Onderwerpen (2)'!$A$13,IF(C203&lt;='Onderwerpen (2)'!$C$14,'Onderwerpen (2)'!$A$14,IF(C203&lt;='Onderwerpen (2)'!$C$15,'Onderwerpen (2)'!$A$15,IF(C203&lt;='Onderwerpen (2)'!$C$16,'Onderwerpen (2)'!$A$16,IF(C203&lt;='Onderwerpen (2)'!$C$17,'Onderwerpen (2)'!$A$17,IF(C203&lt;='Onderwerpen (2)'!$C$18,'Onderwerpen (2)'!$A$18,IF(C203&lt;='Onderwerpen (2)'!$C$19,'Onderwerpen (2)'!$A$19,IF(C203&lt;='Onderwerpen (2)'!$C$20,'Onderwerpen (2)'!$A$20,IF(C203&lt;='Onderwerpen (2)'!$C$21,'Onderwerpen (2)'!$A$21,IF(C203&lt;='Onderwerpen (2)'!$C$22,'Onderwerpen (2)'!$A$22,IF(C203&lt;='Onderwerpen (2)'!$C$23,'Onderwerpen (2)'!$A$22,""))))))))))))))))))))</f>
        <v/>
      </c>
      <c r="C203" s="55" t="str">
        <f>IF('Onderwerpen (2)'!$B$4+1=A203,'Onderwerpen (2)'!$A$5,IF(SUM('Onderwerpen (2)'!$B$4:$B$5)+2=A203,'Onderwerpen (2)'!$A$6,IF(SUM('Onderwerpen (2)'!$B$4:$B$6)+3=A203,'Onderwerpen (2)'!$A$7,IF(SUM('Onderwerpen (2)'!$B$4:$B$7)+4=A203,'Onderwerpen (2)'!$A$8,IF(SUM('Onderwerpen (2)'!$B$4:$B$8)+5=A203,'Onderwerpen (2)'!$A$9,IF(SUM('Onderwerpen (2)'!$B$4:$B$9)+6=A203,'Onderwerpen (2)'!$A$10,IF(SUM('Onderwerpen (2)'!$B$4:$B$10)+7=A203,'Onderwerpen (2)'!$A$11,IF(SUM('Onderwerpen (2)'!$B$4:$B$11)+8=A203,'Onderwerpen (2)'!$A$12,IF(SUM('Onderwerpen (2)'!$B$4:$B$12)+9=A203,'Onderwerpen (2)'!$A$13,IF(SUM('Onderwerpen (2)'!$B$4:$B$13)+10=A203,'Onderwerpen (2)'!$A$14,IF(SUM('Onderwerpen (2)'!$B$4:$B$14)+11=A203,'Onderwerpen (2)'!$A$15,IF(SUM('Onderwerpen (2)'!$B$4:$B$15)+12=A203,'Onderwerpen (2)'!$A$16,IF(SUM('Onderwerpen (2)'!$B$4:$B$16)+13=A203,'Onderwerpen (2)'!$A$17,IF(SUM('Onderwerpen (2)'!$B$4:$B$17)+14=A203,'Onderwerpen (2)'!$A$18,IF(SUM('Onderwerpen (2)'!$B$4:$B$18)+15=A203,'Onderwerpen (2)'!$A$19,IF(SUM('Onderwerpen (2)'!$B$4:$B$19)+16=A203,'Onderwerpen (2)'!$A$20,IF(SUM('Onderwerpen (2)'!$B$4:$B$20)+17=A203,'Onderwerpen (2)'!$A$21,IF(SUM('Onderwerpen (2)'!$B$4:$B$21)+18=A203,'Onderwerpen (2)'!$A$22,IF(SUM('Onderwerpen (2)'!$B$4:$B$22)+19=A203,'Onderwerpen (2)'!$A$23,IFERROR((IF(A203&lt;'Onderwerpen (2)'!$D$4,A203,IF(AND(A203&gt;'Onderwerpen (2)'!$D$4,A203&lt;'Onderwerpen (2)'!$D$5),A203-1,IF(AND(A203&gt;'Onderwerpen (2)'!$D$5,A203&lt;'Onderwerpen (2)'!$D$6),A203-2,IF(AND(A203&gt;'Onderwerpen (2)'!$D$6,A203&lt;'Onderwerpen (2)'!$D$7),A203-3,IF(AND(A203&gt;'Onderwerpen (2)'!$D$7,A203&lt;'Onderwerpen (2)'!$D$8),A203-4,IF(AND(A203&gt;'Onderwerpen (2)'!$D$8,A203&lt;'Onderwerpen (2)'!$D$9),A203-5,IF(AND(A203&gt;'Onderwerpen (2)'!$D$9,A203&lt;'Onderwerpen (2)'!$D$10),A203-6,IF(AND(A203&gt;'Onderwerpen (2)'!$D$10,A203&lt;'Onderwerpen (2)'!$D$11),A203-7,IF(AND(A203&gt;'Onderwerpen (2)'!$D$11,A203&lt;'Onderwerpen (2)'!$D$12),A203-8,IF(AND(A203&gt;'Onderwerpen (2)'!$D$12,A203&lt;'Onderwerpen (2)'!$D$13),A203-9,IF(AND(A203&gt;'Onderwerpen (2)'!$D$13,A203&lt;'Onderwerpen (2)'!$D$14),A203-10,IF(AND(A203&gt;'Onderwerpen (2)'!$D$14,A203&lt;'Onderwerpen (2)'!$D$15),A203-11,IF(AND(A203&gt;'Onderwerpen (2)'!$D$15,A203&lt;'Onderwerpen (2)'!$D$16),A203-12,IF(AND(A203&gt;'Onderwerpen (2)'!$D$16,A203&lt;'Onderwerpen (2)'!$D$17),A203-13,IF(AND(A203&gt;'Onderwerpen (2)'!$D$17,A203&lt;'Onderwerpen (2)'!$D$18),A203-14,IF(AND(A203&gt;'Onderwerpen (2)'!$D$18,A203&lt;'Onderwerpen (2)'!$D$19),A203-15,IF(AND(A203&gt;'Onderwerpen (2)'!$D$19,A203&lt;'Onderwerpen (2)'!$D$20),A203-16,IF(AND(A203&gt;'Onderwerpen (2)'!$D$20,A203&lt;'Onderwerpen (2)'!$D$21),A203-17,IF(AND(A203&gt;'Onderwerpen (2)'!$D$21,A203&lt;'Onderwerpen (2)'!$D$22),A203-18,IF(A203&gt;'Onderwerpen (2)'!$D$22,A203-19,"X"))))))))))))))))))))),""))))))))))))))))))))</f>
        <v/>
      </c>
      <c r="D203" s="76" t="str">
        <f>IF(B203="",""&amp;C203,LEFT(B203, FIND(" ",B203)-1) &amp; "."&amp;COUNTIF( $B$8:B203,B203))</f>
        <v/>
      </c>
      <c r="E203" s="11"/>
      <c r="F203" s="65"/>
      <c r="G203" s="65"/>
      <c r="H203" s="65"/>
      <c r="I203" s="67"/>
      <c r="J203" s="60" t="str">
        <f t="shared" si="15"/>
        <v/>
      </c>
      <c r="K203" s="58"/>
      <c r="L203" s="65"/>
      <c r="M203" s="65"/>
      <c r="N203" s="65"/>
      <c r="O203" s="67"/>
      <c r="P203" s="60" t="str">
        <f t="shared" si="16"/>
        <v/>
      </c>
      <c r="Q203" s="58"/>
      <c r="R203" s="65"/>
      <c r="S203" s="65"/>
      <c r="T203" s="65"/>
      <c r="U203" s="67"/>
      <c r="V203" s="60" t="str">
        <f t="shared" si="17"/>
        <v/>
      </c>
      <c r="W203" s="58"/>
      <c r="X203" s="65"/>
      <c r="Y203" s="65"/>
      <c r="Z203" s="65"/>
      <c r="AA203" s="67"/>
      <c r="AB203" s="60" t="str">
        <f t="shared" si="18"/>
        <v/>
      </c>
      <c r="AC203" s="58"/>
      <c r="AD203" s="65"/>
      <c r="AE203" s="65"/>
      <c r="AF203" s="65"/>
      <c r="AG203" s="67"/>
      <c r="AH203" s="60" t="str">
        <f t="shared" si="19"/>
        <v/>
      </c>
      <c r="AI203" s="58"/>
    </row>
    <row r="204" spans="1:35" ht="15" customHeight="1" x14ac:dyDescent="0.25">
      <c r="A204" s="48" t="str">
        <f>IFERROR(IF(A203='Onderwerpen (2)'!$C$23+19,"",A203+1),"")</f>
        <v/>
      </c>
      <c r="B204" s="48" t="str">
        <f>IF(C204&lt;='Onderwerpen (2)'!$C$4,'Onderwerpen (2)'!$A$4,IF(C204&lt;='Onderwerpen (2)'!$C$5,'Onderwerpen (2)'!$A$5,IF(C204&lt;='Onderwerpen (2)'!$C$6,'Onderwerpen (2)'!$A$6,IF(C204&lt;='Onderwerpen (2)'!$C$7,'Onderwerpen (2)'!$A$7,IF(C204&lt;='Onderwerpen (2)'!$C$8,'Onderwerpen (2)'!$A$8,IF(C204&lt;='Onderwerpen (2)'!$C$9,'Onderwerpen (2)'!$A$9,IF(C204&lt;='Onderwerpen (2)'!C$10,'Onderwerpen (2)'!$A$10,IF(C204&lt;='Onderwerpen (2)'!C$11,'Onderwerpen (2)'!$A$11,IF(C204&lt;='Onderwerpen (2)'!C$12,'Onderwerpen (2)'!$A$12,IF(C204&lt;='Onderwerpen (2)'!C$13,'Onderwerpen (2)'!$A$13,IF(C204&lt;='Onderwerpen (2)'!$C$14,'Onderwerpen (2)'!$A$14,IF(C204&lt;='Onderwerpen (2)'!$C$15,'Onderwerpen (2)'!$A$15,IF(C204&lt;='Onderwerpen (2)'!$C$16,'Onderwerpen (2)'!$A$16,IF(C204&lt;='Onderwerpen (2)'!$C$17,'Onderwerpen (2)'!$A$17,IF(C204&lt;='Onderwerpen (2)'!$C$18,'Onderwerpen (2)'!$A$18,IF(C204&lt;='Onderwerpen (2)'!$C$19,'Onderwerpen (2)'!$A$19,IF(C204&lt;='Onderwerpen (2)'!$C$20,'Onderwerpen (2)'!$A$20,IF(C204&lt;='Onderwerpen (2)'!$C$21,'Onderwerpen (2)'!$A$21,IF(C204&lt;='Onderwerpen (2)'!$C$22,'Onderwerpen (2)'!$A$22,IF(C204&lt;='Onderwerpen (2)'!$C$23,'Onderwerpen (2)'!$A$22,""))))))))))))))))))))</f>
        <v/>
      </c>
      <c r="C204" s="55" t="str">
        <f>IF('Onderwerpen (2)'!$B$4+1=A204,'Onderwerpen (2)'!$A$5,IF(SUM('Onderwerpen (2)'!$B$4:$B$5)+2=A204,'Onderwerpen (2)'!$A$6,IF(SUM('Onderwerpen (2)'!$B$4:$B$6)+3=A204,'Onderwerpen (2)'!$A$7,IF(SUM('Onderwerpen (2)'!$B$4:$B$7)+4=A204,'Onderwerpen (2)'!$A$8,IF(SUM('Onderwerpen (2)'!$B$4:$B$8)+5=A204,'Onderwerpen (2)'!$A$9,IF(SUM('Onderwerpen (2)'!$B$4:$B$9)+6=A204,'Onderwerpen (2)'!$A$10,IF(SUM('Onderwerpen (2)'!$B$4:$B$10)+7=A204,'Onderwerpen (2)'!$A$11,IF(SUM('Onderwerpen (2)'!$B$4:$B$11)+8=A204,'Onderwerpen (2)'!$A$12,IF(SUM('Onderwerpen (2)'!$B$4:$B$12)+9=A204,'Onderwerpen (2)'!$A$13,IF(SUM('Onderwerpen (2)'!$B$4:$B$13)+10=A204,'Onderwerpen (2)'!$A$14,IF(SUM('Onderwerpen (2)'!$B$4:$B$14)+11=A204,'Onderwerpen (2)'!$A$15,IF(SUM('Onderwerpen (2)'!$B$4:$B$15)+12=A204,'Onderwerpen (2)'!$A$16,IF(SUM('Onderwerpen (2)'!$B$4:$B$16)+13=A204,'Onderwerpen (2)'!$A$17,IF(SUM('Onderwerpen (2)'!$B$4:$B$17)+14=A204,'Onderwerpen (2)'!$A$18,IF(SUM('Onderwerpen (2)'!$B$4:$B$18)+15=A204,'Onderwerpen (2)'!$A$19,IF(SUM('Onderwerpen (2)'!$B$4:$B$19)+16=A204,'Onderwerpen (2)'!$A$20,IF(SUM('Onderwerpen (2)'!$B$4:$B$20)+17=A204,'Onderwerpen (2)'!$A$21,IF(SUM('Onderwerpen (2)'!$B$4:$B$21)+18=A204,'Onderwerpen (2)'!$A$22,IF(SUM('Onderwerpen (2)'!$B$4:$B$22)+19=A204,'Onderwerpen (2)'!$A$23,IFERROR((IF(A204&lt;'Onderwerpen (2)'!$D$4,A204,IF(AND(A204&gt;'Onderwerpen (2)'!$D$4,A204&lt;'Onderwerpen (2)'!$D$5),A204-1,IF(AND(A204&gt;'Onderwerpen (2)'!$D$5,A204&lt;'Onderwerpen (2)'!$D$6),A204-2,IF(AND(A204&gt;'Onderwerpen (2)'!$D$6,A204&lt;'Onderwerpen (2)'!$D$7),A204-3,IF(AND(A204&gt;'Onderwerpen (2)'!$D$7,A204&lt;'Onderwerpen (2)'!$D$8),A204-4,IF(AND(A204&gt;'Onderwerpen (2)'!$D$8,A204&lt;'Onderwerpen (2)'!$D$9),A204-5,IF(AND(A204&gt;'Onderwerpen (2)'!$D$9,A204&lt;'Onderwerpen (2)'!$D$10),A204-6,IF(AND(A204&gt;'Onderwerpen (2)'!$D$10,A204&lt;'Onderwerpen (2)'!$D$11),A204-7,IF(AND(A204&gt;'Onderwerpen (2)'!$D$11,A204&lt;'Onderwerpen (2)'!$D$12),A204-8,IF(AND(A204&gt;'Onderwerpen (2)'!$D$12,A204&lt;'Onderwerpen (2)'!$D$13),A204-9,IF(AND(A204&gt;'Onderwerpen (2)'!$D$13,A204&lt;'Onderwerpen (2)'!$D$14),A204-10,IF(AND(A204&gt;'Onderwerpen (2)'!$D$14,A204&lt;'Onderwerpen (2)'!$D$15),A204-11,IF(AND(A204&gt;'Onderwerpen (2)'!$D$15,A204&lt;'Onderwerpen (2)'!$D$16),A204-12,IF(AND(A204&gt;'Onderwerpen (2)'!$D$16,A204&lt;'Onderwerpen (2)'!$D$17),A204-13,IF(AND(A204&gt;'Onderwerpen (2)'!$D$17,A204&lt;'Onderwerpen (2)'!$D$18),A204-14,IF(AND(A204&gt;'Onderwerpen (2)'!$D$18,A204&lt;'Onderwerpen (2)'!$D$19),A204-15,IF(AND(A204&gt;'Onderwerpen (2)'!$D$19,A204&lt;'Onderwerpen (2)'!$D$20),A204-16,IF(AND(A204&gt;'Onderwerpen (2)'!$D$20,A204&lt;'Onderwerpen (2)'!$D$21),A204-17,IF(AND(A204&gt;'Onderwerpen (2)'!$D$21,A204&lt;'Onderwerpen (2)'!$D$22),A204-18,IF(A204&gt;'Onderwerpen (2)'!$D$22,A204-19,"X"))))))))))))))))))))),""))))))))))))))))))))</f>
        <v/>
      </c>
      <c r="D204" s="76" t="str">
        <f>IF(B204="",""&amp;C204,LEFT(B204, FIND(" ",B204)-1) &amp; "."&amp;COUNTIF( $B$8:B204,B204))</f>
        <v/>
      </c>
      <c r="E204" s="11"/>
      <c r="F204" s="65"/>
      <c r="G204" s="65"/>
      <c r="H204" s="65"/>
      <c r="I204" s="67"/>
      <c r="J204" s="60" t="str">
        <f t="shared" si="15"/>
        <v/>
      </c>
      <c r="K204" s="58"/>
      <c r="L204" s="65"/>
      <c r="M204" s="65"/>
      <c r="N204" s="65"/>
      <c r="O204" s="67"/>
      <c r="P204" s="60" t="str">
        <f t="shared" si="16"/>
        <v/>
      </c>
      <c r="Q204" s="58"/>
      <c r="R204" s="65"/>
      <c r="S204" s="65"/>
      <c r="T204" s="65"/>
      <c r="U204" s="67"/>
      <c r="V204" s="60" t="str">
        <f t="shared" si="17"/>
        <v/>
      </c>
      <c r="W204" s="58"/>
      <c r="X204" s="65"/>
      <c r="Y204" s="65"/>
      <c r="Z204" s="65"/>
      <c r="AA204" s="67"/>
      <c r="AB204" s="60" t="str">
        <f t="shared" si="18"/>
        <v/>
      </c>
      <c r="AC204" s="58"/>
      <c r="AD204" s="65"/>
      <c r="AE204" s="65"/>
      <c r="AF204" s="65"/>
      <c r="AG204" s="67"/>
      <c r="AH204" s="60" t="str">
        <f t="shared" si="19"/>
        <v/>
      </c>
      <c r="AI204" s="58"/>
    </row>
    <row r="205" spans="1:35" ht="15" customHeight="1" x14ac:dyDescent="0.25">
      <c r="A205" s="48" t="str">
        <f>IFERROR(IF(A204='Onderwerpen (2)'!$C$23+19,"",A204+1),"")</f>
        <v/>
      </c>
      <c r="B205" s="48" t="str">
        <f>IF(C205&lt;='Onderwerpen (2)'!$C$4,'Onderwerpen (2)'!$A$4,IF(C205&lt;='Onderwerpen (2)'!$C$5,'Onderwerpen (2)'!$A$5,IF(C205&lt;='Onderwerpen (2)'!$C$6,'Onderwerpen (2)'!$A$6,IF(C205&lt;='Onderwerpen (2)'!$C$7,'Onderwerpen (2)'!$A$7,IF(C205&lt;='Onderwerpen (2)'!$C$8,'Onderwerpen (2)'!$A$8,IF(C205&lt;='Onderwerpen (2)'!$C$9,'Onderwerpen (2)'!$A$9,IF(C205&lt;='Onderwerpen (2)'!C$10,'Onderwerpen (2)'!$A$10,IF(C205&lt;='Onderwerpen (2)'!C$11,'Onderwerpen (2)'!$A$11,IF(C205&lt;='Onderwerpen (2)'!C$12,'Onderwerpen (2)'!$A$12,IF(C205&lt;='Onderwerpen (2)'!C$13,'Onderwerpen (2)'!$A$13,IF(C205&lt;='Onderwerpen (2)'!$C$14,'Onderwerpen (2)'!$A$14,IF(C205&lt;='Onderwerpen (2)'!$C$15,'Onderwerpen (2)'!$A$15,IF(C205&lt;='Onderwerpen (2)'!$C$16,'Onderwerpen (2)'!$A$16,IF(C205&lt;='Onderwerpen (2)'!$C$17,'Onderwerpen (2)'!$A$17,IF(C205&lt;='Onderwerpen (2)'!$C$18,'Onderwerpen (2)'!$A$18,IF(C205&lt;='Onderwerpen (2)'!$C$19,'Onderwerpen (2)'!$A$19,IF(C205&lt;='Onderwerpen (2)'!$C$20,'Onderwerpen (2)'!$A$20,IF(C205&lt;='Onderwerpen (2)'!$C$21,'Onderwerpen (2)'!$A$21,IF(C205&lt;='Onderwerpen (2)'!$C$22,'Onderwerpen (2)'!$A$22,IF(C205&lt;='Onderwerpen (2)'!$C$23,'Onderwerpen (2)'!$A$22,""))))))))))))))))))))</f>
        <v/>
      </c>
      <c r="C205" s="55" t="str">
        <f>IF('Onderwerpen (2)'!$B$4+1=A205,'Onderwerpen (2)'!$A$5,IF(SUM('Onderwerpen (2)'!$B$4:$B$5)+2=A205,'Onderwerpen (2)'!$A$6,IF(SUM('Onderwerpen (2)'!$B$4:$B$6)+3=A205,'Onderwerpen (2)'!$A$7,IF(SUM('Onderwerpen (2)'!$B$4:$B$7)+4=A205,'Onderwerpen (2)'!$A$8,IF(SUM('Onderwerpen (2)'!$B$4:$B$8)+5=A205,'Onderwerpen (2)'!$A$9,IF(SUM('Onderwerpen (2)'!$B$4:$B$9)+6=A205,'Onderwerpen (2)'!$A$10,IF(SUM('Onderwerpen (2)'!$B$4:$B$10)+7=A205,'Onderwerpen (2)'!$A$11,IF(SUM('Onderwerpen (2)'!$B$4:$B$11)+8=A205,'Onderwerpen (2)'!$A$12,IF(SUM('Onderwerpen (2)'!$B$4:$B$12)+9=A205,'Onderwerpen (2)'!$A$13,IF(SUM('Onderwerpen (2)'!$B$4:$B$13)+10=A205,'Onderwerpen (2)'!$A$14,IF(SUM('Onderwerpen (2)'!$B$4:$B$14)+11=A205,'Onderwerpen (2)'!$A$15,IF(SUM('Onderwerpen (2)'!$B$4:$B$15)+12=A205,'Onderwerpen (2)'!$A$16,IF(SUM('Onderwerpen (2)'!$B$4:$B$16)+13=A205,'Onderwerpen (2)'!$A$17,IF(SUM('Onderwerpen (2)'!$B$4:$B$17)+14=A205,'Onderwerpen (2)'!$A$18,IF(SUM('Onderwerpen (2)'!$B$4:$B$18)+15=A205,'Onderwerpen (2)'!$A$19,IF(SUM('Onderwerpen (2)'!$B$4:$B$19)+16=A205,'Onderwerpen (2)'!$A$20,IF(SUM('Onderwerpen (2)'!$B$4:$B$20)+17=A205,'Onderwerpen (2)'!$A$21,IF(SUM('Onderwerpen (2)'!$B$4:$B$21)+18=A205,'Onderwerpen (2)'!$A$22,IF(SUM('Onderwerpen (2)'!$B$4:$B$22)+19=A205,'Onderwerpen (2)'!$A$23,IFERROR((IF(A205&lt;'Onderwerpen (2)'!$D$4,A205,IF(AND(A205&gt;'Onderwerpen (2)'!$D$4,A205&lt;'Onderwerpen (2)'!$D$5),A205-1,IF(AND(A205&gt;'Onderwerpen (2)'!$D$5,A205&lt;'Onderwerpen (2)'!$D$6),A205-2,IF(AND(A205&gt;'Onderwerpen (2)'!$D$6,A205&lt;'Onderwerpen (2)'!$D$7),A205-3,IF(AND(A205&gt;'Onderwerpen (2)'!$D$7,A205&lt;'Onderwerpen (2)'!$D$8),A205-4,IF(AND(A205&gt;'Onderwerpen (2)'!$D$8,A205&lt;'Onderwerpen (2)'!$D$9),A205-5,IF(AND(A205&gt;'Onderwerpen (2)'!$D$9,A205&lt;'Onderwerpen (2)'!$D$10),A205-6,IF(AND(A205&gt;'Onderwerpen (2)'!$D$10,A205&lt;'Onderwerpen (2)'!$D$11),A205-7,IF(AND(A205&gt;'Onderwerpen (2)'!$D$11,A205&lt;'Onderwerpen (2)'!$D$12),A205-8,IF(AND(A205&gt;'Onderwerpen (2)'!$D$12,A205&lt;'Onderwerpen (2)'!$D$13),A205-9,IF(AND(A205&gt;'Onderwerpen (2)'!$D$13,A205&lt;'Onderwerpen (2)'!$D$14),A205-10,IF(AND(A205&gt;'Onderwerpen (2)'!$D$14,A205&lt;'Onderwerpen (2)'!$D$15),A205-11,IF(AND(A205&gt;'Onderwerpen (2)'!$D$15,A205&lt;'Onderwerpen (2)'!$D$16),A205-12,IF(AND(A205&gt;'Onderwerpen (2)'!$D$16,A205&lt;'Onderwerpen (2)'!$D$17),A205-13,IF(AND(A205&gt;'Onderwerpen (2)'!$D$17,A205&lt;'Onderwerpen (2)'!$D$18),A205-14,IF(AND(A205&gt;'Onderwerpen (2)'!$D$18,A205&lt;'Onderwerpen (2)'!$D$19),A205-15,IF(AND(A205&gt;'Onderwerpen (2)'!$D$19,A205&lt;'Onderwerpen (2)'!$D$20),A205-16,IF(AND(A205&gt;'Onderwerpen (2)'!$D$20,A205&lt;'Onderwerpen (2)'!$D$21),A205-17,IF(AND(A205&gt;'Onderwerpen (2)'!$D$21,A205&lt;'Onderwerpen (2)'!$D$22),A205-18,IF(A205&gt;'Onderwerpen (2)'!$D$22,A205-19,"X"))))))))))))))))))))),""))))))))))))))))))))</f>
        <v/>
      </c>
      <c r="D205" s="76" t="str">
        <f>IF(B205="",""&amp;C205,LEFT(B205, FIND(" ",B205)-1) &amp; "."&amp;COUNTIF( $B$8:B205,B205))</f>
        <v/>
      </c>
      <c r="E205" s="11"/>
      <c r="F205" s="65"/>
      <c r="G205" s="65"/>
      <c r="H205" s="65"/>
      <c r="I205" s="67"/>
      <c r="J205" s="60" t="str">
        <f t="shared" si="15"/>
        <v/>
      </c>
      <c r="K205" s="58"/>
      <c r="L205" s="65"/>
      <c r="M205" s="65"/>
      <c r="N205" s="65"/>
      <c r="O205" s="67"/>
      <c r="P205" s="60" t="str">
        <f t="shared" si="16"/>
        <v/>
      </c>
      <c r="Q205" s="58"/>
      <c r="R205" s="65"/>
      <c r="S205" s="65"/>
      <c r="T205" s="65"/>
      <c r="U205" s="67"/>
      <c r="V205" s="60" t="str">
        <f t="shared" si="17"/>
        <v/>
      </c>
      <c r="W205" s="58"/>
      <c r="X205" s="65"/>
      <c r="Y205" s="65"/>
      <c r="Z205" s="65"/>
      <c r="AA205" s="67"/>
      <c r="AB205" s="60" t="str">
        <f t="shared" si="18"/>
        <v/>
      </c>
      <c r="AC205" s="58"/>
      <c r="AD205" s="65"/>
      <c r="AE205" s="65"/>
      <c r="AF205" s="65"/>
      <c r="AG205" s="67"/>
      <c r="AH205" s="60" t="str">
        <f t="shared" si="19"/>
        <v/>
      </c>
      <c r="AI205" s="58"/>
    </row>
    <row r="206" spans="1:35" ht="15" customHeight="1" x14ac:dyDescent="0.25">
      <c r="A206" s="48" t="str">
        <f>IFERROR(IF(A205='Onderwerpen (2)'!$C$23+19,"",A205+1),"")</f>
        <v/>
      </c>
      <c r="B206" s="48" t="str">
        <f>IF(C206&lt;='Onderwerpen (2)'!$C$4,'Onderwerpen (2)'!$A$4,IF(C206&lt;='Onderwerpen (2)'!$C$5,'Onderwerpen (2)'!$A$5,IF(C206&lt;='Onderwerpen (2)'!$C$6,'Onderwerpen (2)'!$A$6,IF(C206&lt;='Onderwerpen (2)'!$C$7,'Onderwerpen (2)'!$A$7,IF(C206&lt;='Onderwerpen (2)'!$C$8,'Onderwerpen (2)'!$A$8,IF(C206&lt;='Onderwerpen (2)'!$C$9,'Onderwerpen (2)'!$A$9,IF(C206&lt;='Onderwerpen (2)'!C$10,'Onderwerpen (2)'!$A$10,IF(C206&lt;='Onderwerpen (2)'!C$11,'Onderwerpen (2)'!$A$11,IF(C206&lt;='Onderwerpen (2)'!C$12,'Onderwerpen (2)'!$A$12,IF(C206&lt;='Onderwerpen (2)'!C$13,'Onderwerpen (2)'!$A$13,IF(C206&lt;='Onderwerpen (2)'!$C$14,'Onderwerpen (2)'!$A$14,IF(C206&lt;='Onderwerpen (2)'!$C$15,'Onderwerpen (2)'!$A$15,IF(C206&lt;='Onderwerpen (2)'!$C$16,'Onderwerpen (2)'!$A$16,IF(C206&lt;='Onderwerpen (2)'!$C$17,'Onderwerpen (2)'!$A$17,IF(C206&lt;='Onderwerpen (2)'!$C$18,'Onderwerpen (2)'!$A$18,IF(C206&lt;='Onderwerpen (2)'!$C$19,'Onderwerpen (2)'!$A$19,IF(C206&lt;='Onderwerpen (2)'!$C$20,'Onderwerpen (2)'!$A$20,IF(C206&lt;='Onderwerpen (2)'!$C$21,'Onderwerpen (2)'!$A$21,IF(C206&lt;='Onderwerpen (2)'!$C$22,'Onderwerpen (2)'!$A$22,IF(C206&lt;='Onderwerpen (2)'!$C$23,'Onderwerpen (2)'!$A$22,""))))))))))))))))))))</f>
        <v/>
      </c>
      <c r="C206" s="55" t="str">
        <f>IF('Onderwerpen (2)'!$B$4+1=A206,'Onderwerpen (2)'!$A$5,IF(SUM('Onderwerpen (2)'!$B$4:$B$5)+2=A206,'Onderwerpen (2)'!$A$6,IF(SUM('Onderwerpen (2)'!$B$4:$B$6)+3=A206,'Onderwerpen (2)'!$A$7,IF(SUM('Onderwerpen (2)'!$B$4:$B$7)+4=A206,'Onderwerpen (2)'!$A$8,IF(SUM('Onderwerpen (2)'!$B$4:$B$8)+5=A206,'Onderwerpen (2)'!$A$9,IF(SUM('Onderwerpen (2)'!$B$4:$B$9)+6=A206,'Onderwerpen (2)'!$A$10,IF(SUM('Onderwerpen (2)'!$B$4:$B$10)+7=A206,'Onderwerpen (2)'!$A$11,IF(SUM('Onderwerpen (2)'!$B$4:$B$11)+8=A206,'Onderwerpen (2)'!$A$12,IF(SUM('Onderwerpen (2)'!$B$4:$B$12)+9=A206,'Onderwerpen (2)'!$A$13,IF(SUM('Onderwerpen (2)'!$B$4:$B$13)+10=A206,'Onderwerpen (2)'!$A$14,IF(SUM('Onderwerpen (2)'!$B$4:$B$14)+11=A206,'Onderwerpen (2)'!$A$15,IF(SUM('Onderwerpen (2)'!$B$4:$B$15)+12=A206,'Onderwerpen (2)'!$A$16,IF(SUM('Onderwerpen (2)'!$B$4:$B$16)+13=A206,'Onderwerpen (2)'!$A$17,IF(SUM('Onderwerpen (2)'!$B$4:$B$17)+14=A206,'Onderwerpen (2)'!$A$18,IF(SUM('Onderwerpen (2)'!$B$4:$B$18)+15=A206,'Onderwerpen (2)'!$A$19,IF(SUM('Onderwerpen (2)'!$B$4:$B$19)+16=A206,'Onderwerpen (2)'!$A$20,IF(SUM('Onderwerpen (2)'!$B$4:$B$20)+17=A206,'Onderwerpen (2)'!$A$21,IF(SUM('Onderwerpen (2)'!$B$4:$B$21)+18=A206,'Onderwerpen (2)'!$A$22,IF(SUM('Onderwerpen (2)'!$B$4:$B$22)+19=A206,'Onderwerpen (2)'!$A$23,IFERROR((IF(A206&lt;'Onderwerpen (2)'!$D$4,A206,IF(AND(A206&gt;'Onderwerpen (2)'!$D$4,A206&lt;'Onderwerpen (2)'!$D$5),A206-1,IF(AND(A206&gt;'Onderwerpen (2)'!$D$5,A206&lt;'Onderwerpen (2)'!$D$6),A206-2,IF(AND(A206&gt;'Onderwerpen (2)'!$D$6,A206&lt;'Onderwerpen (2)'!$D$7),A206-3,IF(AND(A206&gt;'Onderwerpen (2)'!$D$7,A206&lt;'Onderwerpen (2)'!$D$8),A206-4,IF(AND(A206&gt;'Onderwerpen (2)'!$D$8,A206&lt;'Onderwerpen (2)'!$D$9),A206-5,IF(AND(A206&gt;'Onderwerpen (2)'!$D$9,A206&lt;'Onderwerpen (2)'!$D$10),A206-6,IF(AND(A206&gt;'Onderwerpen (2)'!$D$10,A206&lt;'Onderwerpen (2)'!$D$11),A206-7,IF(AND(A206&gt;'Onderwerpen (2)'!$D$11,A206&lt;'Onderwerpen (2)'!$D$12),A206-8,IF(AND(A206&gt;'Onderwerpen (2)'!$D$12,A206&lt;'Onderwerpen (2)'!$D$13),A206-9,IF(AND(A206&gt;'Onderwerpen (2)'!$D$13,A206&lt;'Onderwerpen (2)'!$D$14),A206-10,IF(AND(A206&gt;'Onderwerpen (2)'!$D$14,A206&lt;'Onderwerpen (2)'!$D$15),A206-11,IF(AND(A206&gt;'Onderwerpen (2)'!$D$15,A206&lt;'Onderwerpen (2)'!$D$16),A206-12,IF(AND(A206&gt;'Onderwerpen (2)'!$D$16,A206&lt;'Onderwerpen (2)'!$D$17),A206-13,IF(AND(A206&gt;'Onderwerpen (2)'!$D$17,A206&lt;'Onderwerpen (2)'!$D$18),A206-14,IF(AND(A206&gt;'Onderwerpen (2)'!$D$18,A206&lt;'Onderwerpen (2)'!$D$19),A206-15,IF(AND(A206&gt;'Onderwerpen (2)'!$D$19,A206&lt;'Onderwerpen (2)'!$D$20),A206-16,IF(AND(A206&gt;'Onderwerpen (2)'!$D$20,A206&lt;'Onderwerpen (2)'!$D$21),A206-17,IF(AND(A206&gt;'Onderwerpen (2)'!$D$21,A206&lt;'Onderwerpen (2)'!$D$22),A206-18,IF(A206&gt;'Onderwerpen (2)'!$D$22,A206-19,"X"))))))))))))))))))))),""))))))))))))))))))))</f>
        <v/>
      </c>
      <c r="D206" s="76" t="str">
        <f>IF(B206="",""&amp;C206,LEFT(B206, FIND(" ",B206)-1) &amp; "."&amp;COUNTIF( $B$8:B206,B206))</f>
        <v/>
      </c>
      <c r="E206" s="11"/>
      <c r="F206" s="65"/>
      <c r="G206" s="65"/>
      <c r="H206" s="65"/>
      <c r="I206" s="67"/>
      <c r="J206" s="60" t="str">
        <f t="shared" si="15"/>
        <v/>
      </c>
      <c r="K206" s="58"/>
      <c r="L206" s="65"/>
      <c r="M206" s="65"/>
      <c r="N206" s="65"/>
      <c r="O206" s="67"/>
      <c r="P206" s="60" t="str">
        <f t="shared" si="16"/>
        <v/>
      </c>
      <c r="Q206" s="58"/>
      <c r="R206" s="65"/>
      <c r="S206" s="65"/>
      <c r="T206" s="65"/>
      <c r="U206" s="67"/>
      <c r="V206" s="60" t="str">
        <f t="shared" si="17"/>
        <v/>
      </c>
      <c r="W206" s="58"/>
      <c r="X206" s="65"/>
      <c r="Y206" s="65"/>
      <c r="Z206" s="65"/>
      <c r="AA206" s="67"/>
      <c r="AB206" s="60" t="str">
        <f t="shared" si="18"/>
        <v/>
      </c>
      <c r="AC206" s="58"/>
      <c r="AD206" s="65"/>
      <c r="AE206" s="65"/>
      <c r="AF206" s="65"/>
      <c r="AG206" s="67"/>
      <c r="AH206" s="60" t="str">
        <f t="shared" si="19"/>
        <v/>
      </c>
      <c r="AI206" s="58"/>
    </row>
    <row r="207" spans="1:35" ht="15" customHeight="1" x14ac:dyDescent="0.25">
      <c r="A207" s="48" t="str">
        <f>IFERROR(IF(A206='Onderwerpen (2)'!$C$23+19,"",A206+1),"")</f>
        <v/>
      </c>
      <c r="B207" s="48" t="str">
        <f>IF(C207&lt;='Onderwerpen (2)'!$C$4,'Onderwerpen (2)'!$A$4,IF(C207&lt;='Onderwerpen (2)'!$C$5,'Onderwerpen (2)'!$A$5,IF(C207&lt;='Onderwerpen (2)'!$C$6,'Onderwerpen (2)'!$A$6,IF(C207&lt;='Onderwerpen (2)'!$C$7,'Onderwerpen (2)'!$A$7,IF(C207&lt;='Onderwerpen (2)'!$C$8,'Onderwerpen (2)'!$A$8,IF(C207&lt;='Onderwerpen (2)'!$C$9,'Onderwerpen (2)'!$A$9,IF(C207&lt;='Onderwerpen (2)'!C$10,'Onderwerpen (2)'!$A$10,IF(C207&lt;='Onderwerpen (2)'!C$11,'Onderwerpen (2)'!$A$11,IF(C207&lt;='Onderwerpen (2)'!C$12,'Onderwerpen (2)'!$A$12,IF(C207&lt;='Onderwerpen (2)'!C$13,'Onderwerpen (2)'!$A$13,IF(C207&lt;='Onderwerpen (2)'!$C$14,'Onderwerpen (2)'!$A$14,IF(C207&lt;='Onderwerpen (2)'!$C$15,'Onderwerpen (2)'!$A$15,IF(C207&lt;='Onderwerpen (2)'!$C$16,'Onderwerpen (2)'!$A$16,IF(C207&lt;='Onderwerpen (2)'!$C$17,'Onderwerpen (2)'!$A$17,IF(C207&lt;='Onderwerpen (2)'!$C$18,'Onderwerpen (2)'!$A$18,IF(C207&lt;='Onderwerpen (2)'!$C$19,'Onderwerpen (2)'!$A$19,IF(C207&lt;='Onderwerpen (2)'!$C$20,'Onderwerpen (2)'!$A$20,IF(C207&lt;='Onderwerpen (2)'!$C$21,'Onderwerpen (2)'!$A$21,IF(C207&lt;='Onderwerpen (2)'!$C$22,'Onderwerpen (2)'!$A$22,IF(C207&lt;='Onderwerpen (2)'!$C$23,'Onderwerpen (2)'!$A$22,""))))))))))))))))))))</f>
        <v/>
      </c>
      <c r="C207" s="55" t="str">
        <f>IF('Onderwerpen (2)'!$B$4+1=A207,'Onderwerpen (2)'!$A$5,IF(SUM('Onderwerpen (2)'!$B$4:$B$5)+2=A207,'Onderwerpen (2)'!$A$6,IF(SUM('Onderwerpen (2)'!$B$4:$B$6)+3=A207,'Onderwerpen (2)'!$A$7,IF(SUM('Onderwerpen (2)'!$B$4:$B$7)+4=A207,'Onderwerpen (2)'!$A$8,IF(SUM('Onderwerpen (2)'!$B$4:$B$8)+5=A207,'Onderwerpen (2)'!$A$9,IF(SUM('Onderwerpen (2)'!$B$4:$B$9)+6=A207,'Onderwerpen (2)'!$A$10,IF(SUM('Onderwerpen (2)'!$B$4:$B$10)+7=A207,'Onderwerpen (2)'!$A$11,IF(SUM('Onderwerpen (2)'!$B$4:$B$11)+8=A207,'Onderwerpen (2)'!$A$12,IF(SUM('Onderwerpen (2)'!$B$4:$B$12)+9=A207,'Onderwerpen (2)'!$A$13,IF(SUM('Onderwerpen (2)'!$B$4:$B$13)+10=A207,'Onderwerpen (2)'!$A$14,IF(SUM('Onderwerpen (2)'!$B$4:$B$14)+11=A207,'Onderwerpen (2)'!$A$15,IF(SUM('Onderwerpen (2)'!$B$4:$B$15)+12=A207,'Onderwerpen (2)'!$A$16,IF(SUM('Onderwerpen (2)'!$B$4:$B$16)+13=A207,'Onderwerpen (2)'!$A$17,IF(SUM('Onderwerpen (2)'!$B$4:$B$17)+14=A207,'Onderwerpen (2)'!$A$18,IF(SUM('Onderwerpen (2)'!$B$4:$B$18)+15=A207,'Onderwerpen (2)'!$A$19,IF(SUM('Onderwerpen (2)'!$B$4:$B$19)+16=A207,'Onderwerpen (2)'!$A$20,IF(SUM('Onderwerpen (2)'!$B$4:$B$20)+17=A207,'Onderwerpen (2)'!$A$21,IF(SUM('Onderwerpen (2)'!$B$4:$B$21)+18=A207,'Onderwerpen (2)'!$A$22,IF(SUM('Onderwerpen (2)'!$B$4:$B$22)+19=A207,'Onderwerpen (2)'!$A$23,IFERROR((IF(A207&lt;'Onderwerpen (2)'!$D$4,A207,IF(AND(A207&gt;'Onderwerpen (2)'!$D$4,A207&lt;'Onderwerpen (2)'!$D$5),A207-1,IF(AND(A207&gt;'Onderwerpen (2)'!$D$5,A207&lt;'Onderwerpen (2)'!$D$6),A207-2,IF(AND(A207&gt;'Onderwerpen (2)'!$D$6,A207&lt;'Onderwerpen (2)'!$D$7),A207-3,IF(AND(A207&gt;'Onderwerpen (2)'!$D$7,A207&lt;'Onderwerpen (2)'!$D$8),A207-4,IF(AND(A207&gt;'Onderwerpen (2)'!$D$8,A207&lt;'Onderwerpen (2)'!$D$9),A207-5,IF(AND(A207&gt;'Onderwerpen (2)'!$D$9,A207&lt;'Onderwerpen (2)'!$D$10),A207-6,IF(AND(A207&gt;'Onderwerpen (2)'!$D$10,A207&lt;'Onderwerpen (2)'!$D$11),A207-7,IF(AND(A207&gt;'Onderwerpen (2)'!$D$11,A207&lt;'Onderwerpen (2)'!$D$12),A207-8,IF(AND(A207&gt;'Onderwerpen (2)'!$D$12,A207&lt;'Onderwerpen (2)'!$D$13),A207-9,IF(AND(A207&gt;'Onderwerpen (2)'!$D$13,A207&lt;'Onderwerpen (2)'!$D$14),A207-10,IF(AND(A207&gt;'Onderwerpen (2)'!$D$14,A207&lt;'Onderwerpen (2)'!$D$15),A207-11,IF(AND(A207&gt;'Onderwerpen (2)'!$D$15,A207&lt;'Onderwerpen (2)'!$D$16),A207-12,IF(AND(A207&gt;'Onderwerpen (2)'!$D$16,A207&lt;'Onderwerpen (2)'!$D$17),A207-13,IF(AND(A207&gt;'Onderwerpen (2)'!$D$17,A207&lt;'Onderwerpen (2)'!$D$18),A207-14,IF(AND(A207&gt;'Onderwerpen (2)'!$D$18,A207&lt;'Onderwerpen (2)'!$D$19),A207-15,IF(AND(A207&gt;'Onderwerpen (2)'!$D$19,A207&lt;'Onderwerpen (2)'!$D$20),A207-16,IF(AND(A207&gt;'Onderwerpen (2)'!$D$20,A207&lt;'Onderwerpen (2)'!$D$21),A207-17,IF(AND(A207&gt;'Onderwerpen (2)'!$D$21,A207&lt;'Onderwerpen (2)'!$D$22),A207-18,IF(A207&gt;'Onderwerpen (2)'!$D$22,A207-19,"X"))))))))))))))))))))),""))))))))))))))))))))</f>
        <v/>
      </c>
      <c r="D207" s="76" t="str">
        <f>IF(B207="",""&amp;C207,LEFT(B207, FIND(" ",B207)-1) &amp; "."&amp;COUNTIF( $B$8:B207,B207))</f>
        <v/>
      </c>
      <c r="E207" s="11"/>
      <c r="F207" s="65"/>
      <c r="G207" s="65"/>
      <c r="H207" s="65"/>
      <c r="I207" s="67"/>
      <c r="J207" s="60" t="str">
        <f t="shared" si="15"/>
        <v/>
      </c>
      <c r="K207" s="58"/>
      <c r="L207" s="65"/>
      <c r="M207" s="65"/>
      <c r="N207" s="65"/>
      <c r="O207" s="67"/>
      <c r="P207" s="60" t="str">
        <f t="shared" si="16"/>
        <v/>
      </c>
      <c r="Q207" s="58"/>
      <c r="R207" s="65"/>
      <c r="S207" s="65"/>
      <c r="T207" s="65"/>
      <c r="U207" s="67"/>
      <c r="V207" s="60" t="str">
        <f t="shared" si="17"/>
        <v/>
      </c>
      <c r="W207" s="58"/>
      <c r="X207" s="65"/>
      <c r="Y207" s="65"/>
      <c r="Z207" s="65"/>
      <c r="AA207" s="67"/>
      <c r="AB207" s="60" t="str">
        <f t="shared" si="18"/>
        <v/>
      </c>
      <c r="AC207" s="58"/>
      <c r="AD207" s="65"/>
      <c r="AE207" s="65"/>
      <c r="AF207" s="65"/>
      <c r="AG207" s="67"/>
      <c r="AH207" s="60" t="str">
        <f t="shared" si="19"/>
        <v/>
      </c>
      <c r="AI207" s="58"/>
    </row>
    <row r="208" spans="1:35" ht="15" customHeight="1" x14ac:dyDescent="0.25">
      <c r="A208" s="48" t="str">
        <f>IFERROR(IF(A207='Onderwerpen (2)'!$C$23+19,"",A207+1),"")</f>
        <v/>
      </c>
      <c r="B208" s="48" t="str">
        <f>IF(C208&lt;='Onderwerpen (2)'!$C$4,'Onderwerpen (2)'!$A$4,IF(C208&lt;='Onderwerpen (2)'!$C$5,'Onderwerpen (2)'!$A$5,IF(C208&lt;='Onderwerpen (2)'!$C$6,'Onderwerpen (2)'!$A$6,IF(C208&lt;='Onderwerpen (2)'!$C$7,'Onderwerpen (2)'!$A$7,IF(C208&lt;='Onderwerpen (2)'!$C$8,'Onderwerpen (2)'!$A$8,IF(C208&lt;='Onderwerpen (2)'!$C$9,'Onderwerpen (2)'!$A$9,IF(C208&lt;='Onderwerpen (2)'!C$10,'Onderwerpen (2)'!$A$10,IF(C208&lt;='Onderwerpen (2)'!C$11,'Onderwerpen (2)'!$A$11,IF(C208&lt;='Onderwerpen (2)'!C$12,'Onderwerpen (2)'!$A$12,IF(C208&lt;='Onderwerpen (2)'!C$13,'Onderwerpen (2)'!$A$13,IF(C208&lt;='Onderwerpen (2)'!$C$14,'Onderwerpen (2)'!$A$14,IF(C208&lt;='Onderwerpen (2)'!$C$15,'Onderwerpen (2)'!$A$15,IF(C208&lt;='Onderwerpen (2)'!$C$16,'Onderwerpen (2)'!$A$16,IF(C208&lt;='Onderwerpen (2)'!$C$17,'Onderwerpen (2)'!$A$17,IF(C208&lt;='Onderwerpen (2)'!$C$18,'Onderwerpen (2)'!$A$18,IF(C208&lt;='Onderwerpen (2)'!$C$19,'Onderwerpen (2)'!$A$19,IF(C208&lt;='Onderwerpen (2)'!$C$20,'Onderwerpen (2)'!$A$20,IF(C208&lt;='Onderwerpen (2)'!$C$21,'Onderwerpen (2)'!$A$21,IF(C208&lt;='Onderwerpen (2)'!$C$22,'Onderwerpen (2)'!$A$22,IF(C208&lt;='Onderwerpen (2)'!$C$23,'Onderwerpen (2)'!$A$22,""))))))))))))))))))))</f>
        <v/>
      </c>
      <c r="C208" s="55" t="str">
        <f>IF('Onderwerpen (2)'!$B$4+1=A208,'Onderwerpen (2)'!$A$5,IF(SUM('Onderwerpen (2)'!$B$4:$B$5)+2=A208,'Onderwerpen (2)'!$A$6,IF(SUM('Onderwerpen (2)'!$B$4:$B$6)+3=A208,'Onderwerpen (2)'!$A$7,IF(SUM('Onderwerpen (2)'!$B$4:$B$7)+4=A208,'Onderwerpen (2)'!$A$8,IF(SUM('Onderwerpen (2)'!$B$4:$B$8)+5=A208,'Onderwerpen (2)'!$A$9,IF(SUM('Onderwerpen (2)'!$B$4:$B$9)+6=A208,'Onderwerpen (2)'!$A$10,IF(SUM('Onderwerpen (2)'!$B$4:$B$10)+7=A208,'Onderwerpen (2)'!$A$11,IF(SUM('Onderwerpen (2)'!$B$4:$B$11)+8=A208,'Onderwerpen (2)'!$A$12,IF(SUM('Onderwerpen (2)'!$B$4:$B$12)+9=A208,'Onderwerpen (2)'!$A$13,IF(SUM('Onderwerpen (2)'!$B$4:$B$13)+10=A208,'Onderwerpen (2)'!$A$14,IF(SUM('Onderwerpen (2)'!$B$4:$B$14)+11=A208,'Onderwerpen (2)'!$A$15,IF(SUM('Onderwerpen (2)'!$B$4:$B$15)+12=A208,'Onderwerpen (2)'!$A$16,IF(SUM('Onderwerpen (2)'!$B$4:$B$16)+13=A208,'Onderwerpen (2)'!$A$17,IF(SUM('Onderwerpen (2)'!$B$4:$B$17)+14=A208,'Onderwerpen (2)'!$A$18,IF(SUM('Onderwerpen (2)'!$B$4:$B$18)+15=A208,'Onderwerpen (2)'!$A$19,IF(SUM('Onderwerpen (2)'!$B$4:$B$19)+16=A208,'Onderwerpen (2)'!$A$20,IF(SUM('Onderwerpen (2)'!$B$4:$B$20)+17=A208,'Onderwerpen (2)'!$A$21,IF(SUM('Onderwerpen (2)'!$B$4:$B$21)+18=A208,'Onderwerpen (2)'!$A$22,IF(SUM('Onderwerpen (2)'!$B$4:$B$22)+19=A208,'Onderwerpen (2)'!$A$23,IFERROR((IF(A208&lt;'Onderwerpen (2)'!$D$4,A208,IF(AND(A208&gt;'Onderwerpen (2)'!$D$4,A208&lt;'Onderwerpen (2)'!$D$5),A208-1,IF(AND(A208&gt;'Onderwerpen (2)'!$D$5,A208&lt;'Onderwerpen (2)'!$D$6),A208-2,IF(AND(A208&gt;'Onderwerpen (2)'!$D$6,A208&lt;'Onderwerpen (2)'!$D$7),A208-3,IF(AND(A208&gt;'Onderwerpen (2)'!$D$7,A208&lt;'Onderwerpen (2)'!$D$8),A208-4,IF(AND(A208&gt;'Onderwerpen (2)'!$D$8,A208&lt;'Onderwerpen (2)'!$D$9),A208-5,IF(AND(A208&gt;'Onderwerpen (2)'!$D$9,A208&lt;'Onderwerpen (2)'!$D$10),A208-6,IF(AND(A208&gt;'Onderwerpen (2)'!$D$10,A208&lt;'Onderwerpen (2)'!$D$11),A208-7,IF(AND(A208&gt;'Onderwerpen (2)'!$D$11,A208&lt;'Onderwerpen (2)'!$D$12),A208-8,IF(AND(A208&gt;'Onderwerpen (2)'!$D$12,A208&lt;'Onderwerpen (2)'!$D$13),A208-9,IF(AND(A208&gt;'Onderwerpen (2)'!$D$13,A208&lt;'Onderwerpen (2)'!$D$14),A208-10,IF(AND(A208&gt;'Onderwerpen (2)'!$D$14,A208&lt;'Onderwerpen (2)'!$D$15),A208-11,IF(AND(A208&gt;'Onderwerpen (2)'!$D$15,A208&lt;'Onderwerpen (2)'!$D$16),A208-12,IF(AND(A208&gt;'Onderwerpen (2)'!$D$16,A208&lt;'Onderwerpen (2)'!$D$17),A208-13,IF(AND(A208&gt;'Onderwerpen (2)'!$D$17,A208&lt;'Onderwerpen (2)'!$D$18),A208-14,IF(AND(A208&gt;'Onderwerpen (2)'!$D$18,A208&lt;'Onderwerpen (2)'!$D$19),A208-15,IF(AND(A208&gt;'Onderwerpen (2)'!$D$19,A208&lt;'Onderwerpen (2)'!$D$20),A208-16,IF(AND(A208&gt;'Onderwerpen (2)'!$D$20,A208&lt;'Onderwerpen (2)'!$D$21),A208-17,IF(AND(A208&gt;'Onderwerpen (2)'!$D$21,A208&lt;'Onderwerpen (2)'!$D$22),A208-18,IF(A208&gt;'Onderwerpen (2)'!$D$22,A208-19,"X"))))))))))))))))))))),""))))))))))))))))))))</f>
        <v/>
      </c>
      <c r="D208" s="76" t="str">
        <f>IF(B208="",""&amp;C208,LEFT(B208, FIND(" ",B208)-1) &amp; "."&amp;COUNTIF( $B$8:B208,B208))</f>
        <v/>
      </c>
      <c r="E208" s="11"/>
      <c r="F208" s="65"/>
      <c r="G208" s="65"/>
      <c r="H208" s="65"/>
      <c r="I208" s="67"/>
      <c r="J208" s="60" t="str">
        <f t="shared" si="15"/>
        <v/>
      </c>
      <c r="K208" s="58"/>
      <c r="L208" s="65"/>
      <c r="M208" s="65"/>
      <c r="N208" s="65"/>
      <c r="O208" s="67"/>
      <c r="P208" s="60" t="str">
        <f t="shared" si="16"/>
        <v/>
      </c>
      <c r="Q208" s="58"/>
      <c r="R208" s="65"/>
      <c r="S208" s="65"/>
      <c r="T208" s="65"/>
      <c r="U208" s="67"/>
      <c r="V208" s="60" t="str">
        <f t="shared" si="17"/>
        <v/>
      </c>
      <c r="W208" s="58"/>
      <c r="X208" s="65"/>
      <c r="Y208" s="65"/>
      <c r="Z208" s="65"/>
      <c r="AA208" s="67"/>
      <c r="AB208" s="60" t="str">
        <f t="shared" si="18"/>
        <v/>
      </c>
      <c r="AC208" s="58"/>
      <c r="AD208" s="65"/>
      <c r="AE208" s="65"/>
      <c r="AF208" s="65"/>
      <c r="AG208" s="67"/>
      <c r="AH208" s="60" t="str">
        <f t="shared" si="19"/>
        <v/>
      </c>
      <c r="AI208" s="58"/>
    </row>
    <row r="209" spans="1:35" ht="15" customHeight="1" x14ac:dyDescent="0.25">
      <c r="A209" s="48" t="str">
        <f>IFERROR(IF(A208='Onderwerpen (2)'!$C$23+19,"",A208+1),"")</f>
        <v/>
      </c>
      <c r="B209" s="48" t="str">
        <f>IF(C209&lt;='Onderwerpen (2)'!$C$4,'Onderwerpen (2)'!$A$4,IF(C209&lt;='Onderwerpen (2)'!$C$5,'Onderwerpen (2)'!$A$5,IF(C209&lt;='Onderwerpen (2)'!$C$6,'Onderwerpen (2)'!$A$6,IF(C209&lt;='Onderwerpen (2)'!$C$7,'Onderwerpen (2)'!$A$7,IF(C209&lt;='Onderwerpen (2)'!$C$8,'Onderwerpen (2)'!$A$8,IF(C209&lt;='Onderwerpen (2)'!$C$9,'Onderwerpen (2)'!$A$9,IF(C209&lt;='Onderwerpen (2)'!C$10,'Onderwerpen (2)'!$A$10,IF(C209&lt;='Onderwerpen (2)'!C$11,'Onderwerpen (2)'!$A$11,IF(C209&lt;='Onderwerpen (2)'!C$12,'Onderwerpen (2)'!$A$12,IF(C209&lt;='Onderwerpen (2)'!C$13,'Onderwerpen (2)'!$A$13,IF(C209&lt;='Onderwerpen (2)'!$C$14,'Onderwerpen (2)'!$A$14,IF(C209&lt;='Onderwerpen (2)'!$C$15,'Onderwerpen (2)'!$A$15,IF(C209&lt;='Onderwerpen (2)'!$C$16,'Onderwerpen (2)'!$A$16,IF(C209&lt;='Onderwerpen (2)'!$C$17,'Onderwerpen (2)'!$A$17,IF(C209&lt;='Onderwerpen (2)'!$C$18,'Onderwerpen (2)'!$A$18,IF(C209&lt;='Onderwerpen (2)'!$C$19,'Onderwerpen (2)'!$A$19,IF(C209&lt;='Onderwerpen (2)'!$C$20,'Onderwerpen (2)'!$A$20,IF(C209&lt;='Onderwerpen (2)'!$C$21,'Onderwerpen (2)'!$A$21,IF(C209&lt;='Onderwerpen (2)'!$C$22,'Onderwerpen (2)'!$A$22,IF(C209&lt;='Onderwerpen (2)'!$C$23,'Onderwerpen (2)'!$A$22,""))))))))))))))))))))</f>
        <v/>
      </c>
      <c r="C209" s="55" t="str">
        <f>IF('Onderwerpen (2)'!$B$4+1=A209,'Onderwerpen (2)'!$A$5,IF(SUM('Onderwerpen (2)'!$B$4:$B$5)+2=A209,'Onderwerpen (2)'!$A$6,IF(SUM('Onderwerpen (2)'!$B$4:$B$6)+3=A209,'Onderwerpen (2)'!$A$7,IF(SUM('Onderwerpen (2)'!$B$4:$B$7)+4=A209,'Onderwerpen (2)'!$A$8,IF(SUM('Onderwerpen (2)'!$B$4:$B$8)+5=A209,'Onderwerpen (2)'!$A$9,IF(SUM('Onderwerpen (2)'!$B$4:$B$9)+6=A209,'Onderwerpen (2)'!$A$10,IF(SUM('Onderwerpen (2)'!$B$4:$B$10)+7=A209,'Onderwerpen (2)'!$A$11,IF(SUM('Onderwerpen (2)'!$B$4:$B$11)+8=A209,'Onderwerpen (2)'!$A$12,IF(SUM('Onderwerpen (2)'!$B$4:$B$12)+9=A209,'Onderwerpen (2)'!$A$13,IF(SUM('Onderwerpen (2)'!$B$4:$B$13)+10=A209,'Onderwerpen (2)'!$A$14,IF(SUM('Onderwerpen (2)'!$B$4:$B$14)+11=A209,'Onderwerpen (2)'!$A$15,IF(SUM('Onderwerpen (2)'!$B$4:$B$15)+12=A209,'Onderwerpen (2)'!$A$16,IF(SUM('Onderwerpen (2)'!$B$4:$B$16)+13=A209,'Onderwerpen (2)'!$A$17,IF(SUM('Onderwerpen (2)'!$B$4:$B$17)+14=A209,'Onderwerpen (2)'!$A$18,IF(SUM('Onderwerpen (2)'!$B$4:$B$18)+15=A209,'Onderwerpen (2)'!$A$19,IF(SUM('Onderwerpen (2)'!$B$4:$B$19)+16=A209,'Onderwerpen (2)'!$A$20,IF(SUM('Onderwerpen (2)'!$B$4:$B$20)+17=A209,'Onderwerpen (2)'!$A$21,IF(SUM('Onderwerpen (2)'!$B$4:$B$21)+18=A209,'Onderwerpen (2)'!$A$22,IF(SUM('Onderwerpen (2)'!$B$4:$B$22)+19=A209,'Onderwerpen (2)'!$A$23,IFERROR((IF(A209&lt;'Onderwerpen (2)'!$D$4,A209,IF(AND(A209&gt;'Onderwerpen (2)'!$D$4,A209&lt;'Onderwerpen (2)'!$D$5),A209-1,IF(AND(A209&gt;'Onderwerpen (2)'!$D$5,A209&lt;'Onderwerpen (2)'!$D$6),A209-2,IF(AND(A209&gt;'Onderwerpen (2)'!$D$6,A209&lt;'Onderwerpen (2)'!$D$7),A209-3,IF(AND(A209&gt;'Onderwerpen (2)'!$D$7,A209&lt;'Onderwerpen (2)'!$D$8),A209-4,IF(AND(A209&gt;'Onderwerpen (2)'!$D$8,A209&lt;'Onderwerpen (2)'!$D$9),A209-5,IF(AND(A209&gt;'Onderwerpen (2)'!$D$9,A209&lt;'Onderwerpen (2)'!$D$10),A209-6,IF(AND(A209&gt;'Onderwerpen (2)'!$D$10,A209&lt;'Onderwerpen (2)'!$D$11),A209-7,IF(AND(A209&gt;'Onderwerpen (2)'!$D$11,A209&lt;'Onderwerpen (2)'!$D$12),A209-8,IF(AND(A209&gt;'Onderwerpen (2)'!$D$12,A209&lt;'Onderwerpen (2)'!$D$13),A209-9,IF(AND(A209&gt;'Onderwerpen (2)'!$D$13,A209&lt;'Onderwerpen (2)'!$D$14),A209-10,IF(AND(A209&gt;'Onderwerpen (2)'!$D$14,A209&lt;'Onderwerpen (2)'!$D$15),A209-11,IF(AND(A209&gt;'Onderwerpen (2)'!$D$15,A209&lt;'Onderwerpen (2)'!$D$16),A209-12,IF(AND(A209&gt;'Onderwerpen (2)'!$D$16,A209&lt;'Onderwerpen (2)'!$D$17),A209-13,IF(AND(A209&gt;'Onderwerpen (2)'!$D$17,A209&lt;'Onderwerpen (2)'!$D$18),A209-14,IF(AND(A209&gt;'Onderwerpen (2)'!$D$18,A209&lt;'Onderwerpen (2)'!$D$19),A209-15,IF(AND(A209&gt;'Onderwerpen (2)'!$D$19,A209&lt;'Onderwerpen (2)'!$D$20),A209-16,IF(AND(A209&gt;'Onderwerpen (2)'!$D$20,A209&lt;'Onderwerpen (2)'!$D$21),A209-17,IF(AND(A209&gt;'Onderwerpen (2)'!$D$21,A209&lt;'Onderwerpen (2)'!$D$22),A209-18,IF(A209&gt;'Onderwerpen (2)'!$D$22,A209-19,"X"))))))))))))))))))))),""))))))))))))))))))))</f>
        <v/>
      </c>
      <c r="D209" s="76" t="str">
        <f>IF(B209="",""&amp;C209,LEFT(B209, FIND(" ",B209)-1) &amp; "."&amp;COUNTIF( $B$8:B209,B209))</f>
        <v/>
      </c>
      <c r="E209" s="11"/>
      <c r="F209" s="65"/>
      <c r="G209" s="65"/>
      <c r="H209" s="65"/>
      <c r="I209" s="67"/>
      <c r="J209" s="60" t="str">
        <f t="shared" si="15"/>
        <v/>
      </c>
      <c r="K209" s="58"/>
      <c r="L209" s="65"/>
      <c r="M209" s="65"/>
      <c r="N209" s="65"/>
      <c r="O209" s="67"/>
      <c r="P209" s="60" t="str">
        <f t="shared" si="16"/>
        <v/>
      </c>
      <c r="Q209" s="58"/>
      <c r="R209" s="65"/>
      <c r="S209" s="65"/>
      <c r="T209" s="65"/>
      <c r="U209" s="67"/>
      <c r="V209" s="60" t="str">
        <f t="shared" si="17"/>
        <v/>
      </c>
      <c r="W209" s="58"/>
      <c r="X209" s="65"/>
      <c r="Y209" s="65"/>
      <c r="Z209" s="65"/>
      <c r="AA209" s="67"/>
      <c r="AB209" s="60" t="str">
        <f t="shared" si="18"/>
        <v/>
      </c>
      <c r="AC209" s="58"/>
      <c r="AD209" s="65"/>
      <c r="AE209" s="65"/>
      <c r="AF209" s="65"/>
      <c r="AG209" s="67"/>
      <c r="AH209" s="60" t="str">
        <f t="shared" si="19"/>
        <v/>
      </c>
      <c r="AI209" s="58"/>
    </row>
    <row r="210" spans="1:35" ht="15" customHeight="1" x14ac:dyDescent="0.25">
      <c r="A210" s="48" t="str">
        <f>IFERROR(IF(A209='Onderwerpen (2)'!$C$23+19,"",A209+1),"")</f>
        <v/>
      </c>
      <c r="B210" s="48" t="str">
        <f>IF(C210&lt;='Onderwerpen (2)'!$C$4,'Onderwerpen (2)'!$A$4,IF(C210&lt;='Onderwerpen (2)'!$C$5,'Onderwerpen (2)'!$A$5,IF(C210&lt;='Onderwerpen (2)'!$C$6,'Onderwerpen (2)'!$A$6,IF(C210&lt;='Onderwerpen (2)'!$C$7,'Onderwerpen (2)'!$A$7,IF(C210&lt;='Onderwerpen (2)'!$C$8,'Onderwerpen (2)'!$A$8,IF(C210&lt;='Onderwerpen (2)'!$C$9,'Onderwerpen (2)'!$A$9,IF(C210&lt;='Onderwerpen (2)'!C$10,'Onderwerpen (2)'!$A$10,IF(C210&lt;='Onderwerpen (2)'!C$11,'Onderwerpen (2)'!$A$11,IF(C210&lt;='Onderwerpen (2)'!C$12,'Onderwerpen (2)'!$A$12,IF(C210&lt;='Onderwerpen (2)'!C$13,'Onderwerpen (2)'!$A$13,IF(C210&lt;='Onderwerpen (2)'!$C$14,'Onderwerpen (2)'!$A$14,IF(C210&lt;='Onderwerpen (2)'!$C$15,'Onderwerpen (2)'!$A$15,IF(C210&lt;='Onderwerpen (2)'!$C$16,'Onderwerpen (2)'!$A$16,IF(C210&lt;='Onderwerpen (2)'!$C$17,'Onderwerpen (2)'!$A$17,IF(C210&lt;='Onderwerpen (2)'!$C$18,'Onderwerpen (2)'!$A$18,IF(C210&lt;='Onderwerpen (2)'!$C$19,'Onderwerpen (2)'!$A$19,IF(C210&lt;='Onderwerpen (2)'!$C$20,'Onderwerpen (2)'!$A$20,IF(C210&lt;='Onderwerpen (2)'!$C$21,'Onderwerpen (2)'!$A$21,IF(C210&lt;='Onderwerpen (2)'!$C$22,'Onderwerpen (2)'!$A$22,IF(C210&lt;='Onderwerpen (2)'!$C$23,'Onderwerpen (2)'!$A$22,""))))))))))))))))))))</f>
        <v/>
      </c>
      <c r="C210" s="55" t="str">
        <f>IF('Onderwerpen (2)'!$B$4+1=A210,'Onderwerpen (2)'!$A$5,IF(SUM('Onderwerpen (2)'!$B$4:$B$5)+2=A210,'Onderwerpen (2)'!$A$6,IF(SUM('Onderwerpen (2)'!$B$4:$B$6)+3=A210,'Onderwerpen (2)'!$A$7,IF(SUM('Onderwerpen (2)'!$B$4:$B$7)+4=A210,'Onderwerpen (2)'!$A$8,IF(SUM('Onderwerpen (2)'!$B$4:$B$8)+5=A210,'Onderwerpen (2)'!$A$9,IF(SUM('Onderwerpen (2)'!$B$4:$B$9)+6=A210,'Onderwerpen (2)'!$A$10,IF(SUM('Onderwerpen (2)'!$B$4:$B$10)+7=A210,'Onderwerpen (2)'!$A$11,IF(SUM('Onderwerpen (2)'!$B$4:$B$11)+8=A210,'Onderwerpen (2)'!$A$12,IF(SUM('Onderwerpen (2)'!$B$4:$B$12)+9=A210,'Onderwerpen (2)'!$A$13,IF(SUM('Onderwerpen (2)'!$B$4:$B$13)+10=A210,'Onderwerpen (2)'!$A$14,IF(SUM('Onderwerpen (2)'!$B$4:$B$14)+11=A210,'Onderwerpen (2)'!$A$15,IF(SUM('Onderwerpen (2)'!$B$4:$B$15)+12=A210,'Onderwerpen (2)'!$A$16,IF(SUM('Onderwerpen (2)'!$B$4:$B$16)+13=A210,'Onderwerpen (2)'!$A$17,IF(SUM('Onderwerpen (2)'!$B$4:$B$17)+14=A210,'Onderwerpen (2)'!$A$18,IF(SUM('Onderwerpen (2)'!$B$4:$B$18)+15=A210,'Onderwerpen (2)'!$A$19,IF(SUM('Onderwerpen (2)'!$B$4:$B$19)+16=A210,'Onderwerpen (2)'!$A$20,IF(SUM('Onderwerpen (2)'!$B$4:$B$20)+17=A210,'Onderwerpen (2)'!$A$21,IF(SUM('Onderwerpen (2)'!$B$4:$B$21)+18=A210,'Onderwerpen (2)'!$A$22,IF(SUM('Onderwerpen (2)'!$B$4:$B$22)+19=A210,'Onderwerpen (2)'!$A$23,IFERROR((IF(A210&lt;'Onderwerpen (2)'!$D$4,A210,IF(AND(A210&gt;'Onderwerpen (2)'!$D$4,A210&lt;'Onderwerpen (2)'!$D$5),A210-1,IF(AND(A210&gt;'Onderwerpen (2)'!$D$5,A210&lt;'Onderwerpen (2)'!$D$6),A210-2,IF(AND(A210&gt;'Onderwerpen (2)'!$D$6,A210&lt;'Onderwerpen (2)'!$D$7),A210-3,IF(AND(A210&gt;'Onderwerpen (2)'!$D$7,A210&lt;'Onderwerpen (2)'!$D$8),A210-4,IF(AND(A210&gt;'Onderwerpen (2)'!$D$8,A210&lt;'Onderwerpen (2)'!$D$9),A210-5,IF(AND(A210&gt;'Onderwerpen (2)'!$D$9,A210&lt;'Onderwerpen (2)'!$D$10),A210-6,IF(AND(A210&gt;'Onderwerpen (2)'!$D$10,A210&lt;'Onderwerpen (2)'!$D$11),A210-7,IF(AND(A210&gt;'Onderwerpen (2)'!$D$11,A210&lt;'Onderwerpen (2)'!$D$12),A210-8,IF(AND(A210&gt;'Onderwerpen (2)'!$D$12,A210&lt;'Onderwerpen (2)'!$D$13),A210-9,IF(AND(A210&gt;'Onderwerpen (2)'!$D$13,A210&lt;'Onderwerpen (2)'!$D$14),A210-10,IF(AND(A210&gt;'Onderwerpen (2)'!$D$14,A210&lt;'Onderwerpen (2)'!$D$15),A210-11,IF(AND(A210&gt;'Onderwerpen (2)'!$D$15,A210&lt;'Onderwerpen (2)'!$D$16),A210-12,IF(AND(A210&gt;'Onderwerpen (2)'!$D$16,A210&lt;'Onderwerpen (2)'!$D$17),A210-13,IF(AND(A210&gt;'Onderwerpen (2)'!$D$17,A210&lt;'Onderwerpen (2)'!$D$18),A210-14,IF(AND(A210&gt;'Onderwerpen (2)'!$D$18,A210&lt;'Onderwerpen (2)'!$D$19),A210-15,IF(AND(A210&gt;'Onderwerpen (2)'!$D$19,A210&lt;'Onderwerpen (2)'!$D$20),A210-16,IF(AND(A210&gt;'Onderwerpen (2)'!$D$20,A210&lt;'Onderwerpen (2)'!$D$21),A210-17,IF(AND(A210&gt;'Onderwerpen (2)'!$D$21,A210&lt;'Onderwerpen (2)'!$D$22),A210-18,IF(A210&gt;'Onderwerpen (2)'!$D$22,A210-19,"X"))))))))))))))))))))),""))))))))))))))))))))</f>
        <v/>
      </c>
      <c r="D210" s="76" t="str">
        <f>IF(B210="",""&amp;C210,LEFT(B210, FIND(" ",B210)-1) &amp; "."&amp;COUNTIF( $B$8:B210,B210))</f>
        <v/>
      </c>
      <c r="E210" s="11"/>
      <c r="F210" s="65"/>
      <c r="G210" s="65"/>
      <c r="H210" s="65"/>
      <c r="I210" s="67"/>
      <c r="J210" s="60" t="str">
        <f t="shared" si="15"/>
        <v/>
      </c>
      <c r="K210" s="58"/>
      <c r="L210" s="65"/>
      <c r="M210" s="65"/>
      <c r="N210" s="65"/>
      <c r="O210" s="67"/>
      <c r="P210" s="60" t="str">
        <f t="shared" si="16"/>
        <v/>
      </c>
      <c r="Q210" s="58"/>
      <c r="R210" s="65"/>
      <c r="S210" s="65"/>
      <c r="T210" s="65"/>
      <c r="U210" s="67"/>
      <c r="V210" s="60" t="str">
        <f t="shared" si="17"/>
        <v/>
      </c>
      <c r="W210" s="58"/>
      <c r="X210" s="65"/>
      <c r="Y210" s="65"/>
      <c r="Z210" s="65"/>
      <c r="AA210" s="67"/>
      <c r="AB210" s="60" t="str">
        <f t="shared" si="18"/>
        <v/>
      </c>
      <c r="AC210" s="58"/>
      <c r="AD210" s="65"/>
      <c r="AE210" s="65"/>
      <c r="AF210" s="65"/>
      <c r="AG210" s="67"/>
      <c r="AH210" s="60" t="str">
        <f t="shared" si="19"/>
        <v/>
      </c>
      <c r="AI210" s="58"/>
    </row>
    <row r="211" spans="1:35" ht="15" customHeight="1" x14ac:dyDescent="0.25">
      <c r="A211" s="48" t="str">
        <f>IFERROR(IF(A210='Onderwerpen (2)'!$C$23+19,"",A210+1),"")</f>
        <v/>
      </c>
      <c r="B211" s="48" t="str">
        <f>IF(C211&lt;='Onderwerpen (2)'!$C$4,'Onderwerpen (2)'!$A$4,IF(C211&lt;='Onderwerpen (2)'!$C$5,'Onderwerpen (2)'!$A$5,IF(C211&lt;='Onderwerpen (2)'!$C$6,'Onderwerpen (2)'!$A$6,IF(C211&lt;='Onderwerpen (2)'!$C$7,'Onderwerpen (2)'!$A$7,IF(C211&lt;='Onderwerpen (2)'!$C$8,'Onderwerpen (2)'!$A$8,IF(C211&lt;='Onderwerpen (2)'!$C$9,'Onderwerpen (2)'!$A$9,IF(C211&lt;='Onderwerpen (2)'!C$10,'Onderwerpen (2)'!$A$10,IF(C211&lt;='Onderwerpen (2)'!C$11,'Onderwerpen (2)'!$A$11,IF(C211&lt;='Onderwerpen (2)'!C$12,'Onderwerpen (2)'!$A$12,IF(C211&lt;='Onderwerpen (2)'!C$13,'Onderwerpen (2)'!$A$13,IF(C211&lt;='Onderwerpen (2)'!$C$14,'Onderwerpen (2)'!$A$14,IF(C211&lt;='Onderwerpen (2)'!$C$15,'Onderwerpen (2)'!$A$15,IF(C211&lt;='Onderwerpen (2)'!$C$16,'Onderwerpen (2)'!$A$16,IF(C211&lt;='Onderwerpen (2)'!$C$17,'Onderwerpen (2)'!$A$17,IF(C211&lt;='Onderwerpen (2)'!$C$18,'Onderwerpen (2)'!$A$18,IF(C211&lt;='Onderwerpen (2)'!$C$19,'Onderwerpen (2)'!$A$19,IF(C211&lt;='Onderwerpen (2)'!$C$20,'Onderwerpen (2)'!$A$20,IF(C211&lt;='Onderwerpen (2)'!$C$21,'Onderwerpen (2)'!$A$21,IF(C211&lt;='Onderwerpen (2)'!$C$22,'Onderwerpen (2)'!$A$22,IF(C211&lt;='Onderwerpen (2)'!$C$23,'Onderwerpen (2)'!$A$22,""))))))))))))))))))))</f>
        <v/>
      </c>
      <c r="C211" s="55" t="str">
        <f>IF('Onderwerpen (2)'!$B$4+1=A211,'Onderwerpen (2)'!$A$5,IF(SUM('Onderwerpen (2)'!$B$4:$B$5)+2=A211,'Onderwerpen (2)'!$A$6,IF(SUM('Onderwerpen (2)'!$B$4:$B$6)+3=A211,'Onderwerpen (2)'!$A$7,IF(SUM('Onderwerpen (2)'!$B$4:$B$7)+4=A211,'Onderwerpen (2)'!$A$8,IF(SUM('Onderwerpen (2)'!$B$4:$B$8)+5=A211,'Onderwerpen (2)'!$A$9,IF(SUM('Onderwerpen (2)'!$B$4:$B$9)+6=A211,'Onderwerpen (2)'!$A$10,IF(SUM('Onderwerpen (2)'!$B$4:$B$10)+7=A211,'Onderwerpen (2)'!$A$11,IF(SUM('Onderwerpen (2)'!$B$4:$B$11)+8=A211,'Onderwerpen (2)'!$A$12,IF(SUM('Onderwerpen (2)'!$B$4:$B$12)+9=A211,'Onderwerpen (2)'!$A$13,IF(SUM('Onderwerpen (2)'!$B$4:$B$13)+10=A211,'Onderwerpen (2)'!$A$14,IF(SUM('Onderwerpen (2)'!$B$4:$B$14)+11=A211,'Onderwerpen (2)'!$A$15,IF(SUM('Onderwerpen (2)'!$B$4:$B$15)+12=A211,'Onderwerpen (2)'!$A$16,IF(SUM('Onderwerpen (2)'!$B$4:$B$16)+13=A211,'Onderwerpen (2)'!$A$17,IF(SUM('Onderwerpen (2)'!$B$4:$B$17)+14=A211,'Onderwerpen (2)'!$A$18,IF(SUM('Onderwerpen (2)'!$B$4:$B$18)+15=A211,'Onderwerpen (2)'!$A$19,IF(SUM('Onderwerpen (2)'!$B$4:$B$19)+16=A211,'Onderwerpen (2)'!$A$20,IF(SUM('Onderwerpen (2)'!$B$4:$B$20)+17=A211,'Onderwerpen (2)'!$A$21,IF(SUM('Onderwerpen (2)'!$B$4:$B$21)+18=A211,'Onderwerpen (2)'!$A$22,IF(SUM('Onderwerpen (2)'!$B$4:$B$22)+19=A211,'Onderwerpen (2)'!$A$23,IFERROR((IF(A211&lt;'Onderwerpen (2)'!$D$4,A211,IF(AND(A211&gt;'Onderwerpen (2)'!$D$4,A211&lt;'Onderwerpen (2)'!$D$5),A211-1,IF(AND(A211&gt;'Onderwerpen (2)'!$D$5,A211&lt;'Onderwerpen (2)'!$D$6),A211-2,IF(AND(A211&gt;'Onderwerpen (2)'!$D$6,A211&lt;'Onderwerpen (2)'!$D$7),A211-3,IF(AND(A211&gt;'Onderwerpen (2)'!$D$7,A211&lt;'Onderwerpen (2)'!$D$8),A211-4,IF(AND(A211&gt;'Onderwerpen (2)'!$D$8,A211&lt;'Onderwerpen (2)'!$D$9),A211-5,IF(AND(A211&gt;'Onderwerpen (2)'!$D$9,A211&lt;'Onderwerpen (2)'!$D$10),A211-6,IF(AND(A211&gt;'Onderwerpen (2)'!$D$10,A211&lt;'Onderwerpen (2)'!$D$11),A211-7,IF(AND(A211&gt;'Onderwerpen (2)'!$D$11,A211&lt;'Onderwerpen (2)'!$D$12),A211-8,IF(AND(A211&gt;'Onderwerpen (2)'!$D$12,A211&lt;'Onderwerpen (2)'!$D$13),A211-9,IF(AND(A211&gt;'Onderwerpen (2)'!$D$13,A211&lt;'Onderwerpen (2)'!$D$14),A211-10,IF(AND(A211&gt;'Onderwerpen (2)'!$D$14,A211&lt;'Onderwerpen (2)'!$D$15),A211-11,IF(AND(A211&gt;'Onderwerpen (2)'!$D$15,A211&lt;'Onderwerpen (2)'!$D$16),A211-12,IF(AND(A211&gt;'Onderwerpen (2)'!$D$16,A211&lt;'Onderwerpen (2)'!$D$17),A211-13,IF(AND(A211&gt;'Onderwerpen (2)'!$D$17,A211&lt;'Onderwerpen (2)'!$D$18),A211-14,IF(AND(A211&gt;'Onderwerpen (2)'!$D$18,A211&lt;'Onderwerpen (2)'!$D$19),A211-15,IF(AND(A211&gt;'Onderwerpen (2)'!$D$19,A211&lt;'Onderwerpen (2)'!$D$20),A211-16,IF(AND(A211&gt;'Onderwerpen (2)'!$D$20,A211&lt;'Onderwerpen (2)'!$D$21),A211-17,IF(AND(A211&gt;'Onderwerpen (2)'!$D$21,A211&lt;'Onderwerpen (2)'!$D$22),A211-18,IF(A211&gt;'Onderwerpen (2)'!$D$22,A211-19,"X"))))))))))))))))))))),""))))))))))))))))))))</f>
        <v/>
      </c>
      <c r="D211" s="76" t="str">
        <f>IF(B211="",""&amp;C211,LEFT(B211, FIND(" ",B211)-1) &amp; "."&amp;COUNTIF( $B$8:B211,B211))</f>
        <v/>
      </c>
      <c r="E211" s="11"/>
      <c r="F211" s="65"/>
      <c r="G211" s="65"/>
      <c r="H211" s="65"/>
      <c r="I211" s="67"/>
      <c r="J211" s="60" t="str">
        <f t="shared" si="15"/>
        <v/>
      </c>
      <c r="K211" s="58"/>
      <c r="L211" s="65"/>
      <c r="M211" s="65"/>
      <c r="N211" s="65"/>
      <c r="O211" s="67"/>
      <c r="P211" s="60" t="str">
        <f t="shared" si="16"/>
        <v/>
      </c>
      <c r="Q211" s="58"/>
      <c r="R211" s="65"/>
      <c r="S211" s="65"/>
      <c r="T211" s="65"/>
      <c r="U211" s="67"/>
      <c r="V211" s="60" t="str">
        <f t="shared" si="17"/>
        <v/>
      </c>
      <c r="W211" s="58"/>
      <c r="X211" s="65"/>
      <c r="Y211" s="65"/>
      <c r="Z211" s="65"/>
      <c r="AA211" s="67"/>
      <c r="AB211" s="60" t="str">
        <f t="shared" si="18"/>
        <v/>
      </c>
      <c r="AC211" s="58"/>
      <c r="AD211" s="65"/>
      <c r="AE211" s="65"/>
      <c r="AF211" s="65"/>
      <c r="AG211" s="67"/>
      <c r="AH211" s="60" t="str">
        <f t="shared" si="19"/>
        <v/>
      </c>
      <c r="AI211" s="58"/>
    </row>
    <row r="212" spans="1:35" ht="15" customHeight="1" x14ac:dyDescent="0.25">
      <c r="A212" s="48" t="str">
        <f>IFERROR(IF(A211='Onderwerpen (2)'!$C$23+19,"",A211+1),"")</f>
        <v/>
      </c>
      <c r="B212" s="48" t="str">
        <f>IF(C212&lt;='Onderwerpen (2)'!$C$4,'Onderwerpen (2)'!$A$4,IF(C212&lt;='Onderwerpen (2)'!$C$5,'Onderwerpen (2)'!$A$5,IF(C212&lt;='Onderwerpen (2)'!$C$6,'Onderwerpen (2)'!$A$6,IF(C212&lt;='Onderwerpen (2)'!$C$7,'Onderwerpen (2)'!$A$7,IF(C212&lt;='Onderwerpen (2)'!$C$8,'Onderwerpen (2)'!$A$8,IF(C212&lt;='Onderwerpen (2)'!$C$9,'Onderwerpen (2)'!$A$9,IF(C212&lt;='Onderwerpen (2)'!C$10,'Onderwerpen (2)'!$A$10,IF(C212&lt;='Onderwerpen (2)'!C$11,'Onderwerpen (2)'!$A$11,IF(C212&lt;='Onderwerpen (2)'!C$12,'Onderwerpen (2)'!$A$12,IF(C212&lt;='Onderwerpen (2)'!C$13,'Onderwerpen (2)'!$A$13,IF(C212&lt;='Onderwerpen (2)'!$C$14,'Onderwerpen (2)'!$A$14,IF(C212&lt;='Onderwerpen (2)'!$C$15,'Onderwerpen (2)'!$A$15,IF(C212&lt;='Onderwerpen (2)'!$C$16,'Onderwerpen (2)'!$A$16,IF(C212&lt;='Onderwerpen (2)'!$C$17,'Onderwerpen (2)'!$A$17,IF(C212&lt;='Onderwerpen (2)'!$C$18,'Onderwerpen (2)'!$A$18,IF(C212&lt;='Onderwerpen (2)'!$C$19,'Onderwerpen (2)'!$A$19,IF(C212&lt;='Onderwerpen (2)'!$C$20,'Onderwerpen (2)'!$A$20,IF(C212&lt;='Onderwerpen (2)'!$C$21,'Onderwerpen (2)'!$A$21,IF(C212&lt;='Onderwerpen (2)'!$C$22,'Onderwerpen (2)'!$A$22,IF(C212&lt;='Onderwerpen (2)'!$C$23,'Onderwerpen (2)'!$A$22,""))))))))))))))))))))</f>
        <v/>
      </c>
      <c r="C212" s="55" t="str">
        <f>IF('Onderwerpen (2)'!$B$4+1=A212,'Onderwerpen (2)'!$A$5,IF(SUM('Onderwerpen (2)'!$B$4:$B$5)+2=A212,'Onderwerpen (2)'!$A$6,IF(SUM('Onderwerpen (2)'!$B$4:$B$6)+3=A212,'Onderwerpen (2)'!$A$7,IF(SUM('Onderwerpen (2)'!$B$4:$B$7)+4=A212,'Onderwerpen (2)'!$A$8,IF(SUM('Onderwerpen (2)'!$B$4:$B$8)+5=A212,'Onderwerpen (2)'!$A$9,IF(SUM('Onderwerpen (2)'!$B$4:$B$9)+6=A212,'Onderwerpen (2)'!$A$10,IF(SUM('Onderwerpen (2)'!$B$4:$B$10)+7=A212,'Onderwerpen (2)'!$A$11,IF(SUM('Onderwerpen (2)'!$B$4:$B$11)+8=A212,'Onderwerpen (2)'!$A$12,IF(SUM('Onderwerpen (2)'!$B$4:$B$12)+9=A212,'Onderwerpen (2)'!$A$13,IF(SUM('Onderwerpen (2)'!$B$4:$B$13)+10=A212,'Onderwerpen (2)'!$A$14,IF(SUM('Onderwerpen (2)'!$B$4:$B$14)+11=A212,'Onderwerpen (2)'!$A$15,IF(SUM('Onderwerpen (2)'!$B$4:$B$15)+12=A212,'Onderwerpen (2)'!$A$16,IF(SUM('Onderwerpen (2)'!$B$4:$B$16)+13=A212,'Onderwerpen (2)'!$A$17,IF(SUM('Onderwerpen (2)'!$B$4:$B$17)+14=A212,'Onderwerpen (2)'!$A$18,IF(SUM('Onderwerpen (2)'!$B$4:$B$18)+15=A212,'Onderwerpen (2)'!$A$19,IF(SUM('Onderwerpen (2)'!$B$4:$B$19)+16=A212,'Onderwerpen (2)'!$A$20,IF(SUM('Onderwerpen (2)'!$B$4:$B$20)+17=A212,'Onderwerpen (2)'!$A$21,IF(SUM('Onderwerpen (2)'!$B$4:$B$21)+18=A212,'Onderwerpen (2)'!$A$22,IF(SUM('Onderwerpen (2)'!$B$4:$B$22)+19=A212,'Onderwerpen (2)'!$A$23,IFERROR((IF(A212&lt;'Onderwerpen (2)'!$D$4,A212,IF(AND(A212&gt;'Onderwerpen (2)'!$D$4,A212&lt;'Onderwerpen (2)'!$D$5),A212-1,IF(AND(A212&gt;'Onderwerpen (2)'!$D$5,A212&lt;'Onderwerpen (2)'!$D$6),A212-2,IF(AND(A212&gt;'Onderwerpen (2)'!$D$6,A212&lt;'Onderwerpen (2)'!$D$7),A212-3,IF(AND(A212&gt;'Onderwerpen (2)'!$D$7,A212&lt;'Onderwerpen (2)'!$D$8),A212-4,IF(AND(A212&gt;'Onderwerpen (2)'!$D$8,A212&lt;'Onderwerpen (2)'!$D$9),A212-5,IF(AND(A212&gt;'Onderwerpen (2)'!$D$9,A212&lt;'Onderwerpen (2)'!$D$10),A212-6,IF(AND(A212&gt;'Onderwerpen (2)'!$D$10,A212&lt;'Onderwerpen (2)'!$D$11),A212-7,IF(AND(A212&gt;'Onderwerpen (2)'!$D$11,A212&lt;'Onderwerpen (2)'!$D$12),A212-8,IF(AND(A212&gt;'Onderwerpen (2)'!$D$12,A212&lt;'Onderwerpen (2)'!$D$13),A212-9,IF(AND(A212&gt;'Onderwerpen (2)'!$D$13,A212&lt;'Onderwerpen (2)'!$D$14),A212-10,IF(AND(A212&gt;'Onderwerpen (2)'!$D$14,A212&lt;'Onderwerpen (2)'!$D$15),A212-11,IF(AND(A212&gt;'Onderwerpen (2)'!$D$15,A212&lt;'Onderwerpen (2)'!$D$16),A212-12,IF(AND(A212&gt;'Onderwerpen (2)'!$D$16,A212&lt;'Onderwerpen (2)'!$D$17),A212-13,IF(AND(A212&gt;'Onderwerpen (2)'!$D$17,A212&lt;'Onderwerpen (2)'!$D$18),A212-14,IF(AND(A212&gt;'Onderwerpen (2)'!$D$18,A212&lt;'Onderwerpen (2)'!$D$19),A212-15,IF(AND(A212&gt;'Onderwerpen (2)'!$D$19,A212&lt;'Onderwerpen (2)'!$D$20),A212-16,IF(AND(A212&gt;'Onderwerpen (2)'!$D$20,A212&lt;'Onderwerpen (2)'!$D$21),A212-17,IF(AND(A212&gt;'Onderwerpen (2)'!$D$21,A212&lt;'Onderwerpen (2)'!$D$22),A212-18,IF(A212&gt;'Onderwerpen (2)'!$D$22,A212-19,"X"))))))))))))))))))))),""))))))))))))))))))))</f>
        <v/>
      </c>
      <c r="D212" s="76" t="str">
        <f>IF(B212="",""&amp;C212,LEFT(B212, FIND(" ",B212)-1) &amp; "."&amp;COUNTIF( $B$8:B212,B212))</f>
        <v/>
      </c>
      <c r="E212" s="11"/>
      <c r="F212" s="65"/>
      <c r="G212" s="65"/>
      <c r="H212" s="65"/>
      <c r="I212" s="67"/>
      <c r="J212" s="60" t="str">
        <f t="shared" si="15"/>
        <v/>
      </c>
      <c r="K212" s="58"/>
      <c r="L212" s="65"/>
      <c r="M212" s="65"/>
      <c r="N212" s="65"/>
      <c r="O212" s="67"/>
      <c r="P212" s="60" t="str">
        <f t="shared" si="16"/>
        <v/>
      </c>
      <c r="Q212" s="58"/>
      <c r="R212" s="65"/>
      <c r="S212" s="65"/>
      <c r="T212" s="65"/>
      <c r="U212" s="67"/>
      <c r="V212" s="60" t="str">
        <f t="shared" si="17"/>
        <v/>
      </c>
      <c r="W212" s="58"/>
      <c r="X212" s="65"/>
      <c r="Y212" s="65"/>
      <c r="Z212" s="65"/>
      <c r="AA212" s="67"/>
      <c r="AB212" s="60" t="str">
        <f t="shared" si="18"/>
        <v/>
      </c>
      <c r="AC212" s="58"/>
      <c r="AD212" s="65"/>
      <c r="AE212" s="65"/>
      <c r="AF212" s="65"/>
      <c r="AG212" s="67"/>
      <c r="AH212" s="60" t="str">
        <f t="shared" si="19"/>
        <v/>
      </c>
      <c r="AI212" s="58"/>
    </row>
    <row r="213" spans="1:35" ht="15" customHeight="1" x14ac:dyDescent="0.25">
      <c r="A213" s="48" t="str">
        <f>IFERROR(IF(A212='Onderwerpen (2)'!$C$23+19,"",A212+1),"")</f>
        <v/>
      </c>
      <c r="B213" s="48" t="str">
        <f>IF(C213&lt;='Onderwerpen (2)'!$C$4,'Onderwerpen (2)'!$A$4,IF(C213&lt;='Onderwerpen (2)'!$C$5,'Onderwerpen (2)'!$A$5,IF(C213&lt;='Onderwerpen (2)'!$C$6,'Onderwerpen (2)'!$A$6,IF(C213&lt;='Onderwerpen (2)'!$C$7,'Onderwerpen (2)'!$A$7,IF(C213&lt;='Onderwerpen (2)'!$C$8,'Onderwerpen (2)'!$A$8,IF(C213&lt;='Onderwerpen (2)'!$C$9,'Onderwerpen (2)'!$A$9,IF(C213&lt;='Onderwerpen (2)'!C$10,'Onderwerpen (2)'!$A$10,IF(C213&lt;='Onderwerpen (2)'!C$11,'Onderwerpen (2)'!$A$11,IF(C213&lt;='Onderwerpen (2)'!C$12,'Onderwerpen (2)'!$A$12,IF(C213&lt;='Onderwerpen (2)'!C$13,'Onderwerpen (2)'!$A$13,IF(C213&lt;='Onderwerpen (2)'!$C$14,'Onderwerpen (2)'!$A$14,IF(C213&lt;='Onderwerpen (2)'!$C$15,'Onderwerpen (2)'!$A$15,IF(C213&lt;='Onderwerpen (2)'!$C$16,'Onderwerpen (2)'!$A$16,IF(C213&lt;='Onderwerpen (2)'!$C$17,'Onderwerpen (2)'!$A$17,IF(C213&lt;='Onderwerpen (2)'!$C$18,'Onderwerpen (2)'!$A$18,IF(C213&lt;='Onderwerpen (2)'!$C$19,'Onderwerpen (2)'!$A$19,IF(C213&lt;='Onderwerpen (2)'!$C$20,'Onderwerpen (2)'!$A$20,IF(C213&lt;='Onderwerpen (2)'!$C$21,'Onderwerpen (2)'!$A$21,IF(C213&lt;='Onderwerpen (2)'!$C$22,'Onderwerpen (2)'!$A$22,IF(C213&lt;='Onderwerpen (2)'!$C$23,'Onderwerpen (2)'!$A$22,""))))))))))))))))))))</f>
        <v/>
      </c>
      <c r="C213" s="55" t="str">
        <f>IF('Onderwerpen (2)'!$B$4+1=A213,'Onderwerpen (2)'!$A$5,IF(SUM('Onderwerpen (2)'!$B$4:$B$5)+2=A213,'Onderwerpen (2)'!$A$6,IF(SUM('Onderwerpen (2)'!$B$4:$B$6)+3=A213,'Onderwerpen (2)'!$A$7,IF(SUM('Onderwerpen (2)'!$B$4:$B$7)+4=A213,'Onderwerpen (2)'!$A$8,IF(SUM('Onderwerpen (2)'!$B$4:$B$8)+5=A213,'Onderwerpen (2)'!$A$9,IF(SUM('Onderwerpen (2)'!$B$4:$B$9)+6=A213,'Onderwerpen (2)'!$A$10,IF(SUM('Onderwerpen (2)'!$B$4:$B$10)+7=A213,'Onderwerpen (2)'!$A$11,IF(SUM('Onderwerpen (2)'!$B$4:$B$11)+8=A213,'Onderwerpen (2)'!$A$12,IF(SUM('Onderwerpen (2)'!$B$4:$B$12)+9=A213,'Onderwerpen (2)'!$A$13,IF(SUM('Onderwerpen (2)'!$B$4:$B$13)+10=A213,'Onderwerpen (2)'!$A$14,IF(SUM('Onderwerpen (2)'!$B$4:$B$14)+11=A213,'Onderwerpen (2)'!$A$15,IF(SUM('Onderwerpen (2)'!$B$4:$B$15)+12=A213,'Onderwerpen (2)'!$A$16,IF(SUM('Onderwerpen (2)'!$B$4:$B$16)+13=A213,'Onderwerpen (2)'!$A$17,IF(SUM('Onderwerpen (2)'!$B$4:$B$17)+14=A213,'Onderwerpen (2)'!$A$18,IF(SUM('Onderwerpen (2)'!$B$4:$B$18)+15=A213,'Onderwerpen (2)'!$A$19,IF(SUM('Onderwerpen (2)'!$B$4:$B$19)+16=A213,'Onderwerpen (2)'!$A$20,IF(SUM('Onderwerpen (2)'!$B$4:$B$20)+17=A213,'Onderwerpen (2)'!$A$21,IF(SUM('Onderwerpen (2)'!$B$4:$B$21)+18=A213,'Onderwerpen (2)'!$A$22,IF(SUM('Onderwerpen (2)'!$B$4:$B$22)+19=A213,'Onderwerpen (2)'!$A$23,IFERROR((IF(A213&lt;'Onderwerpen (2)'!$D$4,A213,IF(AND(A213&gt;'Onderwerpen (2)'!$D$4,A213&lt;'Onderwerpen (2)'!$D$5),A213-1,IF(AND(A213&gt;'Onderwerpen (2)'!$D$5,A213&lt;'Onderwerpen (2)'!$D$6),A213-2,IF(AND(A213&gt;'Onderwerpen (2)'!$D$6,A213&lt;'Onderwerpen (2)'!$D$7),A213-3,IF(AND(A213&gt;'Onderwerpen (2)'!$D$7,A213&lt;'Onderwerpen (2)'!$D$8),A213-4,IF(AND(A213&gt;'Onderwerpen (2)'!$D$8,A213&lt;'Onderwerpen (2)'!$D$9),A213-5,IF(AND(A213&gt;'Onderwerpen (2)'!$D$9,A213&lt;'Onderwerpen (2)'!$D$10),A213-6,IF(AND(A213&gt;'Onderwerpen (2)'!$D$10,A213&lt;'Onderwerpen (2)'!$D$11),A213-7,IF(AND(A213&gt;'Onderwerpen (2)'!$D$11,A213&lt;'Onderwerpen (2)'!$D$12),A213-8,IF(AND(A213&gt;'Onderwerpen (2)'!$D$12,A213&lt;'Onderwerpen (2)'!$D$13),A213-9,IF(AND(A213&gt;'Onderwerpen (2)'!$D$13,A213&lt;'Onderwerpen (2)'!$D$14),A213-10,IF(AND(A213&gt;'Onderwerpen (2)'!$D$14,A213&lt;'Onderwerpen (2)'!$D$15),A213-11,IF(AND(A213&gt;'Onderwerpen (2)'!$D$15,A213&lt;'Onderwerpen (2)'!$D$16),A213-12,IF(AND(A213&gt;'Onderwerpen (2)'!$D$16,A213&lt;'Onderwerpen (2)'!$D$17),A213-13,IF(AND(A213&gt;'Onderwerpen (2)'!$D$17,A213&lt;'Onderwerpen (2)'!$D$18),A213-14,IF(AND(A213&gt;'Onderwerpen (2)'!$D$18,A213&lt;'Onderwerpen (2)'!$D$19),A213-15,IF(AND(A213&gt;'Onderwerpen (2)'!$D$19,A213&lt;'Onderwerpen (2)'!$D$20),A213-16,IF(AND(A213&gt;'Onderwerpen (2)'!$D$20,A213&lt;'Onderwerpen (2)'!$D$21),A213-17,IF(AND(A213&gt;'Onderwerpen (2)'!$D$21,A213&lt;'Onderwerpen (2)'!$D$22),A213-18,IF(A213&gt;'Onderwerpen (2)'!$D$22,A213-19,"X"))))))))))))))))))))),""))))))))))))))))))))</f>
        <v/>
      </c>
      <c r="D213" s="76" t="str">
        <f>IF(B213="",""&amp;C213,LEFT(B213, FIND(" ",B213)-1) &amp; "."&amp;COUNTIF( $B$8:B213,B213))</f>
        <v/>
      </c>
      <c r="E213" s="11"/>
      <c r="F213" s="65"/>
      <c r="G213" s="65"/>
      <c r="H213" s="65"/>
      <c r="I213" s="67"/>
      <c r="J213" s="60" t="str">
        <f t="shared" si="15"/>
        <v/>
      </c>
      <c r="K213" s="58"/>
      <c r="L213" s="65"/>
      <c r="M213" s="65"/>
      <c r="N213" s="65"/>
      <c r="O213" s="67"/>
      <c r="P213" s="60" t="str">
        <f t="shared" si="16"/>
        <v/>
      </c>
      <c r="Q213" s="58"/>
      <c r="R213" s="65"/>
      <c r="S213" s="65"/>
      <c r="T213" s="65"/>
      <c r="U213" s="67"/>
      <c r="V213" s="60" t="str">
        <f t="shared" si="17"/>
        <v/>
      </c>
      <c r="W213" s="58"/>
      <c r="X213" s="65"/>
      <c r="Y213" s="65"/>
      <c r="Z213" s="65"/>
      <c r="AA213" s="67"/>
      <c r="AB213" s="60" t="str">
        <f t="shared" si="18"/>
        <v/>
      </c>
      <c r="AC213" s="58"/>
      <c r="AD213" s="65"/>
      <c r="AE213" s="65"/>
      <c r="AF213" s="65"/>
      <c r="AG213" s="67"/>
      <c r="AH213" s="60" t="str">
        <f t="shared" si="19"/>
        <v/>
      </c>
      <c r="AI213" s="58"/>
    </row>
    <row r="214" spans="1:35" ht="15" customHeight="1" x14ac:dyDescent="0.25">
      <c r="A214" s="48" t="str">
        <f>IFERROR(IF(A213='Onderwerpen (2)'!$C$23+19,"",A213+1),"")</f>
        <v/>
      </c>
      <c r="B214" s="48" t="str">
        <f>IF(C214&lt;='Onderwerpen (2)'!$C$4,'Onderwerpen (2)'!$A$4,IF(C214&lt;='Onderwerpen (2)'!$C$5,'Onderwerpen (2)'!$A$5,IF(C214&lt;='Onderwerpen (2)'!$C$6,'Onderwerpen (2)'!$A$6,IF(C214&lt;='Onderwerpen (2)'!$C$7,'Onderwerpen (2)'!$A$7,IF(C214&lt;='Onderwerpen (2)'!$C$8,'Onderwerpen (2)'!$A$8,IF(C214&lt;='Onderwerpen (2)'!$C$9,'Onderwerpen (2)'!$A$9,IF(C214&lt;='Onderwerpen (2)'!C$10,'Onderwerpen (2)'!$A$10,IF(C214&lt;='Onderwerpen (2)'!C$11,'Onderwerpen (2)'!$A$11,IF(C214&lt;='Onderwerpen (2)'!C$12,'Onderwerpen (2)'!$A$12,IF(C214&lt;='Onderwerpen (2)'!C$13,'Onderwerpen (2)'!$A$13,IF(C214&lt;='Onderwerpen (2)'!$C$14,'Onderwerpen (2)'!$A$14,IF(C214&lt;='Onderwerpen (2)'!$C$15,'Onderwerpen (2)'!$A$15,IF(C214&lt;='Onderwerpen (2)'!$C$16,'Onderwerpen (2)'!$A$16,IF(C214&lt;='Onderwerpen (2)'!$C$17,'Onderwerpen (2)'!$A$17,IF(C214&lt;='Onderwerpen (2)'!$C$18,'Onderwerpen (2)'!$A$18,IF(C214&lt;='Onderwerpen (2)'!$C$19,'Onderwerpen (2)'!$A$19,IF(C214&lt;='Onderwerpen (2)'!$C$20,'Onderwerpen (2)'!$A$20,IF(C214&lt;='Onderwerpen (2)'!$C$21,'Onderwerpen (2)'!$A$21,IF(C214&lt;='Onderwerpen (2)'!$C$22,'Onderwerpen (2)'!$A$22,IF(C214&lt;='Onderwerpen (2)'!$C$23,'Onderwerpen (2)'!$A$22,""))))))))))))))))))))</f>
        <v/>
      </c>
      <c r="C214" s="55" t="str">
        <f>IF('Onderwerpen (2)'!$B$4+1=A214,'Onderwerpen (2)'!$A$5,IF(SUM('Onderwerpen (2)'!$B$4:$B$5)+2=A214,'Onderwerpen (2)'!$A$6,IF(SUM('Onderwerpen (2)'!$B$4:$B$6)+3=A214,'Onderwerpen (2)'!$A$7,IF(SUM('Onderwerpen (2)'!$B$4:$B$7)+4=A214,'Onderwerpen (2)'!$A$8,IF(SUM('Onderwerpen (2)'!$B$4:$B$8)+5=A214,'Onderwerpen (2)'!$A$9,IF(SUM('Onderwerpen (2)'!$B$4:$B$9)+6=A214,'Onderwerpen (2)'!$A$10,IF(SUM('Onderwerpen (2)'!$B$4:$B$10)+7=A214,'Onderwerpen (2)'!$A$11,IF(SUM('Onderwerpen (2)'!$B$4:$B$11)+8=A214,'Onderwerpen (2)'!$A$12,IF(SUM('Onderwerpen (2)'!$B$4:$B$12)+9=A214,'Onderwerpen (2)'!$A$13,IF(SUM('Onderwerpen (2)'!$B$4:$B$13)+10=A214,'Onderwerpen (2)'!$A$14,IF(SUM('Onderwerpen (2)'!$B$4:$B$14)+11=A214,'Onderwerpen (2)'!$A$15,IF(SUM('Onderwerpen (2)'!$B$4:$B$15)+12=A214,'Onderwerpen (2)'!$A$16,IF(SUM('Onderwerpen (2)'!$B$4:$B$16)+13=A214,'Onderwerpen (2)'!$A$17,IF(SUM('Onderwerpen (2)'!$B$4:$B$17)+14=A214,'Onderwerpen (2)'!$A$18,IF(SUM('Onderwerpen (2)'!$B$4:$B$18)+15=A214,'Onderwerpen (2)'!$A$19,IF(SUM('Onderwerpen (2)'!$B$4:$B$19)+16=A214,'Onderwerpen (2)'!$A$20,IF(SUM('Onderwerpen (2)'!$B$4:$B$20)+17=A214,'Onderwerpen (2)'!$A$21,IF(SUM('Onderwerpen (2)'!$B$4:$B$21)+18=A214,'Onderwerpen (2)'!$A$22,IF(SUM('Onderwerpen (2)'!$B$4:$B$22)+19=A214,'Onderwerpen (2)'!$A$23,IFERROR((IF(A214&lt;'Onderwerpen (2)'!$D$4,A214,IF(AND(A214&gt;'Onderwerpen (2)'!$D$4,A214&lt;'Onderwerpen (2)'!$D$5),A214-1,IF(AND(A214&gt;'Onderwerpen (2)'!$D$5,A214&lt;'Onderwerpen (2)'!$D$6),A214-2,IF(AND(A214&gt;'Onderwerpen (2)'!$D$6,A214&lt;'Onderwerpen (2)'!$D$7),A214-3,IF(AND(A214&gt;'Onderwerpen (2)'!$D$7,A214&lt;'Onderwerpen (2)'!$D$8),A214-4,IF(AND(A214&gt;'Onderwerpen (2)'!$D$8,A214&lt;'Onderwerpen (2)'!$D$9),A214-5,IF(AND(A214&gt;'Onderwerpen (2)'!$D$9,A214&lt;'Onderwerpen (2)'!$D$10),A214-6,IF(AND(A214&gt;'Onderwerpen (2)'!$D$10,A214&lt;'Onderwerpen (2)'!$D$11),A214-7,IF(AND(A214&gt;'Onderwerpen (2)'!$D$11,A214&lt;'Onderwerpen (2)'!$D$12),A214-8,IF(AND(A214&gt;'Onderwerpen (2)'!$D$12,A214&lt;'Onderwerpen (2)'!$D$13),A214-9,IF(AND(A214&gt;'Onderwerpen (2)'!$D$13,A214&lt;'Onderwerpen (2)'!$D$14),A214-10,IF(AND(A214&gt;'Onderwerpen (2)'!$D$14,A214&lt;'Onderwerpen (2)'!$D$15),A214-11,IF(AND(A214&gt;'Onderwerpen (2)'!$D$15,A214&lt;'Onderwerpen (2)'!$D$16),A214-12,IF(AND(A214&gt;'Onderwerpen (2)'!$D$16,A214&lt;'Onderwerpen (2)'!$D$17),A214-13,IF(AND(A214&gt;'Onderwerpen (2)'!$D$17,A214&lt;'Onderwerpen (2)'!$D$18),A214-14,IF(AND(A214&gt;'Onderwerpen (2)'!$D$18,A214&lt;'Onderwerpen (2)'!$D$19),A214-15,IF(AND(A214&gt;'Onderwerpen (2)'!$D$19,A214&lt;'Onderwerpen (2)'!$D$20),A214-16,IF(AND(A214&gt;'Onderwerpen (2)'!$D$20,A214&lt;'Onderwerpen (2)'!$D$21),A214-17,IF(AND(A214&gt;'Onderwerpen (2)'!$D$21,A214&lt;'Onderwerpen (2)'!$D$22),A214-18,IF(A214&gt;'Onderwerpen (2)'!$D$22,A214-19,"X"))))))))))))))))))))),""))))))))))))))))))))</f>
        <v/>
      </c>
      <c r="D214" s="76" t="str">
        <f>IF(B214="",""&amp;C214,LEFT(B214, FIND(" ",B214)-1) &amp; "."&amp;COUNTIF( $B$8:B214,B214))</f>
        <v/>
      </c>
      <c r="E214" s="11"/>
      <c r="F214" s="65"/>
      <c r="G214" s="65"/>
      <c r="H214" s="65"/>
      <c r="I214" s="67"/>
      <c r="J214" s="60" t="str">
        <f t="shared" si="15"/>
        <v/>
      </c>
      <c r="K214" s="58"/>
      <c r="L214" s="65"/>
      <c r="M214" s="65"/>
      <c r="N214" s="65"/>
      <c r="O214" s="67"/>
      <c r="P214" s="60" t="str">
        <f t="shared" si="16"/>
        <v/>
      </c>
      <c r="Q214" s="58"/>
      <c r="R214" s="65"/>
      <c r="S214" s="65"/>
      <c r="T214" s="65"/>
      <c r="U214" s="67"/>
      <c r="V214" s="60" t="str">
        <f t="shared" si="17"/>
        <v/>
      </c>
      <c r="W214" s="58"/>
      <c r="X214" s="65"/>
      <c r="Y214" s="65"/>
      <c r="Z214" s="65"/>
      <c r="AA214" s="67"/>
      <c r="AB214" s="60" t="str">
        <f t="shared" si="18"/>
        <v/>
      </c>
      <c r="AC214" s="58"/>
      <c r="AD214" s="65"/>
      <c r="AE214" s="65"/>
      <c r="AF214" s="65"/>
      <c r="AG214" s="67"/>
      <c r="AH214" s="60" t="str">
        <f t="shared" si="19"/>
        <v/>
      </c>
      <c r="AI214" s="58"/>
    </row>
    <row r="215" spans="1:35" ht="15" customHeight="1" x14ac:dyDescent="0.25">
      <c r="A215" s="48" t="str">
        <f>IFERROR(IF(A214='Onderwerpen (2)'!$C$23+19,"",A214+1),"")</f>
        <v/>
      </c>
      <c r="B215" s="48" t="str">
        <f>IF(C215&lt;='Onderwerpen (2)'!$C$4,'Onderwerpen (2)'!$A$4,IF(C215&lt;='Onderwerpen (2)'!$C$5,'Onderwerpen (2)'!$A$5,IF(C215&lt;='Onderwerpen (2)'!$C$6,'Onderwerpen (2)'!$A$6,IF(C215&lt;='Onderwerpen (2)'!$C$7,'Onderwerpen (2)'!$A$7,IF(C215&lt;='Onderwerpen (2)'!$C$8,'Onderwerpen (2)'!$A$8,IF(C215&lt;='Onderwerpen (2)'!$C$9,'Onderwerpen (2)'!$A$9,IF(C215&lt;='Onderwerpen (2)'!C$10,'Onderwerpen (2)'!$A$10,IF(C215&lt;='Onderwerpen (2)'!C$11,'Onderwerpen (2)'!$A$11,IF(C215&lt;='Onderwerpen (2)'!C$12,'Onderwerpen (2)'!$A$12,IF(C215&lt;='Onderwerpen (2)'!C$13,'Onderwerpen (2)'!$A$13,IF(C215&lt;='Onderwerpen (2)'!$C$14,'Onderwerpen (2)'!$A$14,IF(C215&lt;='Onderwerpen (2)'!$C$15,'Onderwerpen (2)'!$A$15,IF(C215&lt;='Onderwerpen (2)'!$C$16,'Onderwerpen (2)'!$A$16,IF(C215&lt;='Onderwerpen (2)'!$C$17,'Onderwerpen (2)'!$A$17,IF(C215&lt;='Onderwerpen (2)'!$C$18,'Onderwerpen (2)'!$A$18,IF(C215&lt;='Onderwerpen (2)'!$C$19,'Onderwerpen (2)'!$A$19,IF(C215&lt;='Onderwerpen (2)'!$C$20,'Onderwerpen (2)'!$A$20,IF(C215&lt;='Onderwerpen (2)'!$C$21,'Onderwerpen (2)'!$A$21,IF(C215&lt;='Onderwerpen (2)'!$C$22,'Onderwerpen (2)'!$A$22,IF(C215&lt;='Onderwerpen (2)'!$C$23,'Onderwerpen (2)'!$A$22,""))))))))))))))))))))</f>
        <v/>
      </c>
      <c r="C215" s="55" t="str">
        <f>IF('Onderwerpen (2)'!$B$4+1=A215,'Onderwerpen (2)'!$A$5,IF(SUM('Onderwerpen (2)'!$B$4:$B$5)+2=A215,'Onderwerpen (2)'!$A$6,IF(SUM('Onderwerpen (2)'!$B$4:$B$6)+3=A215,'Onderwerpen (2)'!$A$7,IF(SUM('Onderwerpen (2)'!$B$4:$B$7)+4=A215,'Onderwerpen (2)'!$A$8,IF(SUM('Onderwerpen (2)'!$B$4:$B$8)+5=A215,'Onderwerpen (2)'!$A$9,IF(SUM('Onderwerpen (2)'!$B$4:$B$9)+6=A215,'Onderwerpen (2)'!$A$10,IF(SUM('Onderwerpen (2)'!$B$4:$B$10)+7=A215,'Onderwerpen (2)'!$A$11,IF(SUM('Onderwerpen (2)'!$B$4:$B$11)+8=A215,'Onderwerpen (2)'!$A$12,IF(SUM('Onderwerpen (2)'!$B$4:$B$12)+9=A215,'Onderwerpen (2)'!$A$13,IF(SUM('Onderwerpen (2)'!$B$4:$B$13)+10=A215,'Onderwerpen (2)'!$A$14,IF(SUM('Onderwerpen (2)'!$B$4:$B$14)+11=A215,'Onderwerpen (2)'!$A$15,IF(SUM('Onderwerpen (2)'!$B$4:$B$15)+12=A215,'Onderwerpen (2)'!$A$16,IF(SUM('Onderwerpen (2)'!$B$4:$B$16)+13=A215,'Onderwerpen (2)'!$A$17,IF(SUM('Onderwerpen (2)'!$B$4:$B$17)+14=A215,'Onderwerpen (2)'!$A$18,IF(SUM('Onderwerpen (2)'!$B$4:$B$18)+15=A215,'Onderwerpen (2)'!$A$19,IF(SUM('Onderwerpen (2)'!$B$4:$B$19)+16=A215,'Onderwerpen (2)'!$A$20,IF(SUM('Onderwerpen (2)'!$B$4:$B$20)+17=A215,'Onderwerpen (2)'!$A$21,IF(SUM('Onderwerpen (2)'!$B$4:$B$21)+18=A215,'Onderwerpen (2)'!$A$22,IF(SUM('Onderwerpen (2)'!$B$4:$B$22)+19=A215,'Onderwerpen (2)'!$A$23,IFERROR((IF(A215&lt;'Onderwerpen (2)'!$D$4,A215,IF(AND(A215&gt;'Onderwerpen (2)'!$D$4,A215&lt;'Onderwerpen (2)'!$D$5),A215-1,IF(AND(A215&gt;'Onderwerpen (2)'!$D$5,A215&lt;'Onderwerpen (2)'!$D$6),A215-2,IF(AND(A215&gt;'Onderwerpen (2)'!$D$6,A215&lt;'Onderwerpen (2)'!$D$7),A215-3,IF(AND(A215&gt;'Onderwerpen (2)'!$D$7,A215&lt;'Onderwerpen (2)'!$D$8),A215-4,IF(AND(A215&gt;'Onderwerpen (2)'!$D$8,A215&lt;'Onderwerpen (2)'!$D$9),A215-5,IF(AND(A215&gt;'Onderwerpen (2)'!$D$9,A215&lt;'Onderwerpen (2)'!$D$10),A215-6,IF(AND(A215&gt;'Onderwerpen (2)'!$D$10,A215&lt;'Onderwerpen (2)'!$D$11),A215-7,IF(AND(A215&gt;'Onderwerpen (2)'!$D$11,A215&lt;'Onderwerpen (2)'!$D$12),A215-8,IF(AND(A215&gt;'Onderwerpen (2)'!$D$12,A215&lt;'Onderwerpen (2)'!$D$13),A215-9,IF(AND(A215&gt;'Onderwerpen (2)'!$D$13,A215&lt;'Onderwerpen (2)'!$D$14),A215-10,IF(AND(A215&gt;'Onderwerpen (2)'!$D$14,A215&lt;'Onderwerpen (2)'!$D$15),A215-11,IF(AND(A215&gt;'Onderwerpen (2)'!$D$15,A215&lt;'Onderwerpen (2)'!$D$16),A215-12,IF(AND(A215&gt;'Onderwerpen (2)'!$D$16,A215&lt;'Onderwerpen (2)'!$D$17),A215-13,IF(AND(A215&gt;'Onderwerpen (2)'!$D$17,A215&lt;'Onderwerpen (2)'!$D$18),A215-14,IF(AND(A215&gt;'Onderwerpen (2)'!$D$18,A215&lt;'Onderwerpen (2)'!$D$19),A215-15,IF(AND(A215&gt;'Onderwerpen (2)'!$D$19,A215&lt;'Onderwerpen (2)'!$D$20),A215-16,IF(AND(A215&gt;'Onderwerpen (2)'!$D$20,A215&lt;'Onderwerpen (2)'!$D$21),A215-17,IF(AND(A215&gt;'Onderwerpen (2)'!$D$21,A215&lt;'Onderwerpen (2)'!$D$22),A215-18,IF(A215&gt;'Onderwerpen (2)'!$D$22,A215-19,"X"))))))))))))))))))))),""))))))))))))))))))))</f>
        <v/>
      </c>
      <c r="D215" s="76" t="str">
        <f>IF(B215="",""&amp;C215,LEFT(B215, FIND(" ",B215)-1) &amp; "."&amp;COUNTIF( $B$8:B215,B215))</f>
        <v/>
      </c>
      <c r="E215" s="11"/>
      <c r="F215" s="65"/>
      <c r="G215" s="65"/>
      <c r="H215" s="65"/>
      <c r="I215" s="67"/>
      <c r="J215" s="60" t="str">
        <f t="shared" si="15"/>
        <v/>
      </c>
      <c r="K215" s="58"/>
      <c r="L215" s="65"/>
      <c r="M215" s="65"/>
      <c r="N215" s="65"/>
      <c r="O215" s="67"/>
      <c r="P215" s="60" t="str">
        <f t="shared" si="16"/>
        <v/>
      </c>
      <c r="Q215" s="58"/>
      <c r="R215" s="65"/>
      <c r="S215" s="65"/>
      <c r="T215" s="65"/>
      <c r="U215" s="67"/>
      <c r="V215" s="60" t="str">
        <f t="shared" si="17"/>
        <v/>
      </c>
      <c r="W215" s="58"/>
      <c r="X215" s="65"/>
      <c r="Y215" s="65"/>
      <c r="Z215" s="65"/>
      <c r="AA215" s="67"/>
      <c r="AB215" s="60" t="str">
        <f t="shared" si="18"/>
        <v/>
      </c>
      <c r="AC215" s="58"/>
      <c r="AD215" s="65"/>
      <c r="AE215" s="65"/>
      <c r="AF215" s="65"/>
      <c r="AG215" s="67"/>
      <c r="AH215" s="60" t="str">
        <f t="shared" si="19"/>
        <v/>
      </c>
      <c r="AI215" s="58"/>
    </row>
    <row r="216" spans="1:35" ht="15" customHeight="1" x14ac:dyDescent="0.25">
      <c r="A216" s="48" t="str">
        <f>IFERROR(IF(A215='Onderwerpen (2)'!$C$23+19,"",A215+1),"")</f>
        <v/>
      </c>
      <c r="B216" s="48" t="str">
        <f>IF(C216&lt;='Onderwerpen (2)'!$C$4,'Onderwerpen (2)'!$A$4,IF(C216&lt;='Onderwerpen (2)'!$C$5,'Onderwerpen (2)'!$A$5,IF(C216&lt;='Onderwerpen (2)'!$C$6,'Onderwerpen (2)'!$A$6,IF(C216&lt;='Onderwerpen (2)'!$C$7,'Onderwerpen (2)'!$A$7,IF(C216&lt;='Onderwerpen (2)'!$C$8,'Onderwerpen (2)'!$A$8,IF(C216&lt;='Onderwerpen (2)'!$C$9,'Onderwerpen (2)'!$A$9,IF(C216&lt;='Onderwerpen (2)'!C$10,'Onderwerpen (2)'!$A$10,IF(C216&lt;='Onderwerpen (2)'!C$11,'Onderwerpen (2)'!$A$11,IF(C216&lt;='Onderwerpen (2)'!C$12,'Onderwerpen (2)'!$A$12,IF(C216&lt;='Onderwerpen (2)'!C$13,'Onderwerpen (2)'!$A$13,IF(C216&lt;='Onderwerpen (2)'!$C$14,'Onderwerpen (2)'!$A$14,IF(C216&lt;='Onderwerpen (2)'!$C$15,'Onderwerpen (2)'!$A$15,IF(C216&lt;='Onderwerpen (2)'!$C$16,'Onderwerpen (2)'!$A$16,IF(C216&lt;='Onderwerpen (2)'!$C$17,'Onderwerpen (2)'!$A$17,IF(C216&lt;='Onderwerpen (2)'!$C$18,'Onderwerpen (2)'!$A$18,IF(C216&lt;='Onderwerpen (2)'!$C$19,'Onderwerpen (2)'!$A$19,IF(C216&lt;='Onderwerpen (2)'!$C$20,'Onderwerpen (2)'!$A$20,IF(C216&lt;='Onderwerpen (2)'!$C$21,'Onderwerpen (2)'!$A$21,IF(C216&lt;='Onderwerpen (2)'!$C$22,'Onderwerpen (2)'!$A$22,IF(C216&lt;='Onderwerpen (2)'!$C$23,'Onderwerpen (2)'!$A$22,""))))))))))))))))))))</f>
        <v/>
      </c>
      <c r="C216" s="55" t="str">
        <f>IF('Onderwerpen (2)'!$B$4+1=A216,'Onderwerpen (2)'!$A$5,IF(SUM('Onderwerpen (2)'!$B$4:$B$5)+2=A216,'Onderwerpen (2)'!$A$6,IF(SUM('Onderwerpen (2)'!$B$4:$B$6)+3=A216,'Onderwerpen (2)'!$A$7,IF(SUM('Onderwerpen (2)'!$B$4:$B$7)+4=A216,'Onderwerpen (2)'!$A$8,IF(SUM('Onderwerpen (2)'!$B$4:$B$8)+5=A216,'Onderwerpen (2)'!$A$9,IF(SUM('Onderwerpen (2)'!$B$4:$B$9)+6=A216,'Onderwerpen (2)'!$A$10,IF(SUM('Onderwerpen (2)'!$B$4:$B$10)+7=A216,'Onderwerpen (2)'!$A$11,IF(SUM('Onderwerpen (2)'!$B$4:$B$11)+8=A216,'Onderwerpen (2)'!$A$12,IF(SUM('Onderwerpen (2)'!$B$4:$B$12)+9=A216,'Onderwerpen (2)'!$A$13,IF(SUM('Onderwerpen (2)'!$B$4:$B$13)+10=A216,'Onderwerpen (2)'!$A$14,IF(SUM('Onderwerpen (2)'!$B$4:$B$14)+11=A216,'Onderwerpen (2)'!$A$15,IF(SUM('Onderwerpen (2)'!$B$4:$B$15)+12=A216,'Onderwerpen (2)'!$A$16,IF(SUM('Onderwerpen (2)'!$B$4:$B$16)+13=A216,'Onderwerpen (2)'!$A$17,IF(SUM('Onderwerpen (2)'!$B$4:$B$17)+14=A216,'Onderwerpen (2)'!$A$18,IF(SUM('Onderwerpen (2)'!$B$4:$B$18)+15=A216,'Onderwerpen (2)'!$A$19,IF(SUM('Onderwerpen (2)'!$B$4:$B$19)+16=A216,'Onderwerpen (2)'!$A$20,IF(SUM('Onderwerpen (2)'!$B$4:$B$20)+17=A216,'Onderwerpen (2)'!$A$21,IF(SUM('Onderwerpen (2)'!$B$4:$B$21)+18=A216,'Onderwerpen (2)'!$A$22,IF(SUM('Onderwerpen (2)'!$B$4:$B$22)+19=A216,'Onderwerpen (2)'!$A$23,IFERROR((IF(A216&lt;'Onderwerpen (2)'!$D$4,A216,IF(AND(A216&gt;'Onderwerpen (2)'!$D$4,A216&lt;'Onderwerpen (2)'!$D$5),A216-1,IF(AND(A216&gt;'Onderwerpen (2)'!$D$5,A216&lt;'Onderwerpen (2)'!$D$6),A216-2,IF(AND(A216&gt;'Onderwerpen (2)'!$D$6,A216&lt;'Onderwerpen (2)'!$D$7),A216-3,IF(AND(A216&gt;'Onderwerpen (2)'!$D$7,A216&lt;'Onderwerpen (2)'!$D$8),A216-4,IF(AND(A216&gt;'Onderwerpen (2)'!$D$8,A216&lt;'Onderwerpen (2)'!$D$9),A216-5,IF(AND(A216&gt;'Onderwerpen (2)'!$D$9,A216&lt;'Onderwerpen (2)'!$D$10),A216-6,IF(AND(A216&gt;'Onderwerpen (2)'!$D$10,A216&lt;'Onderwerpen (2)'!$D$11),A216-7,IF(AND(A216&gt;'Onderwerpen (2)'!$D$11,A216&lt;'Onderwerpen (2)'!$D$12),A216-8,IF(AND(A216&gt;'Onderwerpen (2)'!$D$12,A216&lt;'Onderwerpen (2)'!$D$13),A216-9,IF(AND(A216&gt;'Onderwerpen (2)'!$D$13,A216&lt;'Onderwerpen (2)'!$D$14),A216-10,IF(AND(A216&gt;'Onderwerpen (2)'!$D$14,A216&lt;'Onderwerpen (2)'!$D$15),A216-11,IF(AND(A216&gt;'Onderwerpen (2)'!$D$15,A216&lt;'Onderwerpen (2)'!$D$16),A216-12,IF(AND(A216&gt;'Onderwerpen (2)'!$D$16,A216&lt;'Onderwerpen (2)'!$D$17),A216-13,IF(AND(A216&gt;'Onderwerpen (2)'!$D$17,A216&lt;'Onderwerpen (2)'!$D$18),A216-14,IF(AND(A216&gt;'Onderwerpen (2)'!$D$18,A216&lt;'Onderwerpen (2)'!$D$19),A216-15,IF(AND(A216&gt;'Onderwerpen (2)'!$D$19,A216&lt;'Onderwerpen (2)'!$D$20),A216-16,IF(AND(A216&gt;'Onderwerpen (2)'!$D$20,A216&lt;'Onderwerpen (2)'!$D$21),A216-17,IF(AND(A216&gt;'Onderwerpen (2)'!$D$21,A216&lt;'Onderwerpen (2)'!$D$22),A216-18,IF(A216&gt;'Onderwerpen (2)'!$D$22,A216-19,"X"))))))))))))))))))))),""))))))))))))))))))))</f>
        <v/>
      </c>
      <c r="D216" s="76" t="str">
        <f>IF(B216="",""&amp;C216,LEFT(B216, FIND(" ",B216)-1) &amp; "."&amp;COUNTIF( $B$8:B216,B216))</f>
        <v/>
      </c>
      <c r="E216" s="11"/>
      <c r="F216" s="65"/>
      <c r="G216" s="65"/>
      <c r="H216" s="65"/>
      <c r="I216" s="67"/>
      <c r="J216" s="60" t="str">
        <f t="shared" si="15"/>
        <v/>
      </c>
      <c r="K216" s="58"/>
      <c r="L216" s="65"/>
      <c r="M216" s="65"/>
      <c r="N216" s="65"/>
      <c r="O216" s="67"/>
      <c r="P216" s="60" t="str">
        <f t="shared" si="16"/>
        <v/>
      </c>
      <c r="Q216" s="58"/>
      <c r="R216" s="65"/>
      <c r="S216" s="65"/>
      <c r="T216" s="65"/>
      <c r="U216" s="67"/>
      <c r="V216" s="60" t="str">
        <f t="shared" si="17"/>
        <v/>
      </c>
      <c r="W216" s="58"/>
      <c r="X216" s="65"/>
      <c r="Y216" s="65"/>
      <c r="Z216" s="65"/>
      <c r="AA216" s="67"/>
      <c r="AB216" s="60" t="str">
        <f t="shared" si="18"/>
        <v/>
      </c>
      <c r="AC216" s="58"/>
      <c r="AD216" s="65"/>
      <c r="AE216" s="65"/>
      <c r="AF216" s="65"/>
      <c r="AG216" s="67"/>
      <c r="AH216" s="60" t="str">
        <f t="shared" si="19"/>
        <v/>
      </c>
      <c r="AI216" s="58"/>
    </row>
    <row r="217" spans="1:35" ht="15" customHeight="1" x14ac:dyDescent="0.25">
      <c r="A217" s="48" t="str">
        <f>IFERROR(IF(A216='Onderwerpen (2)'!$C$23+19,"",A216+1),"")</f>
        <v/>
      </c>
      <c r="B217" s="48" t="str">
        <f>IF(C217&lt;='Onderwerpen (2)'!$C$4,'Onderwerpen (2)'!$A$4,IF(C217&lt;='Onderwerpen (2)'!$C$5,'Onderwerpen (2)'!$A$5,IF(C217&lt;='Onderwerpen (2)'!$C$6,'Onderwerpen (2)'!$A$6,IF(C217&lt;='Onderwerpen (2)'!$C$7,'Onderwerpen (2)'!$A$7,IF(C217&lt;='Onderwerpen (2)'!$C$8,'Onderwerpen (2)'!$A$8,IF(C217&lt;='Onderwerpen (2)'!$C$9,'Onderwerpen (2)'!$A$9,IF(C217&lt;='Onderwerpen (2)'!C$10,'Onderwerpen (2)'!$A$10,IF(C217&lt;='Onderwerpen (2)'!C$11,'Onderwerpen (2)'!$A$11,IF(C217&lt;='Onderwerpen (2)'!C$12,'Onderwerpen (2)'!$A$12,IF(C217&lt;='Onderwerpen (2)'!C$13,'Onderwerpen (2)'!$A$13,IF(C217&lt;='Onderwerpen (2)'!$C$14,'Onderwerpen (2)'!$A$14,IF(C217&lt;='Onderwerpen (2)'!$C$15,'Onderwerpen (2)'!$A$15,IF(C217&lt;='Onderwerpen (2)'!$C$16,'Onderwerpen (2)'!$A$16,IF(C217&lt;='Onderwerpen (2)'!$C$17,'Onderwerpen (2)'!$A$17,IF(C217&lt;='Onderwerpen (2)'!$C$18,'Onderwerpen (2)'!$A$18,IF(C217&lt;='Onderwerpen (2)'!$C$19,'Onderwerpen (2)'!$A$19,IF(C217&lt;='Onderwerpen (2)'!$C$20,'Onderwerpen (2)'!$A$20,IF(C217&lt;='Onderwerpen (2)'!$C$21,'Onderwerpen (2)'!$A$21,IF(C217&lt;='Onderwerpen (2)'!$C$22,'Onderwerpen (2)'!$A$22,IF(C217&lt;='Onderwerpen (2)'!$C$23,'Onderwerpen (2)'!$A$22,""))))))))))))))))))))</f>
        <v/>
      </c>
      <c r="C217" s="55" t="str">
        <f>IF('Onderwerpen (2)'!$B$4+1=A217,'Onderwerpen (2)'!$A$5,IF(SUM('Onderwerpen (2)'!$B$4:$B$5)+2=A217,'Onderwerpen (2)'!$A$6,IF(SUM('Onderwerpen (2)'!$B$4:$B$6)+3=A217,'Onderwerpen (2)'!$A$7,IF(SUM('Onderwerpen (2)'!$B$4:$B$7)+4=A217,'Onderwerpen (2)'!$A$8,IF(SUM('Onderwerpen (2)'!$B$4:$B$8)+5=A217,'Onderwerpen (2)'!$A$9,IF(SUM('Onderwerpen (2)'!$B$4:$B$9)+6=A217,'Onderwerpen (2)'!$A$10,IF(SUM('Onderwerpen (2)'!$B$4:$B$10)+7=A217,'Onderwerpen (2)'!$A$11,IF(SUM('Onderwerpen (2)'!$B$4:$B$11)+8=A217,'Onderwerpen (2)'!$A$12,IF(SUM('Onderwerpen (2)'!$B$4:$B$12)+9=A217,'Onderwerpen (2)'!$A$13,IF(SUM('Onderwerpen (2)'!$B$4:$B$13)+10=A217,'Onderwerpen (2)'!$A$14,IF(SUM('Onderwerpen (2)'!$B$4:$B$14)+11=A217,'Onderwerpen (2)'!$A$15,IF(SUM('Onderwerpen (2)'!$B$4:$B$15)+12=A217,'Onderwerpen (2)'!$A$16,IF(SUM('Onderwerpen (2)'!$B$4:$B$16)+13=A217,'Onderwerpen (2)'!$A$17,IF(SUM('Onderwerpen (2)'!$B$4:$B$17)+14=A217,'Onderwerpen (2)'!$A$18,IF(SUM('Onderwerpen (2)'!$B$4:$B$18)+15=A217,'Onderwerpen (2)'!$A$19,IF(SUM('Onderwerpen (2)'!$B$4:$B$19)+16=A217,'Onderwerpen (2)'!$A$20,IF(SUM('Onderwerpen (2)'!$B$4:$B$20)+17=A217,'Onderwerpen (2)'!$A$21,IF(SUM('Onderwerpen (2)'!$B$4:$B$21)+18=A217,'Onderwerpen (2)'!$A$22,IF(SUM('Onderwerpen (2)'!$B$4:$B$22)+19=A217,'Onderwerpen (2)'!$A$23,IFERROR((IF(A217&lt;'Onderwerpen (2)'!$D$4,A217,IF(AND(A217&gt;'Onderwerpen (2)'!$D$4,A217&lt;'Onderwerpen (2)'!$D$5),A217-1,IF(AND(A217&gt;'Onderwerpen (2)'!$D$5,A217&lt;'Onderwerpen (2)'!$D$6),A217-2,IF(AND(A217&gt;'Onderwerpen (2)'!$D$6,A217&lt;'Onderwerpen (2)'!$D$7),A217-3,IF(AND(A217&gt;'Onderwerpen (2)'!$D$7,A217&lt;'Onderwerpen (2)'!$D$8),A217-4,IF(AND(A217&gt;'Onderwerpen (2)'!$D$8,A217&lt;'Onderwerpen (2)'!$D$9),A217-5,IF(AND(A217&gt;'Onderwerpen (2)'!$D$9,A217&lt;'Onderwerpen (2)'!$D$10),A217-6,IF(AND(A217&gt;'Onderwerpen (2)'!$D$10,A217&lt;'Onderwerpen (2)'!$D$11),A217-7,IF(AND(A217&gt;'Onderwerpen (2)'!$D$11,A217&lt;'Onderwerpen (2)'!$D$12),A217-8,IF(AND(A217&gt;'Onderwerpen (2)'!$D$12,A217&lt;'Onderwerpen (2)'!$D$13),A217-9,IF(AND(A217&gt;'Onderwerpen (2)'!$D$13,A217&lt;'Onderwerpen (2)'!$D$14),A217-10,IF(AND(A217&gt;'Onderwerpen (2)'!$D$14,A217&lt;'Onderwerpen (2)'!$D$15),A217-11,IF(AND(A217&gt;'Onderwerpen (2)'!$D$15,A217&lt;'Onderwerpen (2)'!$D$16),A217-12,IF(AND(A217&gt;'Onderwerpen (2)'!$D$16,A217&lt;'Onderwerpen (2)'!$D$17),A217-13,IF(AND(A217&gt;'Onderwerpen (2)'!$D$17,A217&lt;'Onderwerpen (2)'!$D$18),A217-14,IF(AND(A217&gt;'Onderwerpen (2)'!$D$18,A217&lt;'Onderwerpen (2)'!$D$19),A217-15,IF(AND(A217&gt;'Onderwerpen (2)'!$D$19,A217&lt;'Onderwerpen (2)'!$D$20),A217-16,IF(AND(A217&gt;'Onderwerpen (2)'!$D$20,A217&lt;'Onderwerpen (2)'!$D$21),A217-17,IF(AND(A217&gt;'Onderwerpen (2)'!$D$21,A217&lt;'Onderwerpen (2)'!$D$22),A217-18,IF(A217&gt;'Onderwerpen (2)'!$D$22,A217-19,"X"))))))))))))))))))))),""))))))))))))))))))))</f>
        <v/>
      </c>
      <c r="D217" s="76" t="str">
        <f>IF(B217="",""&amp;C217,LEFT(B217, FIND(" ",B217)-1) &amp; "."&amp;COUNTIF( $B$8:B217,B217))</f>
        <v/>
      </c>
      <c r="E217" s="11"/>
      <c r="F217" s="65"/>
      <c r="G217" s="65"/>
      <c r="H217" s="65"/>
      <c r="I217" s="67"/>
      <c r="J217" s="60" t="str">
        <f t="shared" si="15"/>
        <v/>
      </c>
      <c r="K217" s="58"/>
      <c r="L217" s="65"/>
      <c r="M217" s="65"/>
      <c r="N217" s="65"/>
      <c r="O217" s="67"/>
      <c r="P217" s="60" t="str">
        <f t="shared" si="16"/>
        <v/>
      </c>
      <c r="Q217" s="58"/>
      <c r="R217" s="65"/>
      <c r="S217" s="65"/>
      <c r="T217" s="65"/>
      <c r="U217" s="67"/>
      <c r="V217" s="60" t="str">
        <f t="shared" si="17"/>
        <v/>
      </c>
      <c r="W217" s="58"/>
      <c r="X217" s="65"/>
      <c r="Y217" s="65"/>
      <c r="Z217" s="65"/>
      <c r="AA217" s="67"/>
      <c r="AB217" s="60" t="str">
        <f t="shared" si="18"/>
        <v/>
      </c>
      <c r="AC217" s="58"/>
      <c r="AD217" s="65"/>
      <c r="AE217" s="65"/>
      <c r="AF217" s="65"/>
      <c r="AG217" s="67"/>
      <c r="AH217" s="60" t="str">
        <f t="shared" si="19"/>
        <v/>
      </c>
      <c r="AI217" s="58"/>
    </row>
    <row r="218" spans="1:35" ht="15" customHeight="1" x14ac:dyDescent="0.25">
      <c r="A218" s="48" t="str">
        <f>IFERROR(IF(A217='Onderwerpen (2)'!$C$23+19,"",A217+1),"")</f>
        <v/>
      </c>
      <c r="B218" s="48" t="str">
        <f>IF(C218&lt;='Onderwerpen (2)'!$C$4,'Onderwerpen (2)'!$A$4,IF(C218&lt;='Onderwerpen (2)'!$C$5,'Onderwerpen (2)'!$A$5,IF(C218&lt;='Onderwerpen (2)'!$C$6,'Onderwerpen (2)'!$A$6,IF(C218&lt;='Onderwerpen (2)'!$C$7,'Onderwerpen (2)'!$A$7,IF(C218&lt;='Onderwerpen (2)'!$C$8,'Onderwerpen (2)'!$A$8,IF(C218&lt;='Onderwerpen (2)'!$C$9,'Onderwerpen (2)'!$A$9,IF(C218&lt;='Onderwerpen (2)'!C$10,'Onderwerpen (2)'!$A$10,IF(C218&lt;='Onderwerpen (2)'!C$11,'Onderwerpen (2)'!$A$11,IF(C218&lt;='Onderwerpen (2)'!C$12,'Onderwerpen (2)'!$A$12,IF(C218&lt;='Onderwerpen (2)'!C$13,'Onderwerpen (2)'!$A$13,IF(C218&lt;='Onderwerpen (2)'!$C$14,'Onderwerpen (2)'!$A$14,IF(C218&lt;='Onderwerpen (2)'!$C$15,'Onderwerpen (2)'!$A$15,IF(C218&lt;='Onderwerpen (2)'!$C$16,'Onderwerpen (2)'!$A$16,IF(C218&lt;='Onderwerpen (2)'!$C$17,'Onderwerpen (2)'!$A$17,IF(C218&lt;='Onderwerpen (2)'!$C$18,'Onderwerpen (2)'!$A$18,IF(C218&lt;='Onderwerpen (2)'!$C$19,'Onderwerpen (2)'!$A$19,IF(C218&lt;='Onderwerpen (2)'!$C$20,'Onderwerpen (2)'!$A$20,IF(C218&lt;='Onderwerpen (2)'!$C$21,'Onderwerpen (2)'!$A$21,IF(C218&lt;='Onderwerpen (2)'!$C$22,'Onderwerpen (2)'!$A$22,IF(C218&lt;='Onderwerpen (2)'!$C$23,'Onderwerpen (2)'!$A$22,""))))))))))))))))))))</f>
        <v/>
      </c>
      <c r="C218" s="55" t="str">
        <f>IF('Onderwerpen (2)'!$B$4+1=A218,'Onderwerpen (2)'!$A$5,IF(SUM('Onderwerpen (2)'!$B$4:$B$5)+2=A218,'Onderwerpen (2)'!$A$6,IF(SUM('Onderwerpen (2)'!$B$4:$B$6)+3=A218,'Onderwerpen (2)'!$A$7,IF(SUM('Onderwerpen (2)'!$B$4:$B$7)+4=A218,'Onderwerpen (2)'!$A$8,IF(SUM('Onderwerpen (2)'!$B$4:$B$8)+5=A218,'Onderwerpen (2)'!$A$9,IF(SUM('Onderwerpen (2)'!$B$4:$B$9)+6=A218,'Onderwerpen (2)'!$A$10,IF(SUM('Onderwerpen (2)'!$B$4:$B$10)+7=A218,'Onderwerpen (2)'!$A$11,IF(SUM('Onderwerpen (2)'!$B$4:$B$11)+8=A218,'Onderwerpen (2)'!$A$12,IF(SUM('Onderwerpen (2)'!$B$4:$B$12)+9=A218,'Onderwerpen (2)'!$A$13,IF(SUM('Onderwerpen (2)'!$B$4:$B$13)+10=A218,'Onderwerpen (2)'!$A$14,IF(SUM('Onderwerpen (2)'!$B$4:$B$14)+11=A218,'Onderwerpen (2)'!$A$15,IF(SUM('Onderwerpen (2)'!$B$4:$B$15)+12=A218,'Onderwerpen (2)'!$A$16,IF(SUM('Onderwerpen (2)'!$B$4:$B$16)+13=A218,'Onderwerpen (2)'!$A$17,IF(SUM('Onderwerpen (2)'!$B$4:$B$17)+14=A218,'Onderwerpen (2)'!$A$18,IF(SUM('Onderwerpen (2)'!$B$4:$B$18)+15=A218,'Onderwerpen (2)'!$A$19,IF(SUM('Onderwerpen (2)'!$B$4:$B$19)+16=A218,'Onderwerpen (2)'!$A$20,IF(SUM('Onderwerpen (2)'!$B$4:$B$20)+17=A218,'Onderwerpen (2)'!$A$21,IF(SUM('Onderwerpen (2)'!$B$4:$B$21)+18=A218,'Onderwerpen (2)'!$A$22,IF(SUM('Onderwerpen (2)'!$B$4:$B$22)+19=A218,'Onderwerpen (2)'!$A$23,IFERROR((IF(A218&lt;'Onderwerpen (2)'!$D$4,A218,IF(AND(A218&gt;'Onderwerpen (2)'!$D$4,A218&lt;'Onderwerpen (2)'!$D$5),A218-1,IF(AND(A218&gt;'Onderwerpen (2)'!$D$5,A218&lt;'Onderwerpen (2)'!$D$6),A218-2,IF(AND(A218&gt;'Onderwerpen (2)'!$D$6,A218&lt;'Onderwerpen (2)'!$D$7),A218-3,IF(AND(A218&gt;'Onderwerpen (2)'!$D$7,A218&lt;'Onderwerpen (2)'!$D$8),A218-4,IF(AND(A218&gt;'Onderwerpen (2)'!$D$8,A218&lt;'Onderwerpen (2)'!$D$9),A218-5,IF(AND(A218&gt;'Onderwerpen (2)'!$D$9,A218&lt;'Onderwerpen (2)'!$D$10),A218-6,IF(AND(A218&gt;'Onderwerpen (2)'!$D$10,A218&lt;'Onderwerpen (2)'!$D$11),A218-7,IF(AND(A218&gt;'Onderwerpen (2)'!$D$11,A218&lt;'Onderwerpen (2)'!$D$12),A218-8,IF(AND(A218&gt;'Onderwerpen (2)'!$D$12,A218&lt;'Onderwerpen (2)'!$D$13),A218-9,IF(AND(A218&gt;'Onderwerpen (2)'!$D$13,A218&lt;'Onderwerpen (2)'!$D$14),A218-10,IF(AND(A218&gt;'Onderwerpen (2)'!$D$14,A218&lt;'Onderwerpen (2)'!$D$15),A218-11,IF(AND(A218&gt;'Onderwerpen (2)'!$D$15,A218&lt;'Onderwerpen (2)'!$D$16),A218-12,IF(AND(A218&gt;'Onderwerpen (2)'!$D$16,A218&lt;'Onderwerpen (2)'!$D$17),A218-13,IF(AND(A218&gt;'Onderwerpen (2)'!$D$17,A218&lt;'Onderwerpen (2)'!$D$18),A218-14,IF(AND(A218&gt;'Onderwerpen (2)'!$D$18,A218&lt;'Onderwerpen (2)'!$D$19),A218-15,IF(AND(A218&gt;'Onderwerpen (2)'!$D$19,A218&lt;'Onderwerpen (2)'!$D$20),A218-16,IF(AND(A218&gt;'Onderwerpen (2)'!$D$20,A218&lt;'Onderwerpen (2)'!$D$21),A218-17,IF(AND(A218&gt;'Onderwerpen (2)'!$D$21,A218&lt;'Onderwerpen (2)'!$D$22),A218-18,IF(A218&gt;'Onderwerpen (2)'!$D$22,A218-19,"X"))))))))))))))))))))),""))))))))))))))))))))</f>
        <v/>
      </c>
      <c r="D218" s="76" t="str">
        <f>IF(B218="",""&amp;C218,LEFT(B218, FIND(" ",B218)-1) &amp; "."&amp;COUNTIF( $B$8:B218,B218))</f>
        <v/>
      </c>
      <c r="E218" s="11"/>
      <c r="F218" s="65"/>
      <c r="G218" s="65"/>
      <c r="H218" s="65"/>
      <c r="I218" s="67"/>
      <c r="J218" s="60" t="str">
        <f t="shared" si="15"/>
        <v/>
      </c>
      <c r="K218" s="58"/>
      <c r="L218" s="65"/>
      <c r="M218" s="65"/>
      <c r="N218" s="65"/>
      <c r="O218" s="67"/>
      <c r="P218" s="60" t="str">
        <f t="shared" si="16"/>
        <v/>
      </c>
      <c r="Q218" s="58"/>
      <c r="R218" s="65"/>
      <c r="S218" s="65"/>
      <c r="T218" s="65"/>
      <c r="U218" s="67"/>
      <c r="V218" s="60" t="str">
        <f t="shared" si="17"/>
        <v/>
      </c>
      <c r="W218" s="58"/>
      <c r="X218" s="65"/>
      <c r="Y218" s="65"/>
      <c r="Z218" s="65"/>
      <c r="AA218" s="67"/>
      <c r="AB218" s="60" t="str">
        <f t="shared" si="18"/>
        <v/>
      </c>
      <c r="AC218" s="58"/>
      <c r="AD218" s="65"/>
      <c r="AE218" s="65"/>
      <c r="AF218" s="65"/>
      <c r="AG218" s="67"/>
      <c r="AH218" s="60" t="str">
        <f t="shared" si="19"/>
        <v/>
      </c>
      <c r="AI218" s="58"/>
    </row>
    <row r="219" spans="1:35" ht="15" customHeight="1" x14ac:dyDescent="0.25">
      <c r="A219" s="48" t="str">
        <f>IFERROR(IF(A218='Onderwerpen (2)'!$C$23+19,"",A218+1),"")</f>
        <v/>
      </c>
      <c r="B219" s="48" t="str">
        <f>IF(C219&lt;='Onderwerpen (2)'!$C$4,'Onderwerpen (2)'!$A$4,IF(C219&lt;='Onderwerpen (2)'!$C$5,'Onderwerpen (2)'!$A$5,IF(C219&lt;='Onderwerpen (2)'!$C$6,'Onderwerpen (2)'!$A$6,IF(C219&lt;='Onderwerpen (2)'!$C$7,'Onderwerpen (2)'!$A$7,IF(C219&lt;='Onderwerpen (2)'!$C$8,'Onderwerpen (2)'!$A$8,IF(C219&lt;='Onderwerpen (2)'!$C$9,'Onderwerpen (2)'!$A$9,IF(C219&lt;='Onderwerpen (2)'!C$10,'Onderwerpen (2)'!$A$10,IF(C219&lt;='Onderwerpen (2)'!C$11,'Onderwerpen (2)'!$A$11,IF(C219&lt;='Onderwerpen (2)'!C$12,'Onderwerpen (2)'!$A$12,IF(C219&lt;='Onderwerpen (2)'!C$13,'Onderwerpen (2)'!$A$13,IF(C219&lt;='Onderwerpen (2)'!$C$14,'Onderwerpen (2)'!$A$14,IF(C219&lt;='Onderwerpen (2)'!$C$15,'Onderwerpen (2)'!$A$15,IF(C219&lt;='Onderwerpen (2)'!$C$16,'Onderwerpen (2)'!$A$16,IF(C219&lt;='Onderwerpen (2)'!$C$17,'Onderwerpen (2)'!$A$17,IF(C219&lt;='Onderwerpen (2)'!$C$18,'Onderwerpen (2)'!$A$18,IF(C219&lt;='Onderwerpen (2)'!$C$19,'Onderwerpen (2)'!$A$19,IF(C219&lt;='Onderwerpen (2)'!$C$20,'Onderwerpen (2)'!$A$20,IF(C219&lt;='Onderwerpen (2)'!$C$21,'Onderwerpen (2)'!$A$21,IF(C219&lt;='Onderwerpen (2)'!$C$22,'Onderwerpen (2)'!$A$22,IF(C219&lt;='Onderwerpen (2)'!$C$23,'Onderwerpen (2)'!$A$22,""))))))))))))))))))))</f>
        <v/>
      </c>
      <c r="C219" s="55" t="str">
        <f>IF('Onderwerpen (2)'!$B$4+1=A219,'Onderwerpen (2)'!$A$5,IF(SUM('Onderwerpen (2)'!$B$4:$B$5)+2=A219,'Onderwerpen (2)'!$A$6,IF(SUM('Onderwerpen (2)'!$B$4:$B$6)+3=A219,'Onderwerpen (2)'!$A$7,IF(SUM('Onderwerpen (2)'!$B$4:$B$7)+4=A219,'Onderwerpen (2)'!$A$8,IF(SUM('Onderwerpen (2)'!$B$4:$B$8)+5=A219,'Onderwerpen (2)'!$A$9,IF(SUM('Onderwerpen (2)'!$B$4:$B$9)+6=A219,'Onderwerpen (2)'!$A$10,IF(SUM('Onderwerpen (2)'!$B$4:$B$10)+7=A219,'Onderwerpen (2)'!$A$11,IF(SUM('Onderwerpen (2)'!$B$4:$B$11)+8=A219,'Onderwerpen (2)'!$A$12,IF(SUM('Onderwerpen (2)'!$B$4:$B$12)+9=A219,'Onderwerpen (2)'!$A$13,IF(SUM('Onderwerpen (2)'!$B$4:$B$13)+10=A219,'Onderwerpen (2)'!$A$14,IF(SUM('Onderwerpen (2)'!$B$4:$B$14)+11=A219,'Onderwerpen (2)'!$A$15,IF(SUM('Onderwerpen (2)'!$B$4:$B$15)+12=A219,'Onderwerpen (2)'!$A$16,IF(SUM('Onderwerpen (2)'!$B$4:$B$16)+13=A219,'Onderwerpen (2)'!$A$17,IF(SUM('Onderwerpen (2)'!$B$4:$B$17)+14=A219,'Onderwerpen (2)'!$A$18,IF(SUM('Onderwerpen (2)'!$B$4:$B$18)+15=A219,'Onderwerpen (2)'!$A$19,IF(SUM('Onderwerpen (2)'!$B$4:$B$19)+16=A219,'Onderwerpen (2)'!$A$20,IF(SUM('Onderwerpen (2)'!$B$4:$B$20)+17=A219,'Onderwerpen (2)'!$A$21,IF(SUM('Onderwerpen (2)'!$B$4:$B$21)+18=A219,'Onderwerpen (2)'!$A$22,IF(SUM('Onderwerpen (2)'!$B$4:$B$22)+19=A219,'Onderwerpen (2)'!$A$23,IFERROR((IF(A219&lt;'Onderwerpen (2)'!$D$4,A219,IF(AND(A219&gt;'Onderwerpen (2)'!$D$4,A219&lt;'Onderwerpen (2)'!$D$5),A219-1,IF(AND(A219&gt;'Onderwerpen (2)'!$D$5,A219&lt;'Onderwerpen (2)'!$D$6),A219-2,IF(AND(A219&gt;'Onderwerpen (2)'!$D$6,A219&lt;'Onderwerpen (2)'!$D$7),A219-3,IF(AND(A219&gt;'Onderwerpen (2)'!$D$7,A219&lt;'Onderwerpen (2)'!$D$8),A219-4,IF(AND(A219&gt;'Onderwerpen (2)'!$D$8,A219&lt;'Onderwerpen (2)'!$D$9),A219-5,IF(AND(A219&gt;'Onderwerpen (2)'!$D$9,A219&lt;'Onderwerpen (2)'!$D$10),A219-6,IF(AND(A219&gt;'Onderwerpen (2)'!$D$10,A219&lt;'Onderwerpen (2)'!$D$11),A219-7,IF(AND(A219&gt;'Onderwerpen (2)'!$D$11,A219&lt;'Onderwerpen (2)'!$D$12),A219-8,IF(AND(A219&gt;'Onderwerpen (2)'!$D$12,A219&lt;'Onderwerpen (2)'!$D$13),A219-9,IF(AND(A219&gt;'Onderwerpen (2)'!$D$13,A219&lt;'Onderwerpen (2)'!$D$14),A219-10,IF(AND(A219&gt;'Onderwerpen (2)'!$D$14,A219&lt;'Onderwerpen (2)'!$D$15),A219-11,IF(AND(A219&gt;'Onderwerpen (2)'!$D$15,A219&lt;'Onderwerpen (2)'!$D$16),A219-12,IF(AND(A219&gt;'Onderwerpen (2)'!$D$16,A219&lt;'Onderwerpen (2)'!$D$17),A219-13,IF(AND(A219&gt;'Onderwerpen (2)'!$D$17,A219&lt;'Onderwerpen (2)'!$D$18),A219-14,IF(AND(A219&gt;'Onderwerpen (2)'!$D$18,A219&lt;'Onderwerpen (2)'!$D$19),A219-15,IF(AND(A219&gt;'Onderwerpen (2)'!$D$19,A219&lt;'Onderwerpen (2)'!$D$20),A219-16,IF(AND(A219&gt;'Onderwerpen (2)'!$D$20,A219&lt;'Onderwerpen (2)'!$D$21),A219-17,IF(AND(A219&gt;'Onderwerpen (2)'!$D$21,A219&lt;'Onderwerpen (2)'!$D$22),A219-18,IF(A219&gt;'Onderwerpen (2)'!$D$22,A219-19,"X"))))))))))))))))))))),""))))))))))))))))))))</f>
        <v/>
      </c>
      <c r="D219" s="76" t="str">
        <f>IF(B219="",""&amp;C219,LEFT(B219, FIND(" ",B219)-1) &amp; "."&amp;COUNTIF( $B$8:B219,B219))</f>
        <v/>
      </c>
      <c r="E219" s="11"/>
      <c r="F219" s="65"/>
      <c r="G219" s="65"/>
      <c r="H219" s="65"/>
      <c r="I219" s="67"/>
      <c r="J219" s="60" t="str">
        <f t="shared" si="15"/>
        <v/>
      </c>
      <c r="K219" s="58"/>
      <c r="L219" s="65"/>
      <c r="M219" s="65"/>
      <c r="N219" s="65"/>
      <c r="O219" s="67"/>
      <c r="P219" s="60" t="str">
        <f t="shared" si="16"/>
        <v/>
      </c>
      <c r="Q219" s="58"/>
      <c r="R219" s="65"/>
      <c r="S219" s="65"/>
      <c r="T219" s="65"/>
      <c r="U219" s="67"/>
      <c r="V219" s="60" t="str">
        <f t="shared" si="17"/>
        <v/>
      </c>
      <c r="W219" s="58"/>
      <c r="X219" s="65"/>
      <c r="Y219" s="65"/>
      <c r="Z219" s="65"/>
      <c r="AA219" s="67"/>
      <c r="AB219" s="60" t="str">
        <f t="shared" si="18"/>
        <v/>
      </c>
      <c r="AC219" s="58"/>
      <c r="AD219" s="65"/>
      <c r="AE219" s="65"/>
      <c r="AF219" s="65"/>
      <c r="AG219" s="67"/>
      <c r="AH219" s="60" t="str">
        <f t="shared" si="19"/>
        <v/>
      </c>
      <c r="AI219" s="58"/>
    </row>
    <row r="220" spans="1:35" ht="15" customHeight="1" x14ac:dyDescent="0.25">
      <c r="A220" s="48" t="str">
        <f>IFERROR(IF(A219='Onderwerpen (2)'!$C$23+19,"",A219+1),"")</f>
        <v/>
      </c>
      <c r="B220" s="48" t="str">
        <f>IF(C220&lt;='Onderwerpen (2)'!$C$4,'Onderwerpen (2)'!$A$4,IF(C220&lt;='Onderwerpen (2)'!$C$5,'Onderwerpen (2)'!$A$5,IF(C220&lt;='Onderwerpen (2)'!$C$6,'Onderwerpen (2)'!$A$6,IF(C220&lt;='Onderwerpen (2)'!$C$7,'Onderwerpen (2)'!$A$7,IF(C220&lt;='Onderwerpen (2)'!$C$8,'Onderwerpen (2)'!$A$8,IF(C220&lt;='Onderwerpen (2)'!$C$9,'Onderwerpen (2)'!$A$9,IF(C220&lt;='Onderwerpen (2)'!C$10,'Onderwerpen (2)'!$A$10,IF(C220&lt;='Onderwerpen (2)'!C$11,'Onderwerpen (2)'!$A$11,IF(C220&lt;='Onderwerpen (2)'!C$12,'Onderwerpen (2)'!$A$12,IF(C220&lt;='Onderwerpen (2)'!C$13,'Onderwerpen (2)'!$A$13,IF(C220&lt;='Onderwerpen (2)'!$C$14,'Onderwerpen (2)'!$A$14,IF(C220&lt;='Onderwerpen (2)'!$C$15,'Onderwerpen (2)'!$A$15,IF(C220&lt;='Onderwerpen (2)'!$C$16,'Onderwerpen (2)'!$A$16,IF(C220&lt;='Onderwerpen (2)'!$C$17,'Onderwerpen (2)'!$A$17,IF(C220&lt;='Onderwerpen (2)'!$C$18,'Onderwerpen (2)'!$A$18,IF(C220&lt;='Onderwerpen (2)'!$C$19,'Onderwerpen (2)'!$A$19,IF(C220&lt;='Onderwerpen (2)'!$C$20,'Onderwerpen (2)'!$A$20,IF(C220&lt;='Onderwerpen (2)'!$C$21,'Onderwerpen (2)'!$A$21,IF(C220&lt;='Onderwerpen (2)'!$C$22,'Onderwerpen (2)'!$A$22,IF(C220&lt;='Onderwerpen (2)'!$C$23,'Onderwerpen (2)'!$A$22,""))))))))))))))))))))</f>
        <v/>
      </c>
      <c r="C220" s="55" t="str">
        <f>IF('Onderwerpen (2)'!$B$4+1=A220,'Onderwerpen (2)'!$A$5,IF(SUM('Onderwerpen (2)'!$B$4:$B$5)+2=A220,'Onderwerpen (2)'!$A$6,IF(SUM('Onderwerpen (2)'!$B$4:$B$6)+3=A220,'Onderwerpen (2)'!$A$7,IF(SUM('Onderwerpen (2)'!$B$4:$B$7)+4=A220,'Onderwerpen (2)'!$A$8,IF(SUM('Onderwerpen (2)'!$B$4:$B$8)+5=A220,'Onderwerpen (2)'!$A$9,IF(SUM('Onderwerpen (2)'!$B$4:$B$9)+6=A220,'Onderwerpen (2)'!$A$10,IF(SUM('Onderwerpen (2)'!$B$4:$B$10)+7=A220,'Onderwerpen (2)'!$A$11,IF(SUM('Onderwerpen (2)'!$B$4:$B$11)+8=A220,'Onderwerpen (2)'!$A$12,IF(SUM('Onderwerpen (2)'!$B$4:$B$12)+9=A220,'Onderwerpen (2)'!$A$13,IF(SUM('Onderwerpen (2)'!$B$4:$B$13)+10=A220,'Onderwerpen (2)'!$A$14,IF(SUM('Onderwerpen (2)'!$B$4:$B$14)+11=A220,'Onderwerpen (2)'!$A$15,IF(SUM('Onderwerpen (2)'!$B$4:$B$15)+12=A220,'Onderwerpen (2)'!$A$16,IF(SUM('Onderwerpen (2)'!$B$4:$B$16)+13=A220,'Onderwerpen (2)'!$A$17,IF(SUM('Onderwerpen (2)'!$B$4:$B$17)+14=A220,'Onderwerpen (2)'!$A$18,IF(SUM('Onderwerpen (2)'!$B$4:$B$18)+15=A220,'Onderwerpen (2)'!$A$19,IF(SUM('Onderwerpen (2)'!$B$4:$B$19)+16=A220,'Onderwerpen (2)'!$A$20,IF(SUM('Onderwerpen (2)'!$B$4:$B$20)+17=A220,'Onderwerpen (2)'!$A$21,IF(SUM('Onderwerpen (2)'!$B$4:$B$21)+18=A220,'Onderwerpen (2)'!$A$22,IF(SUM('Onderwerpen (2)'!$B$4:$B$22)+19=A220,'Onderwerpen (2)'!$A$23,IFERROR((IF(A220&lt;'Onderwerpen (2)'!$D$4,A220,IF(AND(A220&gt;'Onderwerpen (2)'!$D$4,A220&lt;'Onderwerpen (2)'!$D$5),A220-1,IF(AND(A220&gt;'Onderwerpen (2)'!$D$5,A220&lt;'Onderwerpen (2)'!$D$6),A220-2,IF(AND(A220&gt;'Onderwerpen (2)'!$D$6,A220&lt;'Onderwerpen (2)'!$D$7),A220-3,IF(AND(A220&gt;'Onderwerpen (2)'!$D$7,A220&lt;'Onderwerpen (2)'!$D$8),A220-4,IF(AND(A220&gt;'Onderwerpen (2)'!$D$8,A220&lt;'Onderwerpen (2)'!$D$9),A220-5,IF(AND(A220&gt;'Onderwerpen (2)'!$D$9,A220&lt;'Onderwerpen (2)'!$D$10),A220-6,IF(AND(A220&gt;'Onderwerpen (2)'!$D$10,A220&lt;'Onderwerpen (2)'!$D$11),A220-7,IF(AND(A220&gt;'Onderwerpen (2)'!$D$11,A220&lt;'Onderwerpen (2)'!$D$12),A220-8,IF(AND(A220&gt;'Onderwerpen (2)'!$D$12,A220&lt;'Onderwerpen (2)'!$D$13),A220-9,IF(AND(A220&gt;'Onderwerpen (2)'!$D$13,A220&lt;'Onderwerpen (2)'!$D$14),A220-10,IF(AND(A220&gt;'Onderwerpen (2)'!$D$14,A220&lt;'Onderwerpen (2)'!$D$15),A220-11,IF(AND(A220&gt;'Onderwerpen (2)'!$D$15,A220&lt;'Onderwerpen (2)'!$D$16),A220-12,IF(AND(A220&gt;'Onderwerpen (2)'!$D$16,A220&lt;'Onderwerpen (2)'!$D$17),A220-13,IF(AND(A220&gt;'Onderwerpen (2)'!$D$17,A220&lt;'Onderwerpen (2)'!$D$18),A220-14,IF(AND(A220&gt;'Onderwerpen (2)'!$D$18,A220&lt;'Onderwerpen (2)'!$D$19),A220-15,IF(AND(A220&gt;'Onderwerpen (2)'!$D$19,A220&lt;'Onderwerpen (2)'!$D$20),A220-16,IF(AND(A220&gt;'Onderwerpen (2)'!$D$20,A220&lt;'Onderwerpen (2)'!$D$21),A220-17,IF(AND(A220&gt;'Onderwerpen (2)'!$D$21,A220&lt;'Onderwerpen (2)'!$D$22),A220-18,IF(A220&gt;'Onderwerpen (2)'!$D$22,A220-19,"X"))))))))))))))))))))),""))))))))))))))))))))</f>
        <v/>
      </c>
      <c r="D220" s="76" t="str">
        <f>IF(B220="",""&amp;C220,LEFT(B220, FIND(" ",B220)-1) &amp; "."&amp;COUNTIF( $B$8:B220,B220))</f>
        <v/>
      </c>
      <c r="E220" s="11"/>
      <c r="F220" s="65"/>
      <c r="G220" s="65"/>
      <c r="H220" s="65"/>
      <c r="I220" s="67"/>
      <c r="J220" s="60" t="str">
        <f t="shared" si="15"/>
        <v/>
      </c>
      <c r="K220" s="58"/>
      <c r="L220" s="65"/>
      <c r="M220" s="65"/>
      <c r="N220" s="65"/>
      <c r="O220" s="67"/>
      <c r="P220" s="60" t="str">
        <f t="shared" si="16"/>
        <v/>
      </c>
      <c r="Q220" s="58"/>
      <c r="R220" s="65"/>
      <c r="S220" s="65"/>
      <c r="T220" s="65"/>
      <c r="U220" s="67"/>
      <c r="V220" s="60" t="str">
        <f t="shared" si="17"/>
        <v/>
      </c>
      <c r="W220" s="58"/>
      <c r="X220" s="65"/>
      <c r="Y220" s="65"/>
      <c r="Z220" s="65"/>
      <c r="AA220" s="67"/>
      <c r="AB220" s="60" t="str">
        <f t="shared" si="18"/>
        <v/>
      </c>
      <c r="AC220" s="58"/>
      <c r="AD220" s="65"/>
      <c r="AE220" s="65"/>
      <c r="AF220" s="65"/>
      <c r="AG220" s="67"/>
      <c r="AH220" s="60" t="str">
        <f t="shared" si="19"/>
        <v/>
      </c>
      <c r="AI220" s="58"/>
    </row>
    <row r="221" spans="1:35" ht="15" customHeight="1" x14ac:dyDescent="0.25">
      <c r="A221" s="48" t="str">
        <f>IFERROR(IF(A220='Onderwerpen (2)'!$C$23+19,"",A220+1),"")</f>
        <v/>
      </c>
      <c r="B221" s="48" t="str">
        <f>IF(C221&lt;='Onderwerpen (2)'!$C$4,'Onderwerpen (2)'!$A$4,IF(C221&lt;='Onderwerpen (2)'!$C$5,'Onderwerpen (2)'!$A$5,IF(C221&lt;='Onderwerpen (2)'!$C$6,'Onderwerpen (2)'!$A$6,IF(C221&lt;='Onderwerpen (2)'!$C$7,'Onderwerpen (2)'!$A$7,IF(C221&lt;='Onderwerpen (2)'!$C$8,'Onderwerpen (2)'!$A$8,IF(C221&lt;='Onderwerpen (2)'!$C$9,'Onderwerpen (2)'!$A$9,IF(C221&lt;='Onderwerpen (2)'!C$10,'Onderwerpen (2)'!$A$10,IF(C221&lt;='Onderwerpen (2)'!C$11,'Onderwerpen (2)'!$A$11,IF(C221&lt;='Onderwerpen (2)'!C$12,'Onderwerpen (2)'!$A$12,IF(C221&lt;='Onderwerpen (2)'!C$13,'Onderwerpen (2)'!$A$13,IF(C221&lt;='Onderwerpen (2)'!$C$14,'Onderwerpen (2)'!$A$14,IF(C221&lt;='Onderwerpen (2)'!$C$15,'Onderwerpen (2)'!$A$15,IF(C221&lt;='Onderwerpen (2)'!$C$16,'Onderwerpen (2)'!$A$16,IF(C221&lt;='Onderwerpen (2)'!$C$17,'Onderwerpen (2)'!$A$17,IF(C221&lt;='Onderwerpen (2)'!$C$18,'Onderwerpen (2)'!$A$18,IF(C221&lt;='Onderwerpen (2)'!$C$19,'Onderwerpen (2)'!$A$19,IF(C221&lt;='Onderwerpen (2)'!$C$20,'Onderwerpen (2)'!$A$20,IF(C221&lt;='Onderwerpen (2)'!$C$21,'Onderwerpen (2)'!$A$21,IF(C221&lt;='Onderwerpen (2)'!$C$22,'Onderwerpen (2)'!$A$22,IF(C221&lt;='Onderwerpen (2)'!$C$23,'Onderwerpen (2)'!$A$22,""))))))))))))))))))))</f>
        <v/>
      </c>
      <c r="C221" s="55" t="str">
        <f>IF('Onderwerpen (2)'!$B$4+1=A221,'Onderwerpen (2)'!$A$5,IF(SUM('Onderwerpen (2)'!$B$4:$B$5)+2=A221,'Onderwerpen (2)'!$A$6,IF(SUM('Onderwerpen (2)'!$B$4:$B$6)+3=A221,'Onderwerpen (2)'!$A$7,IF(SUM('Onderwerpen (2)'!$B$4:$B$7)+4=A221,'Onderwerpen (2)'!$A$8,IF(SUM('Onderwerpen (2)'!$B$4:$B$8)+5=A221,'Onderwerpen (2)'!$A$9,IF(SUM('Onderwerpen (2)'!$B$4:$B$9)+6=A221,'Onderwerpen (2)'!$A$10,IF(SUM('Onderwerpen (2)'!$B$4:$B$10)+7=A221,'Onderwerpen (2)'!$A$11,IF(SUM('Onderwerpen (2)'!$B$4:$B$11)+8=A221,'Onderwerpen (2)'!$A$12,IF(SUM('Onderwerpen (2)'!$B$4:$B$12)+9=A221,'Onderwerpen (2)'!$A$13,IF(SUM('Onderwerpen (2)'!$B$4:$B$13)+10=A221,'Onderwerpen (2)'!$A$14,IF(SUM('Onderwerpen (2)'!$B$4:$B$14)+11=A221,'Onderwerpen (2)'!$A$15,IF(SUM('Onderwerpen (2)'!$B$4:$B$15)+12=A221,'Onderwerpen (2)'!$A$16,IF(SUM('Onderwerpen (2)'!$B$4:$B$16)+13=A221,'Onderwerpen (2)'!$A$17,IF(SUM('Onderwerpen (2)'!$B$4:$B$17)+14=A221,'Onderwerpen (2)'!$A$18,IF(SUM('Onderwerpen (2)'!$B$4:$B$18)+15=A221,'Onderwerpen (2)'!$A$19,IF(SUM('Onderwerpen (2)'!$B$4:$B$19)+16=A221,'Onderwerpen (2)'!$A$20,IF(SUM('Onderwerpen (2)'!$B$4:$B$20)+17=A221,'Onderwerpen (2)'!$A$21,IF(SUM('Onderwerpen (2)'!$B$4:$B$21)+18=A221,'Onderwerpen (2)'!$A$22,IF(SUM('Onderwerpen (2)'!$B$4:$B$22)+19=A221,'Onderwerpen (2)'!$A$23,IFERROR((IF(A221&lt;'Onderwerpen (2)'!$D$4,A221,IF(AND(A221&gt;'Onderwerpen (2)'!$D$4,A221&lt;'Onderwerpen (2)'!$D$5),A221-1,IF(AND(A221&gt;'Onderwerpen (2)'!$D$5,A221&lt;'Onderwerpen (2)'!$D$6),A221-2,IF(AND(A221&gt;'Onderwerpen (2)'!$D$6,A221&lt;'Onderwerpen (2)'!$D$7),A221-3,IF(AND(A221&gt;'Onderwerpen (2)'!$D$7,A221&lt;'Onderwerpen (2)'!$D$8),A221-4,IF(AND(A221&gt;'Onderwerpen (2)'!$D$8,A221&lt;'Onderwerpen (2)'!$D$9),A221-5,IF(AND(A221&gt;'Onderwerpen (2)'!$D$9,A221&lt;'Onderwerpen (2)'!$D$10),A221-6,IF(AND(A221&gt;'Onderwerpen (2)'!$D$10,A221&lt;'Onderwerpen (2)'!$D$11),A221-7,IF(AND(A221&gt;'Onderwerpen (2)'!$D$11,A221&lt;'Onderwerpen (2)'!$D$12),A221-8,IF(AND(A221&gt;'Onderwerpen (2)'!$D$12,A221&lt;'Onderwerpen (2)'!$D$13),A221-9,IF(AND(A221&gt;'Onderwerpen (2)'!$D$13,A221&lt;'Onderwerpen (2)'!$D$14),A221-10,IF(AND(A221&gt;'Onderwerpen (2)'!$D$14,A221&lt;'Onderwerpen (2)'!$D$15),A221-11,IF(AND(A221&gt;'Onderwerpen (2)'!$D$15,A221&lt;'Onderwerpen (2)'!$D$16),A221-12,IF(AND(A221&gt;'Onderwerpen (2)'!$D$16,A221&lt;'Onderwerpen (2)'!$D$17),A221-13,IF(AND(A221&gt;'Onderwerpen (2)'!$D$17,A221&lt;'Onderwerpen (2)'!$D$18),A221-14,IF(AND(A221&gt;'Onderwerpen (2)'!$D$18,A221&lt;'Onderwerpen (2)'!$D$19),A221-15,IF(AND(A221&gt;'Onderwerpen (2)'!$D$19,A221&lt;'Onderwerpen (2)'!$D$20),A221-16,IF(AND(A221&gt;'Onderwerpen (2)'!$D$20,A221&lt;'Onderwerpen (2)'!$D$21),A221-17,IF(AND(A221&gt;'Onderwerpen (2)'!$D$21,A221&lt;'Onderwerpen (2)'!$D$22),A221-18,IF(A221&gt;'Onderwerpen (2)'!$D$22,A221-19,"X"))))))))))))))))))))),""))))))))))))))))))))</f>
        <v/>
      </c>
      <c r="D221" s="76" t="str">
        <f>IF(B221="",""&amp;C221,LEFT(B221, FIND(" ",B221)-1) &amp; "."&amp;COUNTIF( $B$8:B221,B221))</f>
        <v/>
      </c>
      <c r="E221" s="11"/>
      <c r="F221" s="65"/>
      <c r="G221" s="65"/>
      <c r="H221" s="65"/>
      <c r="I221" s="67"/>
      <c r="J221" s="60" t="str">
        <f t="shared" si="15"/>
        <v/>
      </c>
      <c r="K221" s="58"/>
      <c r="L221" s="65"/>
      <c r="M221" s="65"/>
      <c r="N221" s="65"/>
      <c r="O221" s="67"/>
      <c r="P221" s="60" t="str">
        <f t="shared" si="16"/>
        <v/>
      </c>
      <c r="Q221" s="58"/>
      <c r="R221" s="65"/>
      <c r="S221" s="65"/>
      <c r="T221" s="65"/>
      <c r="U221" s="67"/>
      <c r="V221" s="60" t="str">
        <f t="shared" si="17"/>
        <v/>
      </c>
      <c r="W221" s="58"/>
      <c r="X221" s="65"/>
      <c r="Y221" s="65"/>
      <c r="Z221" s="65"/>
      <c r="AA221" s="67"/>
      <c r="AB221" s="60" t="str">
        <f t="shared" si="18"/>
        <v/>
      </c>
      <c r="AC221" s="58"/>
      <c r="AD221" s="65"/>
      <c r="AE221" s="65"/>
      <c r="AF221" s="65"/>
      <c r="AG221" s="67"/>
      <c r="AH221" s="60" t="str">
        <f t="shared" si="19"/>
        <v/>
      </c>
      <c r="AI221" s="58"/>
    </row>
    <row r="222" spans="1:35" ht="15" customHeight="1" x14ac:dyDescent="0.25">
      <c r="A222" s="48" t="str">
        <f>IFERROR(IF(A221='Onderwerpen (2)'!$C$23+19,"",A221+1),"")</f>
        <v/>
      </c>
      <c r="B222" s="48" t="str">
        <f>IF(C222&lt;='Onderwerpen (2)'!$C$4,'Onderwerpen (2)'!$A$4,IF(C222&lt;='Onderwerpen (2)'!$C$5,'Onderwerpen (2)'!$A$5,IF(C222&lt;='Onderwerpen (2)'!$C$6,'Onderwerpen (2)'!$A$6,IF(C222&lt;='Onderwerpen (2)'!$C$7,'Onderwerpen (2)'!$A$7,IF(C222&lt;='Onderwerpen (2)'!$C$8,'Onderwerpen (2)'!$A$8,IF(C222&lt;='Onderwerpen (2)'!$C$9,'Onderwerpen (2)'!$A$9,IF(C222&lt;='Onderwerpen (2)'!C$10,'Onderwerpen (2)'!$A$10,IF(C222&lt;='Onderwerpen (2)'!C$11,'Onderwerpen (2)'!$A$11,IF(C222&lt;='Onderwerpen (2)'!C$12,'Onderwerpen (2)'!$A$12,IF(C222&lt;='Onderwerpen (2)'!C$13,'Onderwerpen (2)'!$A$13,IF(C222&lt;='Onderwerpen (2)'!$C$14,'Onderwerpen (2)'!$A$14,IF(C222&lt;='Onderwerpen (2)'!$C$15,'Onderwerpen (2)'!$A$15,IF(C222&lt;='Onderwerpen (2)'!$C$16,'Onderwerpen (2)'!$A$16,IF(C222&lt;='Onderwerpen (2)'!$C$17,'Onderwerpen (2)'!$A$17,IF(C222&lt;='Onderwerpen (2)'!$C$18,'Onderwerpen (2)'!$A$18,IF(C222&lt;='Onderwerpen (2)'!$C$19,'Onderwerpen (2)'!$A$19,IF(C222&lt;='Onderwerpen (2)'!$C$20,'Onderwerpen (2)'!$A$20,IF(C222&lt;='Onderwerpen (2)'!$C$21,'Onderwerpen (2)'!$A$21,IF(C222&lt;='Onderwerpen (2)'!$C$22,'Onderwerpen (2)'!$A$22,IF(C222&lt;='Onderwerpen (2)'!$C$23,'Onderwerpen (2)'!$A$22,""))))))))))))))))))))</f>
        <v/>
      </c>
      <c r="C222" s="55" t="str">
        <f>IF('Onderwerpen (2)'!$B$4+1=A222,'Onderwerpen (2)'!$A$5,IF(SUM('Onderwerpen (2)'!$B$4:$B$5)+2=A222,'Onderwerpen (2)'!$A$6,IF(SUM('Onderwerpen (2)'!$B$4:$B$6)+3=A222,'Onderwerpen (2)'!$A$7,IF(SUM('Onderwerpen (2)'!$B$4:$B$7)+4=A222,'Onderwerpen (2)'!$A$8,IF(SUM('Onderwerpen (2)'!$B$4:$B$8)+5=A222,'Onderwerpen (2)'!$A$9,IF(SUM('Onderwerpen (2)'!$B$4:$B$9)+6=A222,'Onderwerpen (2)'!$A$10,IF(SUM('Onderwerpen (2)'!$B$4:$B$10)+7=A222,'Onderwerpen (2)'!$A$11,IF(SUM('Onderwerpen (2)'!$B$4:$B$11)+8=A222,'Onderwerpen (2)'!$A$12,IF(SUM('Onderwerpen (2)'!$B$4:$B$12)+9=A222,'Onderwerpen (2)'!$A$13,IF(SUM('Onderwerpen (2)'!$B$4:$B$13)+10=A222,'Onderwerpen (2)'!$A$14,IF(SUM('Onderwerpen (2)'!$B$4:$B$14)+11=A222,'Onderwerpen (2)'!$A$15,IF(SUM('Onderwerpen (2)'!$B$4:$B$15)+12=A222,'Onderwerpen (2)'!$A$16,IF(SUM('Onderwerpen (2)'!$B$4:$B$16)+13=A222,'Onderwerpen (2)'!$A$17,IF(SUM('Onderwerpen (2)'!$B$4:$B$17)+14=A222,'Onderwerpen (2)'!$A$18,IF(SUM('Onderwerpen (2)'!$B$4:$B$18)+15=A222,'Onderwerpen (2)'!$A$19,IF(SUM('Onderwerpen (2)'!$B$4:$B$19)+16=A222,'Onderwerpen (2)'!$A$20,IF(SUM('Onderwerpen (2)'!$B$4:$B$20)+17=A222,'Onderwerpen (2)'!$A$21,IF(SUM('Onderwerpen (2)'!$B$4:$B$21)+18=A222,'Onderwerpen (2)'!$A$22,IF(SUM('Onderwerpen (2)'!$B$4:$B$22)+19=A222,'Onderwerpen (2)'!$A$23,IFERROR((IF(A222&lt;'Onderwerpen (2)'!$D$4,A222,IF(AND(A222&gt;'Onderwerpen (2)'!$D$4,A222&lt;'Onderwerpen (2)'!$D$5),A222-1,IF(AND(A222&gt;'Onderwerpen (2)'!$D$5,A222&lt;'Onderwerpen (2)'!$D$6),A222-2,IF(AND(A222&gt;'Onderwerpen (2)'!$D$6,A222&lt;'Onderwerpen (2)'!$D$7),A222-3,IF(AND(A222&gt;'Onderwerpen (2)'!$D$7,A222&lt;'Onderwerpen (2)'!$D$8),A222-4,IF(AND(A222&gt;'Onderwerpen (2)'!$D$8,A222&lt;'Onderwerpen (2)'!$D$9),A222-5,IF(AND(A222&gt;'Onderwerpen (2)'!$D$9,A222&lt;'Onderwerpen (2)'!$D$10),A222-6,IF(AND(A222&gt;'Onderwerpen (2)'!$D$10,A222&lt;'Onderwerpen (2)'!$D$11),A222-7,IF(AND(A222&gt;'Onderwerpen (2)'!$D$11,A222&lt;'Onderwerpen (2)'!$D$12),A222-8,IF(AND(A222&gt;'Onderwerpen (2)'!$D$12,A222&lt;'Onderwerpen (2)'!$D$13),A222-9,IF(AND(A222&gt;'Onderwerpen (2)'!$D$13,A222&lt;'Onderwerpen (2)'!$D$14),A222-10,IF(AND(A222&gt;'Onderwerpen (2)'!$D$14,A222&lt;'Onderwerpen (2)'!$D$15),A222-11,IF(AND(A222&gt;'Onderwerpen (2)'!$D$15,A222&lt;'Onderwerpen (2)'!$D$16),A222-12,IF(AND(A222&gt;'Onderwerpen (2)'!$D$16,A222&lt;'Onderwerpen (2)'!$D$17),A222-13,IF(AND(A222&gt;'Onderwerpen (2)'!$D$17,A222&lt;'Onderwerpen (2)'!$D$18),A222-14,IF(AND(A222&gt;'Onderwerpen (2)'!$D$18,A222&lt;'Onderwerpen (2)'!$D$19),A222-15,IF(AND(A222&gt;'Onderwerpen (2)'!$D$19,A222&lt;'Onderwerpen (2)'!$D$20),A222-16,IF(AND(A222&gt;'Onderwerpen (2)'!$D$20,A222&lt;'Onderwerpen (2)'!$D$21),A222-17,IF(AND(A222&gt;'Onderwerpen (2)'!$D$21,A222&lt;'Onderwerpen (2)'!$D$22),A222-18,IF(A222&gt;'Onderwerpen (2)'!$D$22,A222-19,"X"))))))))))))))))))))),""))))))))))))))))))))</f>
        <v/>
      </c>
      <c r="D222" s="76" t="str">
        <f>IF(B222="",""&amp;C222,LEFT(B222, FIND(" ",B222)-1) &amp; "."&amp;COUNTIF( $B$8:B222,B222))</f>
        <v/>
      </c>
      <c r="E222" s="11"/>
      <c r="F222" s="65"/>
      <c r="G222" s="65"/>
      <c r="H222" s="65"/>
      <c r="I222" s="67"/>
      <c r="J222" s="60" t="str">
        <f t="shared" si="15"/>
        <v/>
      </c>
      <c r="K222" s="58"/>
      <c r="L222" s="65"/>
      <c r="M222" s="65"/>
      <c r="N222" s="65"/>
      <c r="O222" s="67"/>
      <c r="P222" s="60" t="str">
        <f t="shared" si="16"/>
        <v/>
      </c>
      <c r="Q222" s="58"/>
      <c r="R222" s="65"/>
      <c r="S222" s="65"/>
      <c r="T222" s="65"/>
      <c r="U222" s="67"/>
      <c r="V222" s="60" t="str">
        <f t="shared" si="17"/>
        <v/>
      </c>
      <c r="W222" s="58"/>
      <c r="X222" s="65"/>
      <c r="Y222" s="65"/>
      <c r="Z222" s="65"/>
      <c r="AA222" s="67"/>
      <c r="AB222" s="60" t="str">
        <f t="shared" si="18"/>
        <v/>
      </c>
      <c r="AC222" s="58"/>
      <c r="AD222" s="65"/>
      <c r="AE222" s="65"/>
      <c r="AF222" s="65"/>
      <c r="AG222" s="67"/>
      <c r="AH222" s="60" t="str">
        <f t="shared" si="19"/>
        <v/>
      </c>
      <c r="AI222" s="58"/>
    </row>
    <row r="223" spans="1:35" ht="15" customHeight="1" x14ac:dyDescent="0.25">
      <c r="A223" s="48" t="str">
        <f>IFERROR(IF(A222='Onderwerpen (2)'!$C$23+19,"",A222+1),"")</f>
        <v/>
      </c>
      <c r="B223" s="48" t="str">
        <f>IF(C223&lt;='Onderwerpen (2)'!$C$4,'Onderwerpen (2)'!$A$4,IF(C223&lt;='Onderwerpen (2)'!$C$5,'Onderwerpen (2)'!$A$5,IF(C223&lt;='Onderwerpen (2)'!$C$6,'Onderwerpen (2)'!$A$6,IF(C223&lt;='Onderwerpen (2)'!$C$7,'Onderwerpen (2)'!$A$7,IF(C223&lt;='Onderwerpen (2)'!$C$8,'Onderwerpen (2)'!$A$8,IF(C223&lt;='Onderwerpen (2)'!$C$9,'Onderwerpen (2)'!$A$9,IF(C223&lt;='Onderwerpen (2)'!C$10,'Onderwerpen (2)'!$A$10,IF(C223&lt;='Onderwerpen (2)'!C$11,'Onderwerpen (2)'!$A$11,IF(C223&lt;='Onderwerpen (2)'!C$12,'Onderwerpen (2)'!$A$12,IF(C223&lt;='Onderwerpen (2)'!C$13,'Onderwerpen (2)'!$A$13,IF(C223&lt;='Onderwerpen (2)'!$C$14,'Onderwerpen (2)'!$A$14,IF(C223&lt;='Onderwerpen (2)'!$C$15,'Onderwerpen (2)'!$A$15,IF(C223&lt;='Onderwerpen (2)'!$C$16,'Onderwerpen (2)'!$A$16,IF(C223&lt;='Onderwerpen (2)'!$C$17,'Onderwerpen (2)'!$A$17,IF(C223&lt;='Onderwerpen (2)'!$C$18,'Onderwerpen (2)'!$A$18,IF(C223&lt;='Onderwerpen (2)'!$C$19,'Onderwerpen (2)'!$A$19,IF(C223&lt;='Onderwerpen (2)'!$C$20,'Onderwerpen (2)'!$A$20,IF(C223&lt;='Onderwerpen (2)'!$C$21,'Onderwerpen (2)'!$A$21,IF(C223&lt;='Onderwerpen (2)'!$C$22,'Onderwerpen (2)'!$A$22,IF(C223&lt;='Onderwerpen (2)'!$C$23,'Onderwerpen (2)'!$A$22,""))))))))))))))))))))</f>
        <v/>
      </c>
      <c r="C223" s="55" t="str">
        <f>IF('Onderwerpen (2)'!$B$4+1=A223,'Onderwerpen (2)'!$A$5,IF(SUM('Onderwerpen (2)'!$B$4:$B$5)+2=A223,'Onderwerpen (2)'!$A$6,IF(SUM('Onderwerpen (2)'!$B$4:$B$6)+3=A223,'Onderwerpen (2)'!$A$7,IF(SUM('Onderwerpen (2)'!$B$4:$B$7)+4=A223,'Onderwerpen (2)'!$A$8,IF(SUM('Onderwerpen (2)'!$B$4:$B$8)+5=A223,'Onderwerpen (2)'!$A$9,IF(SUM('Onderwerpen (2)'!$B$4:$B$9)+6=A223,'Onderwerpen (2)'!$A$10,IF(SUM('Onderwerpen (2)'!$B$4:$B$10)+7=A223,'Onderwerpen (2)'!$A$11,IF(SUM('Onderwerpen (2)'!$B$4:$B$11)+8=A223,'Onderwerpen (2)'!$A$12,IF(SUM('Onderwerpen (2)'!$B$4:$B$12)+9=A223,'Onderwerpen (2)'!$A$13,IF(SUM('Onderwerpen (2)'!$B$4:$B$13)+10=A223,'Onderwerpen (2)'!$A$14,IF(SUM('Onderwerpen (2)'!$B$4:$B$14)+11=A223,'Onderwerpen (2)'!$A$15,IF(SUM('Onderwerpen (2)'!$B$4:$B$15)+12=A223,'Onderwerpen (2)'!$A$16,IF(SUM('Onderwerpen (2)'!$B$4:$B$16)+13=A223,'Onderwerpen (2)'!$A$17,IF(SUM('Onderwerpen (2)'!$B$4:$B$17)+14=A223,'Onderwerpen (2)'!$A$18,IF(SUM('Onderwerpen (2)'!$B$4:$B$18)+15=A223,'Onderwerpen (2)'!$A$19,IF(SUM('Onderwerpen (2)'!$B$4:$B$19)+16=A223,'Onderwerpen (2)'!$A$20,IF(SUM('Onderwerpen (2)'!$B$4:$B$20)+17=A223,'Onderwerpen (2)'!$A$21,IF(SUM('Onderwerpen (2)'!$B$4:$B$21)+18=A223,'Onderwerpen (2)'!$A$22,IF(SUM('Onderwerpen (2)'!$B$4:$B$22)+19=A223,'Onderwerpen (2)'!$A$23,IFERROR((IF(A223&lt;'Onderwerpen (2)'!$D$4,A223,IF(AND(A223&gt;'Onderwerpen (2)'!$D$4,A223&lt;'Onderwerpen (2)'!$D$5),A223-1,IF(AND(A223&gt;'Onderwerpen (2)'!$D$5,A223&lt;'Onderwerpen (2)'!$D$6),A223-2,IF(AND(A223&gt;'Onderwerpen (2)'!$D$6,A223&lt;'Onderwerpen (2)'!$D$7),A223-3,IF(AND(A223&gt;'Onderwerpen (2)'!$D$7,A223&lt;'Onderwerpen (2)'!$D$8),A223-4,IF(AND(A223&gt;'Onderwerpen (2)'!$D$8,A223&lt;'Onderwerpen (2)'!$D$9),A223-5,IF(AND(A223&gt;'Onderwerpen (2)'!$D$9,A223&lt;'Onderwerpen (2)'!$D$10),A223-6,IF(AND(A223&gt;'Onderwerpen (2)'!$D$10,A223&lt;'Onderwerpen (2)'!$D$11),A223-7,IF(AND(A223&gt;'Onderwerpen (2)'!$D$11,A223&lt;'Onderwerpen (2)'!$D$12),A223-8,IF(AND(A223&gt;'Onderwerpen (2)'!$D$12,A223&lt;'Onderwerpen (2)'!$D$13),A223-9,IF(AND(A223&gt;'Onderwerpen (2)'!$D$13,A223&lt;'Onderwerpen (2)'!$D$14),A223-10,IF(AND(A223&gt;'Onderwerpen (2)'!$D$14,A223&lt;'Onderwerpen (2)'!$D$15),A223-11,IF(AND(A223&gt;'Onderwerpen (2)'!$D$15,A223&lt;'Onderwerpen (2)'!$D$16),A223-12,IF(AND(A223&gt;'Onderwerpen (2)'!$D$16,A223&lt;'Onderwerpen (2)'!$D$17),A223-13,IF(AND(A223&gt;'Onderwerpen (2)'!$D$17,A223&lt;'Onderwerpen (2)'!$D$18),A223-14,IF(AND(A223&gt;'Onderwerpen (2)'!$D$18,A223&lt;'Onderwerpen (2)'!$D$19),A223-15,IF(AND(A223&gt;'Onderwerpen (2)'!$D$19,A223&lt;'Onderwerpen (2)'!$D$20),A223-16,IF(AND(A223&gt;'Onderwerpen (2)'!$D$20,A223&lt;'Onderwerpen (2)'!$D$21),A223-17,IF(AND(A223&gt;'Onderwerpen (2)'!$D$21,A223&lt;'Onderwerpen (2)'!$D$22),A223-18,IF(A223&gt;'Onderwerpen (2)'!$D$22,A223-19,"X"))))))))))))))))))))),""))))))))))))))))))))</f>
        <v/>
      </c>
      <c r="D223" s="76" t="str">
        <f>IF(B223="",""&amp;C223,LEFT(B223, FIND(" ",B223)-1) &amp; "."&amp;COUNTIF( $B$8:B223,B223))</f>
        <v/>
      </c>
      <c r="E223" s="11"/>
      <c r="F223" s="65"/>
      <c r="G223" s="65"/>
      <c r="H223" s="65"/>
      <c r="I223" s="67"/>
      <c r="J223" s="60" t="str">
        <f t="shared" si="15"/>
        <v/>
      </c>
      <c r="K223" s="58"/>
      <c r="L223" s="65"/>
      <c r="M223" s="65"/>
      <c r="N223" s="65"/>
      <c r="O223" s="67"/>
      <c r="P223" s="60" t="str">
        <f t="shared" si="16"/>
        <v/>
      </c>
      <c r="Q223" s="58"/>
      <c r="R223" s="65"/>
      <c r="S223" s="65"/>
      <c r="T223" s="65"/>
      <c r="U223" s="67"/>
      <c r="V223" s="60" t="str">
        <f t="shared" si="17"/>
        <v/>
      </c>
      <c r="W223" s="58"/>
      <c r="X223" s="65"/>
      <c r="Y223" s="65"/>
      <c r="Z223" s="65"/>
      <c r="AA223" s="67"/>
      <c r="AB223" s="60" t="str">
        <f t="shared" si="18"/>
        <v/>
      </c>
      <c r="AC223" s="58"/>
      <c r="AD223" s="65"/>
      <c r="AE223" s="65"/>
      <c r="AF223" s="65"/>
      <c r="AG223" s="67"/>
      <c r="AH223" s="60" t="str">
        <f t="shared" si="19"/>
        <v/>
      </c>
      <c r="AI223" s="58"/>
    </row>
    <row r="224" spans="1:35" ht="15" customHeight="1" x14ac:dyDescent="0.25">
      <c r="A224" s="48" t="str">
        <f>IFERROR(IF(A223='Onderwerpen (2)'!$C$23+19,"",A223+1),"")</f>
        <v/>
      </c>
      <c r="B224" s="48" t="str">
        <f>IF(C224&lt;='Onderwerpen (2)'!$C$4,'Onderwerpen (2)'!$A$4,IF(C224&lt;='Onderwerpen (2)'!$C$5,'Onderwerpen (2)'!$A$5,IF(C224&lt;='Onderwerpen (2)'!$C$6,'Onderwerpen (2)'!$A$6,IF(C224&lt;='Onderwerpen (2)'!$C$7,'Onderwerpen (2)'!$A$7,IF(C224&lt;='Onderwerpen (2)'!$C$8,'Onderwerpen (2)'!$A$8,IF(C224&lt;='Onderwerpen (2)'!$C$9,'Onderwerpen (2)'!$A$9,IF(C224&lt;='Onderwerpen (2)'!C$10,'Onderwerpen (2)'!$A$10,IF(C224&lt;='Onderwerpen (2)'!C$11,'Onderwerpen (2)'!$A$11,IF(C224&lt;='Onderwerpen (2)'!C$12,'Onderwerpen (2)'!$A$12,IF(C224&lt;='Onderwerpen (2)'!C$13,'Onderwerpen (2)'!$A$13,IF(C224&lt;='Onderwerpen (2)'!$C$14,'Onderwerpen (2)'!$A$14,IF(C224&lt;='Onderwerpen (2)'!$C$15,'Onderwerpen (2)'!$A$15,IF(C224&lt;='Onderwerpen (2)'!$C$16,'Onderwerpen (2)'!$A$16,IF(C224&lt;='Onderwerpen (2)'!$C$17,'Onderwerpen (2)'!$A$17,IF(C224&lt;='Onderwerpen (2)'!$C$18,'Onderwerpen (2)'!$A$18,IF(C224&lt;='Onderwerpen (2)'!$C$19,'Onderwerpen (2)'!$A$19,IF(C224&lt;='Onderwerpen (2)'!$C$20,'Onderwerpen (2)'!$A$20,IF(C224&lt;='Onderwerpen (2)'!$C$21,'Onderwerpen (2)'!$A$21,IF(C224&lt;='Onderwerpen (2)'!$C$22,'Onderwerpen (2)'!$A$22,IF(C224&lt;='Onderwerpen (2)'!$C$23,'Onderwerpen (2)'!$A$22,""))))))))))))))))))))</f>
        <v/>
      </c>
      <c r="C224" s="55" t="str">
        <f>IF('Onderwerpen (2)'!$B$4+1=A224,'Onderwerpen (2)'!$A$5,IF(SUM('Onderwerpen (2)'!$B$4:$B$5)+2=A224,'Onderwerpen (2)'!$A$6,IF(SUM('Onderwerpen (2)'!$B$4:$B$6)+3=A224,'Onderwerpen (2)'!$A$7,IF(SUM('Onderwerpen (2)'!$B$4:$B$7)+4=A224,'Onderwerpen (2)'!$A$8,IF(SUM('Onderwerpen (2)'!$B$4:$B$8)+5=A224,'Onderwerpen (2)'!$A$9,IF(SUM('Onderwerpen (2)'!$B$4:$B$9)+6=A224,'Onderwerpen (2)'!$A$10,IF(SUM('Onderwerpen (2)'!$B$4:$B$10)+7=A224,'Onderwerpen (2)'!$A$11,IF(SUM('Onderwerpen (2)'!$B$4:$B$11)+8=A224,'Onderwerpen (2)'!$A$12,IF(SUM('Onderwerpen (2)'!$B$4:$B$12)+9=A224,'Onderwerpen (2)'!$A$13,IF(SUM('Onderwerpen (2)'!$B$4:$B$13)+10=A224,'Onderwerpen (2)'!$A$14,IF(SUM('Onderwerpen (2)'!$B$4:$B$14)+11=A224,'Onderwerpen (2)'!$A$15,IF(SUM('Onderwerpen (2)'!$B$4:$B$15)+12=A224,'Onderwerpen (2)'!$A$16,IF(SUM('Onderwerpen (2)'!$B$4:$B$16)+13=A224,'Onderwerpen (2)'!$A$17,IF(SUM('Onderwerpen (2)'!$B$4:$B$17)+14=A224,'Onderwerpen (2)'!$A$18,IF(SUM('Onderwerpen (2)'!$B$4:$B$18)+15=A224,'Onderwerpen (2)'!$A$19,IF(SUM('Onderwerpen (2)'!$B$4:$B$19)+16=A224,'Onderwerpen (2)'!$A$20,IF(SUM('Onderwerpen (2)'!$B$4:$B$20)+17=A224,'Onderwerpen (2)'!$A$21,IF(SUM('Onderwerpen (2)'!$B$4:$B$21)+18=A224,'Onderwerpen (2)'!$A$22,IF(SUM('Onderwerpen (2)'!$B$4:$B$22)+19=A224,'Onderwerpen (2)'!$A$23,IFERROR((IF(A224&lt;'Onderwerpen (2)'!$D$4,A224,IF(AND(A224&gt;'Onderwerpen (2)'!$D$4,A224&lt;'Onderwerpen (2)'!$D$5),A224-1,IF(AND(A224&gt;'Onderwerpen (2)'!$D$5,A224&lt;'Onderwerpen (2)'!$D$6),A224-2,IF(AND(A224&gt;'Onderwerpen (2)'!$D$6,A224&lt;'Onderwerpen (2)'!$D$7),A224-3,IF(AND(A224&gt;'Onderwerpen (2)'!$D$7,A224&lt;'Onderwerpen (2)'!$D$8),A224-4,IF(AND(A224&gt;'Onderwerpen (2)'!$D$8,A224&lt;'Onderwerpen (2)'!$D$9),A224-5,IF(AND(A224&gt;'Onderwerpen (2)'!$D$9,A224&lt;'Onderwerpen (2)'!$D$10),A224-6,IF(AND(A224&gt;'Onderwerpen (2)'!$D$10,A224&lt;'Onderwerpen (2)'!$D$11),A224-7,IF(AND(A224&gt;'Onderwerpen (2)'!$D$11,A224&lt;'Onderwerpen (2)'!$D$12),A224-8,IF(AND(A224&gt;'Onderwerpen (2)'!$D$12,A224&lt;'Onderwerpen (2)'!$D$13),A224-9,IF(AND(A224&gt;'Onderwerpen (2)'!$D$13,A224&lt;'Onderwerpen (2)'!$D$14),A224-10,IF(AND(A224&gt;'Onderwerpen (2)'!$D$14,A224&lt;'Onderwerpen (2)'!$D$15),A224-11,IF(AND(A224&gt;'Onderwerpen (2)'!$D$15,A224&lt;'Onderwerpen (2)'!$D$16),A224-12,IF(AND(A224&gt;'Onderwerpen (2)'!$D$16,A224&lt;'Onderwerpen (2)'!$D$17),A224-13,IF(AND(A224&gt;'Onderwerpen (2)'!$D$17,A224&lt;'Onderwerpen (2)'!$D$18),A224-14,IF(AND(A224&gt;'Onderwerpen (2)'!$D$18,A224&lt;'Onderwerpen (2)'!$D$19),A224-15,IF(AND(A224&gt;'Onderwerpen (2)'!$D$19,A224&lt;'Onderwerpen (2)'!$D$20),A224-16,IF(AND(A224&gt;'Onderwerpen (2)'!$D$20,A224&lt;'Onderwerpen (2)'!$D$21),A224-17,IF(AND(A224&gt;'Onderwerpen (2)'!$D$21,A224&lt;'Onderwerpen (2)'!$D$22),A224-18,IF(A224&gt;'Onderwerpen (2)'!$D$22,A224-19,"X"))))))))))))))))))))),""))))))))))))))))))))</f>
        <v/>
      </c>
      <c r="D224" s="76" t="str">
        <f>IF(B224="",""&amp;C224,LEFT(B224, FIND(" ",B224)-1) &amp; "."&amp;COUNTIF( $B$8:B224,B224))</f>
        <v/>
      </c>
      <c r="E224" s="11"/>
      <c r="F224" s="65"/>
      <c r="G224" s="65"/>
      <c r="H224" s="65"/>
      <c r="I224" s="67"/>
      <c r="J224" s="60" t="str">
        <f t="shared" si="15"/>
        <v/>
      </c>
      <c r="K224" s="58"/>
      <c r="L224" s="65"/>
      <c r="M224" s="65"/>
      <c r="N224" s="65"/>
      <c r="O224" s="67"/>
      <c r="P224" s="60" t="str">
        <f t="shared" si="16"/>
        <v/>
      </c>
      <c r="Q224" s="58"/>
      <c r="R224" s="65"/>
      <c r="S224" s="65"/>
      <c r="T224" s="65"/>
      <c r="U224" s="67"/>
      <c r="V224" s="60" t="str">
        <f t="shared" si="17"/>
        <v/>
      </c>
      <c r="W224" s="58"/>
      <c r="X224" s="65"/>
      <c r="Y224" s="65"/>
      <c r="Z224" s="65"/>
      <c r="AA224" s="67"/>
      <c r="AB224" s="60" t="str">
        <f t="shared" si="18"/>
        <v/>
      </c>
      <c r="AC224" s="58"/>
      <c r="AD224" s="65"/>
      <c r="AE224" s="65"/>
      <c r="AF224" s="65"/>
      <c r="AG224" s="67"/>
      <c r="AH224" s="60" t="str">
        <f t="shared" si="19"/>
        <v/>
      </c>
      <c r="AI224" s="58"/>
    </row>
    <row r="225" spans="1:35" ht="15" customHeight="1" x14ac:dyDescent="0.25">
      <c r="A225" s="48" t="str">
        <f>IFERROR(IF(A224='Onderwerpen (2)'!$C$23+19,"",A224+1),"")</f>
        <v/>
      </c>
      <c r="B225" s="48" t="str">
        <f>IF(C225&lt;='Onderwerpen (2)'!$C$4,'Onderwerpen (2)'!$A$4,IF(C225&lt;='Onderwerpen (2)'!$C$5,'Onderwerpen (2)'!$A$5,IF(C225&lt;='Onderwerpen (2)'!$C$6,'Onderwerpen (2)'!$A$6,IF(C225&lt;='Onderwerpen (2)'!$C$7,'Onderwerpen (2)'!$A$7,IF(C225&lt;='Onderwerpen (2)'!$C$8,'Onderwerpen (2)'!$A$8,IF(C225&lt;='Onderwerpen (2)'!$C$9,'Onderwerpen (2)'!$A$9,IF(C225&lt;='Onderwerpen (2)'!C$10,'Onderwerpen (2)'!$A$10,IF(C225&lt;='Onderwerpen (2)'!C$11,'Onderwerpen (2)'!$A$11,IF(C225&lt;='Onderwerpen (2)'!C$12,'Onderwerpen (2)'!$A$12,IF(C225&lt;='Onderwerpen (2)'!C$13,'Onderwerpen (2)'!$A$13,IF(C225&lt;='Onderwerpen (2)'!$C$14,'Onderwerpen (2)'!$A$14,IF(C225&lt;='Onderwerpen (2)'!$C$15,'Onderwerpen (2)'!$A$15,IF(C225&lt;='Onderwerpen (2)'!$C$16,'Onderwerpen (2)'!$A$16,IF(C225&lt;='Onderwerpen (2)'!$C$17,'Onderwerpen (2)'!$A$17,IF(C225&lt;='Onderwerpen (2)'!$C$18,'Onderwerpen (2)'!$A$18,IF(C225&lt;='Onderwerpen (2)'!$C$19,'Onderwerpen (2)'!$A$19,IF(C225&lt;='Onderwerpen (2)'!$C$20,'Onderwerpen (2)'!$A$20,IF(C225&lt;='Onderwerpen (2)'!$C$21,'Onderwerpen (2)'!$A$21,IF(C225&lt;='Onderwerpen (2)'!$C$22,'Onderwerpen (2)'!$A$22,IF(C225&lt;='Onderwerpen (2)'!$C$23,'Onderwerpen (2)'!$A$22,""))))))))))))))))))))</f>
        <v/>
      </c>
      <c r="C225" s="55" t="str">
        <f>IF('Onderwerpen (2)'!$B$4+1=A225,'Onderwerpen (2)'!$A$5,IF(SUM('Onderwerpen (2)'!$B$4:$B$5)+2=A225,'Onderwerpen (2)'!$A$6,IF(SUM('Onderwerpen (2)'!$B$4:$B$6)+3=A225,'Onderwerpen (2)'!$A$7,IF(SUM('Onderwerpen (2)'!$B$4:$B$7)+4=A225,'Onderwerpen (2)'!$A$8,IF(SUM('Onderwerpen (2)'!$B$4:$B$8)+5=A225,'Onderwerpen (2)'!$A$9,IF(SUM('Onderwerpen (2)'!$B$4:$B$9)+6=A225,'Onderwerpen (2)'!$A$10,IF(SUM('Onderwerpen (2)'!$B$4:$B$10)+7=A225,'Onderwerpen (2)'!$A$11,IF(SUM('Onderwerpen (2)'!$B$4:$B$11)+8=A225,'Onderwerpen (2)'!$A$12,IF(SUM('Onderwerpen (2)'!$B$4:$B$12)+9=A225,'Onderwerpen (2)'!$A$13,IF(SUM('Onderwerpen (2)'!$B$4:$B$13)+10=A225,'Onderwerpen (2)'!$A$14,IF(SUM('Onderwerpen (2)'!$B$4:$B$14)+11=A225,'Onderwerpen (2)'!$A$15,IF(SUM('Onderwerpen (2)'!$B$4:$B$15)+12=A225,'Onderwerpen (2)'!$A$16,IF(SUM('Onderwerpen (2)'!$B$4:$B$16)+13=A225,'Onderwerpen (2)'!$A$17,IF(SUM('Onderwerpen (2)'!$B$4:$B$17)+14=A225,'Onderwerpen (2)'!$A$18,IF(SUM('Onderwerpen (2)'!$B$4:$B$18)+15=A225,'Onderwerpen (2)'!$A$19,IF(SUM('Onderwerpen (2)'!$B$4:$B$19)+16=A225,'Onderwerpen (2)'!$A$20,IF(SUM('Onderwerpen (2)'!$B$4:$B$20)+17=A225,'Onderwerpen (2)'!$A$21,IF(SUM('Onderwerpen (2)'!$B$4:$B$21)+18=A225,'Onderwerpen (2)'!$A$22,IF(SUM('Onderwerpen (2)'!$B$4:$B$22)+19=A225,'Onderwerpen (2)'!$A$23,IFERROR((IF(A225&lt;'Onderwerpen (2)'!$D$4,A225,IF(AND(A225&gt;'Onderwerpen (2)'!$D$4,A225&lt;'Onderwerpen (2)'!$D$5),A225-1,IF(AND(A225&gt;'Onderwerpen (2)'!$D$5,A225&lt;'Onderwerpen (2)'!$D$6),A225-2,IF(AND(A225&gt;'Onderwerpen (2)'!$D$6,A225&lt;'Onderwerpen (2)'!$D$7),A225-3,IF(AND(A225&gt;'Onderwerpen (2)'!$D$7,A225&lt;'Onderwerpen (2)'!$D$8),A225-4,IF(AND(A225&gt;'Onderwerpen (2)'!$D$8,A225&lt;'Onderwerpen (2)'!$D$9),A225-5,IF(AND(A225&gt;'Onderwerpen (2)'!$D$9,A225&lt;'Onderwerpen (2)'!$D$10),A225-6,IF(AND(A225&gt;'Onderwerpen (2)'!$D$10,A225&lt;'Onderwerpen (2)'!$D$11),A225-7,IF(AND(A225&gt;'Onderwerpen (2)'!$D$11,A225&lt;'Onderwerpen (2)'!$D$12),A225-8,IF(AND(A225&gt;'Onderwerpen (2)'!$D$12,A225&lt;'Onderwerpen (2)'!$D$13),A225-9,IF(AND(A225&gt;'Onderwerpen (2)'!$D$13,A225&lt;'Onderwerpen (2)'!$D$14),A225-10,IF(AND(A225&gt;'Onderwerpen (2)'!$D$14,A225&lt;'Onderwerpen (2)'!$D$15),A225-11,IF(AND(A225&gt;'Onderwerpen (2)'!$D$15,A225&lt;'Onderwerpen (2)'!$D$16),A225-12,IF(AND(A225&gt;'Onderwerpen (2)'!$D$16,A225&lt;'Onderwerpen (2)'!$D$17),A225-13,IF(AND(A225&gt;'Onderwerpen (2)'!$D$17,A225&lt;'Onderwerpen (2)'!$D$18),A225-14,IF(AND(A225&gt;'Onderwerpen (2)'!$D$18,A225&lt;'Onderwerpen (2)'!$D$19),A225-15,IF(AND(A225&gt;'Onderwerpen (2)'!$D$19,A225&lt;'Onderwerpen (2)'!$D$20),A225-16,IF(AND(A225&gt;'Onderwerpen (2)'!$D$20,A225&lt;'Onderwerpen (2)'!$D$21),A225-17,IF(AND(A225&gt;'Onderwerpen (2)'!$D$21,A225&lt;'Onderwerpen (2)'!$D$22),A225-18,IF(A225&gt;'Onderwerpen (2)'!$D$22,A225-19,"X"))))))))))))))))))))),""))))))))))))))))))))</f>
        <v/>
      </c>
      <c r="D225" s="76" t="str">
        <f>IF(B225="",""&amp;C225,LEFT(B225, FIND(" ",B225)-1) &amp; "."&amp;COUNTIF( $B$8:B225,B225))</f>
        <v/>
      </c>
      <c r="E225" s="11"/>
      <c r="F225" s="65"/>
      <c r="G225" s="65"/>
      <c r="H225" s="65"/>
      <c r="I225" s="67"/>
      <c r="J225" s="60" t="str">
        <f t="shared" si="15"/>
        <v/>
      </c>
      <c r="K225" s="58"/>
      <c r="L225" s="65"/>
      <c r="M225" s="65"/>
      <c r="N225" s="65"/>
      <c r="O225" s="67"/>
      <c r="P225" s="60" t="str">
        <f t="shared" si="16"/>
        <v/>
      </c>
      <c r="Q225" s="58"/>
      <c r="R225" s="65"/>
      <c r="S225" s="65"/>
      <c r="T225" s="65"/>
      <c r="U225" s="67"/>
      <c r="V225" s="60" t="str">
        <f t="shared" si="17"/>
        <v/>
      </c>
      <c r="W225" s="58"/>
      <c r="X225" s="65"/>
      <c r="Y225" s="65"/>
      <c r="Z225" s="65"/>
      <c r="AA225" s="67"/>
      <c r="AB225" s="60" t="str">
        <f t="shared" si="18"/>
        <v/>
      </c>
      <c r="AC225" s="58"/>
      <c r="AD225" s="65"/>
      <c r="AE225" s="65"/>
      <c r="AF225" s="65"/>
      <c r="AG225" s="67"/>
      <c r="AH225" s="60" t="str">
        <f t="shared" si="19"/>
        <v/>
      </c>
      <c r="AI225" s="58"/>
    </row>
    <row r="226" spans="1:35" ht="15" customHeight="1" x14ac:dyDescent="0.25">
      <c r="A226" s="48" t="str">
        <f>IFERROR(IF(A225='Onderwerpen (2)'!$C$23+19,"",A225+1),"")</f>
        <v/>
      </c>
      <c r="B226" s="48" t="str">
        <f>IF(C226&lt;='Onderwerpen (2)'!$C$4,'Onderwerpen (2)'!$A$4,IF(C226&lt;='Onderwerpen (2)'!$C$5,'Onderwerpen (2)'!$A$5,IF(C226&lt;='Onderwerpen (2)'!$C$6,'Onderwerpen (2)'!$A$6,IF(C226&lt;='Onderwerpen (2)'!$C$7,'Onderwerpen (2)'!$A$7,IF(C226&lt;='Onderwerpen (2)'!$C$8,'Onderwerpen (2)'!$A$8,IF(C226&lt;='Onderwerpen (2)'!$C$9,'Onderwerpen (2)'!$A$9,IF(C226&lt;='Onderwerpen (2)'!C$10,'Onderwerpen (2)'!$A$10,IF(C226&lt;='Onderwerpen (2)'!C$11,'Onderwerpen (2)'!$A$11,IF(C226&lt;='Onderwerpen (2)'!C$12,'Onderwerpen (2)'!$A$12,IF(C226&lt;='Onderwerpen (2)'!C$13,'Onderwerpen (2)'!$A$13,IF(C226&lt;='Onderwerpen (2)'!$C$14,'Onderwerpen (2)'!$A$14,IF(C226&lt;='Onderwerpen (2)'!$C$15,'Onderwerpen (2)'!$A$15,IF(C226&lt;='Onderwerpen (2)'!$C$16,'Onderwerpen (2)'!$A$16,IF(C226&lt;='Onderwerpen (2)'!$C$17,'Onderwerpen (2)'!$A$17,IF(C226&lt;='Onderwerpen (2)'!$C$18,'Onderwerpen (2)'!$A$18,IF(C226&lt;='Onderwerpen (2)'!$C$19,'Onderwerpen (2)'!$A$19,IF(C226&lt;='Onderwerpen (2)'!$C$20,'Onderwerpen (2)'!$A$20,IF(C226&lt;='Onderwerpen (2)'!$C$21,'Onderwerpen (2)'!$A$21,IF(C226&lt;='Onderwerpen (2)'!$C$22,'Onderwerpen (2)'!$A$22,IF(C226&lt;='Onderwerpen (2)'!$C$23,'Onderwerpen (2)'!$A$22,""))))))))))))))))))))</f>
        <v/>
      </c>
      <c r="C226" s="55" t="str">
        <f>IF('Onderwerpen (2)'!$B$4+1=A226,'Onderwerpen (2)'!$A$5,IF(SUM('Onderwerpen (2)'!$B$4:$B$5)+2=A226,'Onderwerpen (2)'!$A$6,IF(SUM('Onderwerpen (2)'!$B$4:$B$6)+3=A226,'Onderwerpen (2)'!$A$7,IF(SUM('Onderwerpen (2)'!$B$4:$B$7)+4=A226,'Onderwerpen (2)'!$A$8,IF(SUM('Onderwerpen (2)'!$B$4:$B$8)+5=A226,'Onderwerpen (2)'!$A$9,IF(SUM('Onderwerpen (2)'!$B$4:$B$9)+6=A226,'Onderwerpen (2)'!$A$10,IF(SUM('Onderwerpen (2)'!$B$4:$B$10)+7=A226,'Onderwerpen (2)'!$A$11,IF(SUM('Onderwerpen (2)'!$B$4:$B$11)+8=A226,'Onderwerpen (2)'!$A$12,IF(SUM('Onderwerpen (2)'!$B$4:$B$12)+9=A226,'Onderwerpen (2)'!$A$13,IF(SUM('Onderwerpen (2)'!$B$4:$B$13)+10=A226,'Onderwerpen (2)'!$A$14,IF(SUM('Onderwerpen (2)'!$B$4:$B$14)+11=A226,'Onderwerpen (2)'!$A$15,IF(SUM('Onderwerpen (2)'!$B$4:$B$15)+12=A226,'Onderwerpen (2)'!$A$16,IF(SUM('Onderwerpen (2)'!$B$4:$B$16)+13=A226,'Onderwerpen (2)'!$A$17,IF(SUM('Onderwerpen (2)'!$B$4:$B$17)+14=A226,'Onderwerpen (2)'!$A$18,IF(SUM('Onderwerpen (2)'!$B$4:$B$18)+15=A226,'Onderwerpen (2)'!$A$19,IF(SUM('Onderwerpen (2)'!$B$4:$B$19)+16=A226,'Onderwerpen (2)'!$A$20,IF(SUM('Onderwerpen (2)'!$B$4:$B$20)+17=A226,'Onderwerpen (2)'!$A$21,IF(SUM('Onderwerpen (2)'!$B$4:$B$21)+18=A226,'Onderwerpen (2)'!$A$22,IF(SUM('Onderwerpen (2)'!$B$4:$B$22)+19=A226,'Onderwerpen (2)'!$A$23,IFERROR((IF(A226&lt;'Onderwerpen (2)'!$D$4,A226,IF(AND(A226&gt;'Onderwerpen (2)'!$D$4,A226&lt;'Onderwerpen (2)'!$D$5),A226-1,IF(AND(A226&gt;'Onderwerpen (2)'!$D$5,A226&lt;'Onderwerpen (2)'!$D$6),A226-2,IF(AND(A226&gt;'Onderwerpen (2)'!$D$6,A226&lt;'Onderwerpen (2)'!$D$7),A226-3,IF(AND(A226&gt;'Onderwerpen (2)'!$D$7,A226&lt;'Onderwerpen (2)'!$D$8),A226-4,IF(AND(A226&gt;'Onderwerpen (2)'!$D$8,A226&lt;'Onderwerpen (2)'!$D$9),A226-5,IF(AND(A226&gt;'Onderwerpen (2)'!$D$9,A226&lt;'Onderwerpen (2)'!$D$10),A226-6,IF(AND(A226&gt;'Onderwerpen (2)'!$D$10,A226&lt;'Onderwerpen (2)'!$D$11),A226-7,IF(AND(A226&gt;'Onderwerpen (2)'!$D$11,A226&lt;'Onderwerpen (2)'!$D$12),A226-8,IF(AND(A226&gt;'Onderwerpen (2)'!$D$12,A226&lt;'Onderwerpen (2)'!$D$13),A226-9,IF(AND(A226&gt;'Onderwerpen (2)'!$D$13,A226&lt;'Onderwerpen (2)'!$D$14),A226-10,IF(AND(A226&gt;'Onderwerpen (2)'!$D$14,A226&lt;'Onderwerpen (2)'!$D$15),A226-11,IF(AND(A226&gt;'Onderwerpen (2)'!$D$15,A226&lt;'Onderwerpen (2)'!$D$16),A226-12,IF(AND(A226&gt;'Onderwerpen (2)'!$D$16,A226&lt;'Onderwerpen (2)'!$D$17),A226-13,IF(AND(A226&gt;'Onderwerpen (2)'!$D$17,A226&lt;'Onderwerpen (2)'!$D$18),A226-14,IF(AND(A226&gt;'Onderwerpen (2)'!$D$18,A226&lt;'Onderwerpen (2)'!$D$19),A226-15,IF(AND(A226&gt;'Onderwerpen (2)'!$D$19,A226&lt;'Onderwerpen (2)'!$D$20),A226-16,IF(AND(A226&gt;'Onderwerpen (2)'!$D$20,A226&lt;'Onderwerpen (2)'!$D$21),A226-17,IF(AND(A226&gt;'Onderwerpen (2)'!$D$21,A226&lt;'Onderwerpen (2)'!$D$22),A226-18,IF(A226&gt;'Onderwerpen (2)'!$D$22,A226-19,"X"))))))))))))))))))))),""))))))))))))))))))))</f>
        <v/>
      </c>
      <c r="D226" s="76" t="str">
        <f>IF(B226="",""&amp;C226,LEFT(B226, FIND(" ",B226)-1) &amp; "."&amp;COUNTIF( $B$8:B226,B226))</f>
        <v/>
      </c>
      <c r="E226" s="11"/>
      <c r="F226" s="65"/>
      <c r="G226" s="65"/>
      <c r="H226" s="65"/>
      <c r="I226" s="67"/>
      <c r="J226" s="60" t="str">
        <f t="shared" si="15"/>
        <v/>
      </c>
      <c r="K226" s="58"/>
      <c r="L226" s="65"/>
      <c r="M226" s="65"/>
      <c r="N226" s="65"/>
      <c r="O226" s="67"/>
      <c r="P226" s="60" t="str">
        <f t="shared" si="16"/>
        <v/>
      </c>
      <c r="Q226" s="58"/>
      <c r="R226" s="65"/>
      <c r="S226" s="65"/>
      <c r="T226" s="65"/>
      <c r="U226" s="67"/>
      <c r="V226" s="60" t="str">
        <f t="shared" si="17"/>
        <v/>
      </c>
      <c r="W226" s="58"/>
      <c r="X226" s="65"/>
      <c r="Y226" s="65"/>
      <c r="Z226" s="65"/>
      <c r="AA226" s="67"/>
      <c r="AB226" s="60" t="str">
        <f t="shared" si="18"/>
        <v/>
      </c>
      <c r="AC226" s="58"/>
      <c r="AD226" s="65"/>
      <c r="AE226" s="65"/>
      <c r="AF226" s="65"/>
      <c r="AG226" s="67"/>
      <c r="AH226" s="60" t="str">
        <f t="shared" si="19"/>
        <v/>
      </c>
      <c r="AI226" s="58"/>
    </row>
    <row r="227" spans="1:35" ht="15" customHeight="1" x14ac:dyDescent="0.25">
      <c r="A227" s="48" t="str">
        <f>IFERROR(IF(A226='Onderwerpen (2)'!$C$23+19,"",A226+1),"")</f>
        <v/>
      </c>
      <c r="B227" s="48" t="str">
        <f>IF(C227&lt;='Onderwerpen (2)'!$C$4,'Onderwerpen (2)'!$A$4,IF(C227&lt;='Onderwerpen (2)'!$C$5,'Onderwerpen (2)'!$A$5,IF(C227&lt;='Onderwerpen (2)'!$C$6,'Onderwerpen (2)'!$A$6,IF(C227&lt;='Onderwerpen (2)'!$C$7,'Onderwerpen (2)'!$A$7,IF(C227&lt;='Onderwerpen (2)'!$C$8,'Onderwerpen (2)'!$A$8,IF(C227&lt;='Onderwerpen (2)'!$C$9,'Onderwerpen (2)'!$A$9,IF(C227&lt;='Onderwerpen (2)'!C$10,'Onderwerpen (2)'!$A$10,IF(C227&lt;='Onderwerpen (2)'!C$11,'Onderwerpen (2)'!$A$11,IF(C227&lt;='Onderwerpen (2)'!C$12,'Onderwerpen (2)'!$A$12,IF(C227&lt;='Onderwerpen (2)'!C$13,'Onderwerpen (2)'!$A$13,IF(C227&lt;='Onderwerpen (2)'!$C$14,'Onderwerpen (2)'!$A$14,IF(C227&lt;='Onderwerpen (2)'!$C$15,'Onderwerpen (2)'!$A$15,IF(C227&lt;='Onderwerpen (2)'!$C$16,'Onderwerpen (2)'!$A$16,IF(C227&lt;='Onderwerpen (2)'!$C$17,'Onderwerpen (2)'!$A$17,IF(C227&lt;='Onderwerpen (2)'!$C$18,'Onderwerpen (2)'!$A$18,IF(C227&lt;='Onderwerpen (2)'!$C$19,'Onderwerpen (2)'!$A$19,IF(C227&lt;='Onderwerpen (2)'!$C$20,'Onderwerpen (2)'!$A$20,IF(C227&lt;='Onderwerpen (2)'!$C$21,'Onderwerpen (2)'!$A$21,IF(C227&lt;='Onderwerpen (2)'!$C$22,'Onderwerpen (2)'!$A$22,IF(C227&lt;='Onderwerpen (2)'!$C$23,'Onderwerpen (2)'!$A$22,""))))))))))))))))))))</f>
        <v/>
      </c>
      <c r="C227" s="55" t="str">
        <f>IF('Onderwerpen (2)'!$B$4+1=A227,'Onderwerpen (2)'!$A$5,IF(SUM('Onderwerpen (2)'!$B$4:$B$5)+2=A227,'Onderwerpen (2)'!$A$6,IF(SUM('Onderwerpen (2)'!$B$4:$B$6)+3=A227,'Onderwerpen (2)'!$A$7,IF(SUM('Onderwerpen (2)'!$B$4:$B$7)+4=A227,'Onderwerpen (2)'!$A$8,IF(SUM('Onderwerpen (2)'!$B$4:$B$8)+5=A227,'Onderwerpen (2)'!$A$9,IF(SUM('Onderwerpen (2)'!$B$4:$B$9)+6=A227,'Onderwerpen (2)'!$A$10,IF(SUM('Onderwerpen (2)'!$B$4:$B$10)+7=A227,'Onderwerpen (2)'!$A$11,IF(SUM('Onderwerpen (2)'!$B$4:$B$11)+8=A227,'Onderwerpen (2)'!$A$12,IF(SUM('Onderwerpen (2)'!$B$4:$B$12)+9=A227,'Onderwerpen (2)'!$A$13,IF(SUM('Onderwerpen (2)'!$B$4:$B$13)+10=A227,'Onderwerpen (2)'!$A$14,IF(SUM('Onderwerpen (2)'!$B$4:$B$14)+11=A227,'Onderwerpen (2)'!$A$15,IF(SUM('Onderwerpen (2)'!$B$4:$B$15)+12=A227,'Onderwerpen (2)'!$A$16,IF(SUM('Onderwerpen (2)'!$B$4:$B$16)+13=A227,'Onderwerpen (2)'!$A$17,IF(SUM('Onderwerpen (2)'!$B$4:$B$17)+14=A227,'Onderwerpen (2)'!$A$18,IF(SUM('Onderwerpen (2)'!$B$4:$B$18)+15=A227,'Onderwerpen (2)'!$A$19,IF(SUM('Onderwerpen (2)'!$B$4:$B$19)+16=A227,'Onderwerpen (2)'!$A$20,IF(SUM('Onderwerpen (2)'!$B$4:$B$20)+17=A227,'Onderwerpen (2)'!$A$21,IF(SUM('Onderwerpen (2)'!$B$4:$B$21)+18=A227,'Onderwerpen (2)'!$A$22,IF(SUM('Onderwerpen (2)'!$B$4:$B$22)+19=A227,'Onderwerpen (2)'!$A$23,IFERROR((IF(A227&lt;'Onderwerpen (2)'!$D$4,A227,IF(AND(A227&gt;'Onderwerpen (2)'!$D$4,A227&lt;'Onderwerpen (2)'!$D$5),A227-1,IF(AND(A227&gt;'Onderwerpen (2)'!$D$5,A227&lt;'Onderwerpen (2)'!$D$6),A227-2,IF(AND(A227&gt;'Onderwerpen (2)'!$D$6,A227&lt;'Onderwerpen (2)'!$D$7),A227-3,IF(AND(A227&gt;'Onderwerpen (2)'!$D$7,A227&lt;'Onderwerpen (2)'!$D$8),A227-4,IF(AND(A227&gt;'Onderwerpen (2)'!$D$8,A227&lt;'Onderwerpen (2)'!$D$9),A227-5,IF(AND(A227&gt;'Onderwerpen (2)'!$D$9,A227&lt;'Onderwerpen (2)'!$D$10),A227-6,IF(AND(A227&gt;'Onderwerpen (2)'!$D$10,A227&lt;'Onderwerpen (2)'!$D$11),A227-7,IF(AND(A227&gt;'Onderwerpen (2)'!$D$11,A227&lt;'Onderwerpen (2)'!$D$12),A227-8,IF(AND(A227&gt;'Onderwerpen (2)'!$D$12,A227&lt;'Onderwerpen (2)'!$D$13),A227-9,IF(AND(A227&gt;'Onderwerpen (2)'!$D$13,A227&lt;'Onderwerpen (2)'!$D$14),A227-10,IF(AND(A227&gt;'Onderwerpen (2)'!$D$14,A227&lt;'Onderwerpen (2)'!$D$15),A227-11,IF(AND(A227&gt;'Onderwerpen (2)'!$D$15,A227&lt;'Onderwerpen (2)'!$D$16),A227-12,IF(AND(A227&gt;'Onderwerpen (2)'!$D$16,A227&lt;'Onderwerpen (2)'!$D$17),A227-13,IF(AND(A227&gt;'Onderwerpen (2)'!$D$17,A227&lt;'Onderwerpen (2)'!$D$18),A227-14,IF(AND(A227&gt;'Onderwerpen (2)'!$D$18,A227&lt;'Onderwerpen (2)'!$D$19),A227-15,IF(AND(A227&gt;'Onderwerpen (2)'!$D$19,A227&lt;'Onderwerpen (2)'!$D$20),A227-16,IF(AND(A227&gt;'Onderwerpen (2)'!$D$20,A227&lt;'Onderwerpen (2)'!$D$21),A227-17,IF(AND(A227&gt;'Onderwerpen (2)'!$D$21,A227&lt;'Onderwerpen (2)'!$D$22),A227-18,IF(A227&gt;'Onderwerpen (2)'!$D$22,A227-19,"X"))))))))))))))))))))),""))))))))))))))))))))</f>
        <v/>
      </c>
      <c r="D227" s="76" t="str">
        <f>IF(B227="",""&amp;C227,LEFT(B227, FIND(" ",B227)-1) &amp; "."&amp;COUNTIF( $B$8:B227,B227))</f>
        <v/>
      </c>
      <c r="E227" s="11"/>
      <c r="F227" s="65"/>
      <c r="G227" s="65"/>
      <c r="H227" s="65"/>
      <c r="I227" s="67"/>
      <c r="J227" s="60" t="str">
        <f t="shared" si="15"/>
        <v/>
      </c>
      <c r="K227" s="58"/>
      <c r="L227" s="65"/>
      <c r="M227" s="65"/>
      <c r="N227" s="65"/>
      <c r="O227" s="67"/>
      <c r="P227" s="60" t="str">
        <f t="shared" si="16"/>
        <v/>
      </c>
      <c r="Q227" s="58"/>
      <c r="R227" s="65"/>
      <c r="S227" s="65"/>
      <c r="T227" s="65"/>
      <c r="U227" s="67"/>
      <c r="V227" s="60" t="str">
        <f t="shared" si="17"/>
        <v/>
      </c>
      <c r="W227" s="58"/>
      <c r="X227" s="65"/>
      <c r="Y227" s="65"/>
      <c r="Z227" s="65"/>
      <c r="AA227" s="67"/>
      <c r="AB227" s="60" t="str">
        <f t="shared" si="18"/>
        <v/>
      </c>
      <c r="AC227" s="58"/>
      <c r="AD227" s="65"/>
      <c r="AE227" s="65"/>
      <c r="AF227" s="65"/>
      <c r="AG227" s="67"/>
      <c r="AH227" s="60" t="str">
        <f t="shared" si="19"/>
        <v/>
      </c>
      <c r="AI227" s="58"/>
    </row>
    <row r="228" spans="1:35" ht="15" customHeight="1" x14ac:dyDescent="0.25">
      <c r="A228" s="48" t="str">
        <f>IFERROR(IF(A227='Onderwerpen (2)'!$C$23+19,"",A227+1),"")</f>
        <v/>
      </c>
      <c r="B228" s="48" t="str">
        <f>IF(C228&lt;='Onderwerpen (2)'!$C$4,'Onderwerpen (2)'!$A$4,IF(C228&lt;='Onderwerpen (2)'!$C$5,'Onderwerpen (2)'!$A$5,IF(C228&lt;='Onderwerpen (2)'!$C$6,'Onderwerpen (2)'!$A$6,IF(C228&lt;='Onderwerpen (2)'!$C$7,'Onderwerpen (2)'!$A$7,IF(C228&lt;='Onderwerpen (2)'!$C$8,'Onderwerpen (2)'!$A$8,IF(C228&lt;='Onderwerpen (2)'!$C$9,'Onderwerpen (2)'!$A$9,IF(C228&lt;='Onderwerpen (2)'!C$10,'Onderwerpen (2)'!$A$10,IF(C228&lt;='Onderwerpen (2)'!C$11,'Onderwerpen (2)'!$A$11,IF(C228&lt;='Onderwerpen (2)'!C$12,'Onderwerpen (2)'!$A$12,IF(C228&lt;='Onderwerpen (2)'!C$13,'Onderwerpen (2)'!$A$13,IF(C228&lt;='Onderwerpen (2)'!$C$14,'Onderwerpen (2)'!$A$14,IF(C228&lt;='Onderwerpen (2)'!$C$15,'Onderwerpen (2)'!$A$15,IF(C228&lt;='Onderwerpen (2)'!$C$16,'Onderwerpen (2)'!$A$16,IF(C228&lt;='Onderwerpen (2)'!$C$17,'Onderwerpen (2)'!$A$17,IF(C228&lt;='Onderwerpen (2)'!$C$18,'Onderwerpen (2)'!$A$18,IF(C228&lt;='Onderwerpen (2)'!$C$19,'Onderwerpen (2)'!$A$19,IF(C228&lt;='Onderwerpen (2)'!$C$20,'Onderwerpen (2)'!$A$20,IF(C228&lt;='Onderwerpen (2)'!$C$21,'Onderwerpen (2)'!$A$21,IF(C228&lt;='Onderwerpen (2)'!$C$22,'Onderwerpen (2)'!$A$22,IF(C228&lt;='Onderwerpen (2)'!$C$23,'Onderwerpen (2)'!$A$22,""))))))))))))))))))))</f>
        <v/>
      </c>
      <c r="C228" s="55" t="str">
        <f>IF('Onderwerpen (2)'!$B$4+1=A228,'Onderwerpen (2)'!$A$5,IF(SUM('Onderwerpen (2)'!$B$4:$B$5)+2=A228,'Onderwerpen (2)'!$A$6,IF(SUM('Onderwerpen (2)'!$B$4:$B$6)+3=A228,'Onderwerpen (2)'!$A$7,IF(SUM('Onderwerpen (2)'!$B$4:$B$7)+4=A228,'Onderwerpen (2)'!$A$8,IF(SUM('Onderwerpen (2)'!$B$4:$B$8)+5=A228,'Onderwerpen (2)'!$A$9,IF(SUM('Onderwerpen (2)'!$B$4:$B$9)+6=A228,'Onderwerpen (2)'!$A$10,IF(SUM('Onderwerpen (2)'!$B$4:$B$10)+7=A228,'Onderwerpen (2)'!$A$11,IF(SUM('Onderwerpen (2)'!$B$4:$B$11)+8=A228,'Onderwerpen (2)'!$A$12,IF(SUM('Onderwerpen (2)'!$B$4:$B$12)+9=A228,'Onderwerpen (2)'!$A$13,IF(SUM('Onderwerpen (2)'!$B$4:$B$13)+10=A228,'Onderwerpen (2)'!$A$14,IF(SUM('Onderwerpen (2)'!$B$4:$B$14)+11=A228,'Onderwerpen (2)'!$A$15,IF(SUM('Onderwerpen (2)'!$B$4:$B$15)+12=A228,'Onderwerpen (2)'!$A$16,IF(SUM('Onderwerpen (2)'!$B$4:$B$16)+13=A228,'Onderwerpen (2)'!$A$17,IF(SUM('Onderwerpen (2)'!$B$4:$B$17)+14=A228,'Onderwerpen (2)'!$A$18,IF(SUM('Onderwerpen (2)'!$B$4:$B$18)+15=A228,'Onderwerpen (2)'!$A$19,IF(SUM('Onderwerpen (2)'!$B$4:$B$19)+16=A228,'Onderwerpen (2)'!$A$20,IF(SUM('Onderwerpen (2)'!$B$4:$B$20)+17=A228,'Onderwerpen (2)'!$A$21,IF(SUM('Onderwerpen (2)'!$B$4:$B$21)+18=A228,'Onderwerpen (2)'!$A$22,IF(SUM('Onderwerpen (2)'!$B$4:$B$22)+19=A228,'Onderwerpen (2)'!$A$23,IFERROR((IF(A228&lt;'Onderwerpen (2)'!$D$4,A228,IF(AND(A228&gt;'Onderwerpen (2)'!$D$4,A228&lt;'Onderwerpen (2)'!$D$5),A228-1,IF(AND(A228&gt;'Onderwerpen (2)'!$D$5,A228&lt;'Onderwerpen (2)'!$D$6),A228-2,IF(AND(A228&gt;'Onderwerpen (2)'!$D$6,A228&lt;'Onderwerpen (2)'!$D$7),A228-3,IF(AND(A228&gt;'Onderwerpen (2)'!$D$7,A228&lt;'Onderwerpen (2)'!$D$8),A228-4,IF(AND(A228&gt;'Onderwerpen (2)'!$D$8,A228&lt;'Onderwerpen (2)'!$D$9),A228-5,IF(AND(A228&gt;'Onderwerpen (2)'!$D$9,A228&lt;'Onderwerpen (2)'!$D$10),A228-6,IF(AND(A228&gt;'Onderwerpen (2)'!$D$10,A228&lt;'Onderwerpen (2)'!$D$11),A228-7,IF(AND(A228&gt;'Onderwerpen (2)'!$D$11,A228&lt;'Onderwerpen (2)'!$D$12),A228-8,IF(AND(A228&gt;'Onderwerpen (2)'!$D$12,A228&lt;'Onderwerpen (2)'!$D$13),A228-9,IF(AND(A228&gt;'Onderwerpen (2)'!$D$13,A228&lt;'Onderwerpen (2)'!$D$14),A228-10,IF(AND(A228&gt;'Onderwerpen (2)'!$D$14,A228&lt;'Onderwerpen (2)'!$D$15),A228-11,IF(AND(A228&gt;'Onderwerpen (2)'!$D$15,A228&lt;'Onderwerpen (2)'!$D$16),A228-12,IF(AND(A228&gt;'Onderwerpen (2)'!$D$16,A228&lt;'Onderwerpen (2)'!$D$17),A228-13,IF(AND(A228&gt;'Onderwerpen (2)'!$D$17,A228&lt;'Onderwerpen (2)'!$D$18),A228-14,IF(AND(A228&gt;'Onderwerpen (2)'!$D$18,A228&lt;'Onderwerpen (2)'!$D$19),A228-15,IF(AND(A228&gt;'Onderwerpen (2)'!$D$19,A228&lt;'Onderwerpen (2)'!$D$20),A228-16,IF(AND(A228&gt;'Onderwerpen (2)'!$D$20,A228&lt;'Onderwerpen (2)'!$D$21),A228-17,IF(AND(A228&gt;'Onderwerpen (2)'!$D$21,A228&lt;'Onderwerpen (2)'!$D$22),A228-18,IF(A228&gt;'Onderwerpen (2)'!$D$22,A228-19,"X"))))))))))))))))))))),""))))))))))))))))))))</f>
        <v/>
      </c>
      <c r="D228" s="76" t="str">
        <f>IF(B228="",""&amp;C228,LEFT(B228, FIND(" ",B228)-1) &amp; "."&amp;COUNTIF( $B$8:B228,B228))</f>
        <v/>
      </c>
      <c r="E228" s="11"/>
      <c r="F228" s="65"/>
      <c r="G228" s="65"/>
      <c r="H228" s="65"/>
      <c r="I228" s="67"/>
      <c r="J228" s="60" t="str">
        <f t="shared" si="15"/>
        <v/>
      </c>
      <c r="K228" s="58"/>
      <c r="L228" s="65"/>
      <c r="M228" s="65"/>
      <c r="N228" s="65"/>
      <c r="O228" s="67"/>
      <c r="P228" s="60" t="str">
        <f t="shared" si="16"/>
        <v/>
      </c>
      <c r="Q228" s="58"/>
      <c r="R228" s="65"/>
      <c r="S228" s="65"/>
      <c r="T228" s="65"/>
      <c r="U228" s="67"/>
      <c r="V228" s="60" t="str">
        <f t="shared" si="17"/>
        <v/>
      </c>
      <c r="W228" s="58"/>
      <c r="X228" s="65"/>
      <c r="Y228" s="65"/>
      <c r="Z228" s="65"/>
      <c r="AA228" s="67"/>
      <c r="AB228" s="60" t="str">
        <f t="shared" si="18"/>
        <v/>
      </c>
      <c r="AC228" s="58"/>
      <c r="AD228" s="65"/>
      <c r="AE228" s="65"/>
      <c r="AF228" s="65"/>
      <c r="AG228" s="67"/>
      <c r="AH228" s="60" t="str">
        <f t="shared" si="19"/>
        <v/>
      </c>
      <c r="AI228" s="58"/>
    </row>
    <row r="229" spans="1:35" ht="15" customHeight="1" x14ac:dyDescent="0.25">
      <c r="A229" s="48" t="str">
        <f>IFERROR(IF(A228='Onderwerpen (2)'!$C$23+19,"",A228+1),"")</f>
        <v/>
      </c>
      <c r="B229" s="48" t="str">
        <f>IF(C229&lt;='Onderwerpen (2)'!$C$4,'Onderwerpen (2)'!$A$4,IF(C229&lt;='Onderwerpen (2)'!$C$5,'Onderwerpen (2)'!$A$5,IF(C229&lt;='Onderwerpen (2)'!$C$6,'Onderwerpen (2)'!$A$6,IF(C229&lt;='Onderwerpen (2)'!$C$7,'Onderwerpen (2)'!$A$7,IF(C229&lt;='Onderwerpen (2)'!$C$8,'Onderwerpen (2)'!$A$8,IF(C229&lt;='Onderwerpen (2)'!$C$9,'Onderwerpen (2)'!$A$9,IF(C229&lt;='Onderwerpen (2)'!C$10,'Onderwerpen (2)'!$A$10,IF(C229&lt;='Onderwerpen (2)'!C$11,'Onderwerpen (2)'!$A$11,IF(C229&lt;='Onderwerpen (2)'!C$12,'Onderwerpen (2)'!$A$12,IF(C229&lt;='Onderwerpen (2)'!C$13,'Onderwerpen (2)'!$A$13,IF(C229&lt;='Onderwerpen (2)'!$C$14,'Onderwerpen (2)'!$A$14,IF(C229&lt;='Onderwerpen (2)'!$C$15,'Onderwerpen (2)'!$A$15,IF(C229&lt;='Onderwerpen (2)'!$C$16,'Onderwerpen (2)'!$A$16,IF(C229&lt;='Onderwerpen (2)'!$C$17,'Onderwerpen (2)'!$A$17,IF(C229&lt;='Onderwerpen (2)'!$C$18,'Onderwerpen (2)'!$A$18,IF(C229&lt;='Onderwerpen (2)'!$C$19,'Onderwerpen (2)'!$A$19,IF(C229&lt;='Onderwerpen (2)'!$C$20,'Onderwerpen (2)'!$A$20,IF(C229&lt;='Onderwerpen (2)'!$C$21,'Onderwerpen (2)'!$A$21,IF(C229&lt;='Onderwerpen (2)'!$C$22,'Onderwerpen (2)'!$A$22,IF(C229&lt;='Onderwerpen (2)'!$C$23,'Onderwerpen (2)'!$A$22,""))))))))))))))))))))</f>
        <v/>
      </c>
      <c r="C229" s="55" t="str">
        <f>IF('Onderwerpen (2)'!$B$4+1=A229,'Onderwerpen (2)'!$A$5,IF(SUM('Onderwerpen (2)'!$B$4:$B$5)+2=A229,'Onderwerpen (2)'!$A$6,IF(SUM('Onderwerpen (2)'!$B$4:$B$6)+3=A229,'Onderwerpen (2)'!$A$7,IF(SUM('Onderwerpen (2)'!$B$4:$B$7)+4=A229,'Onderwerpen (2)'!$A$8,IF(SUM('Onderwerpen (2)'!$B$4:$B$8)+5=A229,'Onderwerpen (2)'!$A$9,IF(SUM('Onderwerpen (2)'!$B$4:$B$9)+6=A229,'Onderwerpen (2)'!$A$10,IF(SUM('Onderwerpen (2)'!$B$4:$B$10)+7=A229,'Onderwerpen (2)'!$A$11,IF(SUM('Onderwerpen (2)'!$B$4:$B$11)+8=A229,'Onderwerpen (2)'!$A$12,IF(SUM('Onderwerpen (2)'!$B$4:$B$12)+9=A229,'Onderwerpen (2)'!$A$13,IF(SUM('Onderwerpen (2)'!$B$4:$B$13)+10=A229,'Onderwerpen (2)'!$A$14,IF(SUM('Onderwerpen (2)'!$B$4:$B$14)+11=A229,'Onderwerpen (2)'!$A$15,IF(SUM('Onderwerpen (2)'!$B$4:$B$15)+12=A229,'Onderwerpen (2)'!$A$16,IF(SUM('Onderwerpen (2)'!$B$4:$B$16)+13=A229,'Onderwerpen (2)'!$A$17,IF(SUM('Onderwerpen (2)'!$B$4:$B$17)+14=A229,'Onderwerpen (2)'!$A$18,IF(SUM('Onderwerpen (2)'!$B$4:$B$18)+15=A229,'Onderwerpen (2)'!$A$19,IF(SUM('Onderwerpen (2)'!$B$4:$B$19)+16=A229,'Onderwerpen (2)'!$A$20,IF(SUM('Onderwerpen (2)'!$B$4:$B$20)+17=A229,'Onderwerpen (2)'!$A$21,IF(SUM('Onderwerpen (2)'!$B$4:$B$21)+18=A229,'Onderwerpen (2)'!$A$22,IF(SUM('Onderwerpen (2)'!$B$4:$B$22)+19=A229,'Onderwerpen (2)'!$A$23,IFERROR((IF(A229&lt;'Onderwerpen (2)'!$D$4,A229,IF(AND(A229&gt;'Onderwerpen (2)'!$D$4,A229&lt;'Onderwerpen (2)'!$D$5),A229-1,IF(AND(A229&gt;'Onderwerpen (2)'!$D$5,A229&lt;'Onderwerpen (2)'!$D$6),A229-2,IF(AND(A229&gt;'Onderwerpen (2)'!$D$6,A229&lt;'Onderwerpen (2)'!$D$7),A229-3,IF(AND(A229&gt;'Onderwerpen (2)'!$D$7,A229&lt;'Onderwerpen (2)'!$D$8),A229-4,IF(AND(A229&gt;'Onderwerpen (2)'!$D$8,A229&lt;'Onderwerpen (2)'!$D$9),A229-5,IF(AND(A229&gt;'Onderwerpen (2)'!$D$9,A229&lt;'Onderwerpen (2)'!$D$10),A229-6,IF(AND(A229&gt;'Onderwerpen (2)'!$D$10,A229&lt;'Onderwerpen (2)'!$D$11),A229-7,IF(AND(A229&gt;'Onderwerpen (2)'!$D$11,A229&lt;'Onderwerpen (2)'!$D$12),A229-8,IF(AND(A229&gt;'Onderwerpen (2)'!$D$12,A229&lt;'Onderwerpen (2)'!$D$13),A229-9,IF(AND(A229&gt;'Onderwerpen (2)'!$D$13,A229&lt;'Onderwerpen (2)'!$D$14),A229-10,IF(AND(A229&gt;'Onderwerpen (2)'!$D$14,A229&lt;'Onderwerpen (2)'!$D$15),A229-11,IF(AND(A229&gt;'Onderwerpen (2)'!$D$15,A229&lt;'Onderwerpen (2)'!$D$16),A229-12,IF(AND(A229&gt;'Onderwerpen (2)'!$D$16,A229&lt;'Onderwerpen (2)'!$D$17),A229-13,IF(AND(A229&gt;'Onderwerpen (2)'!$D$17,A229&lt;'Onderwerpen (2)'!$D$18),A229-14,IF(AND(A229&gt;'Onderwerpen (2)'!$D$18,A229&lt;'Onderwerpen (2)'!$D$19),A229-15,IF(AND(A229&gt;'Onderwerpen (2)'!$D$19,A229&lt;'Onderwerpen (2)'!$D$20),A229-16,IF(AND(A229&gt;'Onderwerpen (2)'!$D$20,A229&lt;'Onderwerpen (2)'!$D$21),A229-17,IF(AND(A229&gt;'Onderwerpen (2)'!$D$21,A229&lt;'Onderwerpen (2)'!$D$22),A229-18,IF(A229&gt;'Onderwerpen (2)'!$D$22,A229-19,"X"))))))))))))))))))))),""))))))))))))))))))))</f>
        <v/>
      </c>
      <c r="D229" s="76" t="str">
        <f>IF(B229="",""&amp;C229,LEFT(B229, FIND(" ",B229)-1) &amp; "."&amp;COUNTIF( $B$8:B229,B229))</f>
        <v/>
      </c>
      <c r="E229" s="11"/>
      <c r="F229" s="65"/>
      <c r="G229" s="65"/>
      <c r="H229" s="65"/>
      <c r="I229" s="67"/>
      <c r="J229" s="60" t="str">
        <f t="shared" si="15"/>
        <v/>
      </c>
      <c r="K229" s="58"/>
      <c r="L229" s="65"/>
      <c r="M229" s="65"/>
      <c r="N229" s="65"/>
      <c r="O229" s="67"/>
      <c r="P229" s="60" t="str">
        <f t="shared" si="16"/>
        <v/>
      </c>
      <c r="Q229" s="58"/>
      <c r="R229" s="65"/>
      <c r="S229" s="65"/>
      <c r="T229" s="65"/>
      <c r="U229" s="67"/>
      <c r="V229" s="60" t="str">
        <f t="shared" si="17"/>
        <v/>
      </c>
      <c r="W229" s="58"/>
      <c r="X229" s="65"/>
      <c r="Y229" s="65"/>
      <c r="Z229" s="65"/>
      <c r="AA229" s="67"/>
      <c r="AB229" s="60" t="str">
        <f t="shared" si="18"/>
        <v/>
      </c>
      <c r="AC229" s="58"/>
      <c r="AD229" s="65"/>
      <c r="AE229" s="65"/>
      <c r="AF229" s="65"/>
      <c r="AG229" s="67"/>
      <c r="AH229" s="60" t="str">
        <f t="shared" si="19"/>
        <v/>
      </c>
      <c r="AI229" s="58"/>
    </row>
    <row r="230" spans="1:35" ht="15" customHeight="1" x14ac:dyDescent="0.25">
      <c r="A230" s="48" t="str">
        <f>IFERROR(IF(A229='Onderwerpen (2)'!$C$23+19,"",A229+1),"")</f>
        <v/>
      </c>
      <c r="B230" s="48" t="str">
        <f>IF(C230&lt;='Onderwerpen (2)'!$C$4,'Onderwerpen (2)'!$A$4,IF(C230&lt;='Onderwerpen (2)'!$C$5,'Onderwerpen (2)'!$A$5,IF(C230&lt;='Onderwerpen (2)'!$C$6,'Onderwerpen (2)'!$A$6,IF(C230&lt;='Onderwerpen (2)'!$C$7,'Onderwerpen (2)'!$A$7,IF(C230&lt;='Onderwerpen (2)'!$C$8,'Onderwerpen (2)'!$A$8,IF(C230&lt;='Onderwerpen (2)'!$C$9,'Onderwerpen (2)'!$A$9,IF(C230&lt;='Onderwerpen (2)'!C$10,'Onderwerpen (2)'!$A$10,IF(C230&lt;='Onderwerpen (2)'!C$11,'Onderwerpen (2)'!$A$11,IF(C230&lt;='Onderwerpen (2)'!C$12,'Onderwerpen (2)'!$A$12,IF(C230&lt;='Onderwerpen (2)'!C$13,'Onderwerpen (2)'!$A$13,IF(C230&lt;='Onderwerpen (2)'!$C$14,'Onderwerpen (2)'!$A$14,IF(C230&lt;='Onderwerpen (2)'!$C$15,'Onderwerpen (2)'!$A$15,IF(C230&lt;='Onderwerpen (2)'!$C$16,'Onderwerpen (2)'!$A$16,IF(C230&lt;='Onderwerpen (2)'!$C$17,'Onderwerpen (2)'!$A$17,IF(C230&lt;='Onderwerpen (2)'!$C$18,'Onderwerpen (2)'!$A$18,IF(C230&lt;='Onderwerpen (2)'!$C$19,'Onderwerpen (2)'!$A$19,IF(C230&lt;='Onderwerpen (2)'!$C$20,'Onderwerpen (2)'!$A$20,IF(C230&lt;='Onderwerpen (2)'!$C$21,'Onderwerpen (2)'!$A$21,IF(C230&lt;='Onderwerpen (2)'!$C$22,'Onderwerpen (2)'!$A$22,IF(C230&lt;='Onderwerpen (2)'!$C$23,'Onderwerpen (2)'!$A$22,""))))))))))))))))))))</f>
        <v/>
      </c>
      <c r="C230" s="55" t="str">
        <f>IF('Onderwerpen (2)'!$B$4+1=A230,'Onderwerpen (2)'!$A$5,IF(SUM('Onderwerpen (2)'!$B$4:$B$5)+2=A230,'Onderwerpen (2)'!$A$6,IF(SUM('Onderwerpen (2)'!$B$4:$B$6)+3=A230,'Onderwerpen (2)'!$A$7,IF(SUM('Onderwerpen (2)'!$B$4:$B$7)+4=A230,'Onderwerpen (2)'!$A$8,IF(SUM('Onderwerpen (2)'!$B$4:$B$8)+5=A230,'Onderwerpen (2)'!$A$9,IF(SUM('Onderwerpen (2)'!$B$4:$B$9)+6=A230,'Onderwerpen (2)'!$A$10,IF(SUM('Onderwerpen (2)'!$B$4:$B$10)+7=A230,'Onderwerpen (2)'!$A$11,IF(SUM('Onderwerpen (2)'!$B$4:$B$11)+8=A230,'Onderwerpen (2)'!$A$12,IF(SUM('Onderwerpen (2)'!$B$4:$B$12)+9=A230,'Onderwerpen (2)'!$A$13,IF(SUM('Onderwerpen (2)'!$B$4:$B$13)+10=A230,'Onderwerpen (2)'!$A$14,IF(SUM('Onderwerpen (2)'!$B$4:$B$14)+11=A230,'Onderwerpen (2)'!$A$15,IF(SUM('Onderwerpen (2)'!$B$4:$B$15)+12=A230,'Onderwerpen (2)'!$A$16,IF(SUM('Onderwerpen (2)'!$B$4:$B$16)+13=A230,'Onderwerpen (2)'!$A$17,IF(SUM('Onderwerpen (2)'!$B$4:$B$17)+14=A230,'Onderwerpen (2)'!$A$18,IF(SUM('Onderwerpen (2)'!$B$4:$B$18)+15=A230,'Onderwerpen (2)'!$A$19,IF(SUM('Onderwerpen (2)'!$B$4:$B$19)+16=A230,'Onderwerpen (2)'!$A$20,IF(SUM('Onderwerpen (2)'!$B$4:$B$20)+17=A230,'Onderwerpen (2)'!$A$21,IF(SUM('Onderwerpen (2)'!$B$4:$B$21)+18=A230,'Onderwerpen (2)'!$A$22,IF(SUM('Onderwerpen (2)'!$B$4:$B$22)+19=A230,'Onderwerpen (2)'!$A$23,IFERROR((IF(A230&lt;'Onderwerpen (2)'!$D$4,A230,IF(AND(A230&gt;'Onderwerpen (2)'!$D$4,A230&lt;'Onderwerpen (2)'!$D$5),A230-1,IF(AND(A230&gt;'Onderwerpen (2)'!$D$5,A230&lt;'Onderwerpen (2)'!$D$6),A230-2,IF(AND(A230&gt;'Onderwerpen (2)'!$D$6,A230&lt;'Onderwerpen (2)'!$D$7),A230-3,IF(AND(A230&gt;'Onderwerpen (2)'!$D$7,A230&lt;'Onderwerpen (2)'!$D$8),A230-4,IF(AND(A230&gt;'Onderwerpen (2)'!$D$8,A230&lt;'Onderwerpen (2)'!$D$9),A230-5,IF(AND(A230&gt;'Onderwerpen (2)'!$D$9,A230&lt;'Onderwerpen (2)'!$D$10),A230-6,IF(AND(A230&gt;'Onderwerpen (2)'!$D$10,A230&lt;'Onderwerpen (2)'!$D$11),A230-7,IF(AND(A230&gt;'Onderwerpen (2)'!$D$11,A230&lt;'Onderwerpen (2)'!$D$12),A230-8,IF(AND(A230&gt;'Onderwerpen (2)'!$D$12,A230&lt;'Onderwerpen (2)'!$D$13),A230-9,IF(AND(A230&gt;'Onderwerpen (2)'!$D$13,A230&lt;'Onderwerpen (2)'!$D$14),A230-10,IF(AND(A230&gt;'Onderwerpen (2)'!$D$14,A230&lt;'Onderwerpen (2)'!$D$15),A230-11,IF(AND(A230&gt;'Onderwerpen (2)'!$D$15,A230&lt;'Onderwerpen (2)'!$D$16),A230-12,IF(AND(A230&gt;'Onderwerpen (2)'!$D$16,A230&lt;'Onderwerpen (2)'!$D$17),A230-13,IF(AND(A230&gt;'Onderwerpen (2)'!$D$17,A230&lt;'Onderwerpen (2)'!$D$18),A230-14,IF(AND(A230&gt;'Onderwerpen (2)'!$D$18,A230&lt;'Onderwerpen (2)'!$D$19),A230-15,IF(AND(A230&gt;'Onderwerpen (2)'!$D$19,A230&lt;'Onderwerpen (2)'!$D$20),A230-16,IF(AND(A230&gt;'Onderwerpen (2)'!$D$20,A230&lt;'Onderwerpen (2)'!$D$21),A230-17,IF(AND(A230&gt;'Onderwerpen (2)'!$D$21,A230&lt;'Onderwerpen (2)'!$D$22),A230-18,IF(A230&gt;'Onderwerpen (2)'!$D$22,A230-19,"X"))))))))))))))))))))),""))))))))))))))))))))</f>
        <v/>
      </c>
      <c r="D230" s="76" t="str">
        <f>IF(B230="",""&amp;C230,LEFT(B230, FIND(" ",B230)-1) &amp; "."&amp;COUNTIF( $B$8:B230,B230))</f>
        <v/>
      </c>
      <c r="E230" s="11"/>
      <c r="F230" s="65"/>
      <c r="G230" s="65"/>
      <c r="H230" s="65"/>
      <c r="I230" s="67"/>
      <c r="J230" s="60" t="str">
        <f t="shared" si="15"/>
        <v/>
      </c>
      <c r="K230" s="58"/>
      <c r="L230" s="65"/>
      <c r="M230" s="65"/>
      <c r="N230" s="65"/>
      <c r="O230" s="67"/>
      <c r="P230" s="60" t="str">
        <f t="shared" si="16"/>
        <v/>
      </c>
      <c r="Q230" s="58"/>
      <c r="R230" s="65"/>
      <c r="S230" s="65"/>
      <c r="T230" s="65"/>
      <c r="U230" s="67"/>
      <c r="V230" s="60" t="str">
        <f t="shared" si="17"/>
        <v/>
      </c>
      <c r="W230" s="58"/>
      <c r="X230" s="65"/>
      <c r="Y230" s="65"/>
      <c r="Z230" s="65"/>
      <c r="AA230" s="67"/>
      <c r="AB230" s="60" t="str">
        <f t="shared" si="18"/>
        <v/>
      </c>
      <c r="AC230" s="58"/>
      <c r="AD230" s="65"/>
      <c r="AE230" s="65"/>
      <c r="AF230" s="65"/>
      <c r="AG230" s="67"/>
      <c r="AH230" s="60" t="str">
        <f t="shared" si="19"/>
        <v/>
      </c>
      <c r="AI230" s="58"/>
    </row>
    <row r="231" spans="1:35" ht="15" customHeight="1" x14ac:dyDescent="0.25">
      <c r="A231" s="48" t="str">
        <f>IFERROR(IF(A230='Onderwerpen (2)'!$C$23+19,"",A230+1),"")</f>
        <v/>
      </c>
      <c r="B231" s="48" t="str">
        <f>IF(C231&lt;='Onderwerpen (2)'!$C$4,'Onderwerpen (2)'!$A$4,IF(C231&lt;='Onderwerpen (2)'!$C$5,'Onderwerpen (2)'!$A$5,IF(C231&lt;='Onderwerpen (2)'!$C$6,'Onderwerpen (2)'!$A$6,IF(C231&lt;='Onderwerpen (2)'!$C$7,'Onderwerpen (2)'!$A$7,IF(C231&lt;='Onderwerpen (2)'!$C$8,'Onderwerpen (2)'!$A$8,IF(C231&lt;='Onderwerpen (2)'!$C$9,'Onderwerpen (2)'!$A$9,IF(C231&lt;='Onderwerpen (2)'!C$10,'Onderwerpen (2)'!$A$10,IF(C231&lt;='Onderwerpen (2)'!C$11,'Onderwerpen (2)'!$A$11,IF(C231&lt;='Onderwerpen (2)'!C$12,'Onderwerpen (2)'!$A$12,IF(C231&lt;='Onderwerpen (2)'!C$13,'Onderwerpen (2)'!$A$13,IF(C231&lt;='Onderwerpen (2)'!$C$14,'Onderwerpen (2)'!$A$14,IF(C231&lt;='Onderwerpen (2)'!$C$15,'Onderwerpen (2)'!$A$15,IF(C231&lt;='Onderwerpen (2)'!$C$16,'Onderwerpen (2)'!$A$16,IF(C231&lt;='Onderwerpen (2)'!$C$17,'Onderwerpen (2)'!$A$17,IF(C231&lt;='Onderwerpen (2)'!$C$18,'Onderwerpen (2)'!$A$18,IF(C231&lt;='Onderwerpen (2)'!$C$19,'Onderwerpen (2)'!$A$19,IF(C231&lt;='Onderwerpen (2)'!$C$20,'Onderwerpen (2)'!$A$20,IF(C231&lt;='Onderwerpen (2)'!$C$21,'Onderwerpen (2)'!$A$21,IF(C231&lt;='Onderwerpen (2)'!$C$22,'Onderwerpen (2)'!$A$22,IF(C231&lt;='Onderwerpen (2)'!$C$23,'Onderwerpen (2)'!$A$22,""))))))))))))))))))))</f>
        <v/>
      </c>
      <c r="C231" s="55" t="str">
        <f>IF('Onderwerpen (2)'!$B$4+1=A231,'Onderwerpen (2)'!$A$5,IF(SUM('Onderwerpen (2)'!$B$4:$B$5)+2=A231,'Onderwerpen (2)'!$A$6,IF(SUM('Onderwerpen (2)'!$B$4:$B$6)+3=A231,'Onderwerpen (2)'!$A$7,IF(SUM('Onderwerpen (2)'!$B$4:$B$7)+4=A231,'Onderwerpen (2)'!$A$8,IF(SUM('Onderwerpen (2)'!$B$4:$B$8)+5=A231,'Onderwerpen (2)'!$A$9,IF(SUM('Onderwerpen (2)'!$B$4:$B$9)+6=A231,'Onderwerpen (2)'!$A$10,IF(SUM('Onderwerpen (2)'!$B$4:$B$10)+7=A231,'Onderwerpen (2)'!$A$11,IF(SUM('Onderwerpen (2)'!$B$4:$B$11)+8=A231,'Onderwerpen (2)'!$A$12,IF(SUM('Onderwerpen (2)'!$B$4:$B$12)+9=A231,'Onderwerpen (2)'!$A$13,IF(SUM('Onderwerpen (2)'!$B$4:$B$13)+10=A231,'Onderwerpen (2)'!$A$14,IF(SUM('Onderwerpen (2)'!$B$4:$B$14)+11=A231,'Onderwerpen (2)'!$A$15,IF(SUM('Onderwerpen (2)'!$B$4:$B$15)+12=A231,'Onderwerpen (2)'!$A$16,IF(SUM('Onderwerpen (2)'!$B$4:$B$16)+13=A231,'Onderwerpen (2)'!$A$17,IF(SUM('Onderwerpen (2)'!$B$4:$B$17)+14=A231,'Onderwerpen (2)'!$A$18,IF(SUM('Onderwerpen (2)'!$B$4:$B$18)+15=A231,'Onderwerpen (2)'!$A$19,IF(SUM('Onderwerpen (2)'!$B$4:$B$19)+16=A231,'Onderwerpen (2)'!$A$20,IF(SUM('Onderwerpen (2)'!$B$4:$B$20)+17=A231,'Onderwerpen (2)'!$A$21,IF(SUM('Onderwerpen (2)'!$B$4:$B$21)+18=A231,'Onderwerpen (2)'!$A$22,IF(SUM('Onderwerpen (2)'!$B$4:$B$22)+19=A231,'Onderwerpen (2)'!$A$23,IFERROR((IF(A231&lt;'Onderwerpen (2)'!$D$4,A231,IF(AND(A231&gt;'Onderwerpen (2)'!$D$4,A231&lt;'Onderwerpen (2)'!$D$5),A231-1,IF(AND(A231&gt;'Onderwerpen (2)'!$D$5,A231&lt;'Onderwerpen (2)'!$D$6),A231-2,IF(AND(A231&gt;'Onderwerpen (2)'!$D$6,A231&lt;'Onderwerpen (2)'!$D$7),A231-3,IF(AND(A231&gt;'Onderwerpen (2)'!$D$7,A231&lt;'Onderwerpen (2)'!$D$8),A231-4,IF(AND(A231&gt;'Onderwerpen (2)'!$D$8,A231&lt;'Onderwerpen (2)'!$D$9),A231-5,IF(AND(A231&gt;'Onderwerpen (2)'!$D$9,A231&lt;'Onderwerpen (2)'!$D$10),A231-6,IF(AND(A231&gt;'Onderwerpen (2)'!$D$10,A231&lt;'Onderwerpen (2)'!$D$11),A231-7,IF(AND(A231&gt;'Onderwerpen (2)'!$D$11,A231&lt;'Onderwerpen (2)'!$D$12),A231-8,IF(AND(A231&gt;'Onderwerpen (2)'!$D$12,A231&lt;'Onderwerpen (2)'!$D$13),A231-9,IF(AND(A231&gt;'Onderwerpen (2)'!$D$13,A231&lt;'Onderwerpen (2)'!$D$14),A231-10,IF(AND(A231&gt;'Onderwerpen (2)'!$D$14,A231&lt;'Onderwerpen (2)'!$D$15),A231-11,IF(AND(A231&gt;'Onderwerpen (2)'!$D$15,A231&lt;'Onderwerpen (2)'!$D$16),A231-12,IF(AND(A231&gt;'Onderwerpen (2)'!$D$16,A231&lt;'Onderwerpen (2)'!$D$17),A231-13,IF(AND(A231&gt;'Onderwerpen (2)'!$D$17,A231&lt;'Onderwerpen (2)'!$D$18),A231-14,IF(AND(A231&gt;'Onderwerpen (2)'!$D$18,A231&lt;'Onderwerpen (2)'!$D$19),A231-15,IF(AND(A231&gt;'Onderwerpen (2)'!$D$19,A231&lt;'Onderwerpen (2)'!$D$20),A231-16,IF(AND(A231&gt;'Onderwerpen (2)'!$D$20,A231&lt;'Onderwerpen (2)'!$D$21),A231-17,IF(AND(A231&gt;'Onderwerpen (2)'!$D$21,A231&lt;'Onderwerpen (2)'!$D$22),A231-18,IF(A231&gt;'Onderwerpen (2)'!$D$22,A231-19,"X"))))))))))))))))))))),""))))))))))))))))))))</f>
        <v/>
      </c>
      <c r="D231" s="76" t="str">
        <f>IF(B231="",""&amp;C231,LEFT(B231, FIND(" ",B231)-1) &amp; "."&amp;COUNTIF( $B$8:B231,B231))</f>
        <v/>
      </c>
      <c r="E231" s="11"/>
      <c r="F231" s="65"/>
      <c r="G231" s="65"/>
      <c r="H231" s="65"/>
      <c r="I231" s="67"/>
      <c r="J231" s="60" t="str">
        <f t="shared" si="15"/>
        <v/>
      </c>
      <c r="K231" s="58"/>
      <c r="L231" s="65"/>
      <c r="M231" s="65"/>
      <c r="N231" s="65"/>
      <c r="O231" s="67"/>
      <c r="P231" s="60" t="str">
        <f t="shared" si="16"/>
        <v/>
      </c>
      <c r="Q231" s="58"/>
      <c r="R231" s="65"/>
      <c r="S231" s="65"/>
      <c r="T231" s="65"/>
      <c r="U231" s="67"/>
      <c r="V231" s="60" t="str">
        <f t="shared" si="17"/>
        <v/>
      </c>
      <c r="W231" s="58"/>
      <c r="X231" s="65"/>
      <c r="Y231" s="65"/>
      <c r="Z231" s="65"/>
      <c r="AA231" s="67"/>
      <c r="AB231" s="60" t="str">
        <f t="shared" si="18"/>
        <v/>
      </c>
      <c r="AC231" s="58"/>
      <c r="AD231" s="65"/>
      <c r="AE231" s="65"/>
      <c r="AF231" s="65"/>
      <c r="AG231" s="67"/>
      <c r="AH231" s="60" t="str">
        <f t="shared" si="19"/>
        <v/>
      </c>
      <c r="AI231" s="58"/>
    </row>
    <row r="232" spans="1:35" ht="15" customHeight="1" x14ac:dyDescent="0.25">
      <c r="A232" s="48" t="str">
        <f>IFERROR(IF(A231='Onderwerpen (2)'!$C$23+19,"",A231+1),"")</f>
        <v/>
      </c>
      <c r="B232" s="48" t="str">
        <f>IF(C232&lt;='Onderwerpen (2)'!$C$4,'Onderwerpen (2)'!$A$4,IF(C232&lt;='Onderwerpen (2)'!$C$5,'Onderwerpen (2)'!$A$5,IF(C232&lt;='Onderwerpen (2)'!$C$6,'Onderwerpen (2)'!$A$6,IF(C232&lt;='Onderwerpen (2)'!$C$7,'Onderwerpen (2)'!$A$7,IF(C232&lt;='Onderwerpen (2)'!$C$8,'Onderwerpen (2)'!$A$8,IF(C232&lt;='Onderwerpen (2)'!$C$9,'Onderwerpen (2)'!$A$9,IF(C232&lt;='Onderwerpen (2)'!C$10,'Onderwerpen (2)'!$A$10,IF(C232&lt;='Onderwerpen (2)'!C$11,'Onderwerpen (2)'!$A$11,IF(C232&lt;='Onderwerpen (2)'!C$12,'Onderwerpen (2)'!$A$12,IF(C232&lt;='Onderwerpen (2)'!C$13,'Onderwerpen (2)'!$A$13,IF(C232&lt;='Onderwerpen (2)'!$C$14,'Onderwerpen (2)'!$A$14,IF(C232&lt;='Onderwerpen (2)'!$C$15,'Onderwerpen (2)'!$A$15,IF(C232&lt;='Onderwerpen (2)'!$C$16,'Onderwerpen (2)'!$A$16,IF(C232&lt;='Onderwerpen (2)'!$C$17,'Onderwerpen (2)'!$A$17,IF(C232&lt;='Onderwerpen (2)'!$C$18,'Onderwerpen (2)'!$A$18,IF(C232&lt;='Onderwerpen (2)'!$C$19,'Onderwerpen (2)'!$A$19,IF(C232&lt;='Onderwerpen (2)'!$C$20,'Onderwerpen (2)'!$A$20,IF(C232&lt;='Onderwerpen (2)'!$C$21,'Onderwerpen (2)'!$A$21,IF(C232&lt;='Onderwerpen (2)'!$C$22,'Onderwerpen (2)'!$A$22,IF(C232&lt;='Onderwerpen (2)'!$C$23,'Onderwerpen (2)'!$A$22,""))))))))))))))))))))</f>
        <v/>
      </c>
      <c r="C232" s="55" t="str">
        <f>IF('Onderwerpen (2)'!$B$4+1=A232,'Onderwerpen (2)'!$A$5,IF(SUM('Onderwerpen (2)'!$B$4:$B$5)+2=A232,'Onderwerpen (2)'!$A$6,IF(SUM('Onderwerpen (2)'!$B$4:$B$6)+3=A232,'Onderwerpen (2)'!$A$7,IF(SUM('Onderwerpen (2)'!$B$4:$B$7)+4=A232,'Onderwerpen (2)'!$A$8,IF(SUM('Onderwerpen (2)'!$B$4:$B$8)+5=A232,'Onderwerpen (2)'!$A$9,IF(SUM('Onderwerpen (2)'!$B$4:$B$9)+6=A232,'Onderwerpen (2)'!$A$10,IF(SUM('Onderwerpen (2)'!$B$4:$B$10)+7=A232,'Onderwerpen (2)'!$A$11,IF(SUM('Onderwerpen (2)'!$B$4:$B$11)+8=A232,'Onderwerpen (2)'!$A$12,IF(SUM('Onderwerpen (2)'!$B$4:$B$12)+9=A232,'Onderwerpen (2)'!$A$13,IF(SUM('Onderwerpen (2)'!$B$4:$B$13)+10=A232,'Onderwerpen (2)'!$A$14,IF(SUM('Onderwerpen (2)'!$B$4:$B$14)+11=A232,'Onderwerpen (2)'!$A$15,IF(SUM('Onderwerpen (2)'!$B$4:$B$15)+12=A232,'Onderwerpen (2)'!$A$16,IF(SUM('Onderwerpen (2)'!$B$4:$B$16)+13=A232,'Onderwerpen (2)'!$A$17,IF(SUM('Onderwerpen (2)'!$B$4:$B$17)+14=A232,'Onderwerpen (2)'!$A$18,IF(SUM('Onderwerpen (2)'!$B$4:$B$18)+15=A232,'Onderwerpen (2)'!$A$19,IF(SUM('Onderwerpen (2)'!$B$4:$B$19)+16=A232,'Onderwerpen (2)'!$A$20,IF(SUM('Onderwerpen (2)'!$B$4:$B$20)+17=A232,'Onderwerpen (2)'!$A$21,IF(SUM('Onderwerpen (2)'!$B$4:$B$21)+18=A232,'Onderwerpen (2)'!$A$22,IF(SUM('Onderwerpen (2)'!$B$4:$B$22)+19=A232,'Onderwerpen (2)'!$A$23,IFERROR((IF(A232&lt;'Onderwerpen (2)'!$D$4,A232,IF(AND(A232&gt;'Onderwerpen (2)'!$D$4,A232&lt;'Onderwerpen (2)'!$D$5),A232-1,IF(AND(A232&gt;'Onderwerpen (2)'!$D$5,A232&lt;'Onderwerpen (2)'!$D$6),A232-2,IF(AND(A232&gt;'Onderwerpen (2)'!$D$6,A232&lt;'Onderwerpen (2)'!$D$7),A232-3,IF(AND(A232&gt;'Onderwerpen (2)'!$D$7,A232&lt;'Onderwerpen (2)'!$D$8),A232-4,IF(AND(A232&gt;'Onderwerpen (2)'!$D$8,A232&lt;'Onderwerpen (2)'!$D$9),A232-5,IF(AND(A232&gt;'Onderwerpen (2)'!$D$9,A232&lt;'Onderwerpen (2)'!$D$10),A232-6,IF(AND(A232&gt;'Onderwerpen (2)'!$D$10,A232&lt;'Onderwerpen (2)'!$D$11),A232-7,IF(AND(A232&gt;'Onderwerpen (2)'!$D$11,A232&lt;'Onderwerpen (2)'!$D$12),A232-8,IF(AND(A232&gt;'Onderwerpen (2)'!$D$12,A232&lt;'Onderwerpen (2)'!$D$13),A232-9,IF(AND(A232&gt;'Onderwerpen (2)'!$D$13,A232&lt;'Onderwerpen (2)'!$D$14),A232-10,IF(AND(A232&gt;'Onderwerpen (2)'!$D$14,A232&lt;'Onderwerpen (2)'!$D$15),A232-11,IF(AND(A232&gt;'Onderwerpen (2)'!$D$15,A232&lt;'Onderwerpen (2)'!$D$16),A232-12,IF(AND(A232&gt;'Onderwerpen (2)'!$D$16,A232&lt;'Onderwerpen (2)'!$D$17),A232-13,IF(AND(A232&gt;'Onderwerpen (2)'!$D$17,A232&lt;'Onderwerpen (2)'!$D$18),A232-14,IF(AND(A232&gt;'Onderwerpen (2)'!$D$18,A232&lt;'Onderwerpen (2)'!$D$19),A232-15,IF(AND(A232&gt;'Onderwerpen (2)'!$D$19,A232&lt;'Onderwerpen (2)'!$D$20),A232-16,IF(AND(A232&gt;'Onderwerpen (2)'!$D$20,A232&lt;'Onderwerpen (2)'!$D$21),A232-17,IF(AND(A232&gt;'Onderwerpen (2)'!$D$21,A232&lt;'Onderwerpen (2)'!$D$22),A232-18,IF(A232&gt;'Onderwerpen (2)'!$D$22,A232-19,"X"))))))))))))))))))))),""))))))))))))))))))))</f>
        <v/>
      </c>
      <c r="D232" s="76" t="str">
        <f>IF(B232="",""&amp;C232,LEFT(B232, FIND(" ",B232)-1) &amp; "."&amp;COUNTIF( $B$8:B232,B232))</f>
        <v/>
      </c>
      <c r="E232" s="11"/>
      <c r="F232" s="65"/>
      <c r="G232" s="65"/>
      <c r="H232" s="65"/>
      <c r="I232" s="67"/>
      <c r="J232" s="60" t="str">
        <f t="shared" si="15"/>
        <v/>
      </c>
      <c r="K232" s="58"/>
      <c r="L232" s="65"/>
      <c r="M232" s="65"/>
      <c r="N232" s="65"/>
      <c r="O232" s="67"/>
      <c r="P232" s="60" t="str">
        <f t="shared" si="16"/>
        <v/>
      </c>
      <c r="Q232" s="58"/>
      <c r="R232" s="65"/>
      <c r="S232" s="65"/>
      <c r="T232" s="65"/>
      <c r="U232" s="67"/>
      <c r="V232" s="60" t="str">
        <f t="shared" si="17"/>
        <v/>
      </c>
      <c r="W232" s="58"/>
      <c r="X232" s="65"/>
      <c r="Y232" s="65"/>
      <c r="Z232" s="65"/>
      <c r="AA232" s="67"/>
      <c r="AB232" s="60" t="str">
        <f t="shared" si="18"/>
        <v/>
      </c>
      <c r="AC232" s="58"/>
      <c r="AD232" s="65"/>
      <c r="AE232" s="65"/>
      <c r="AF232" s="65"/>
      <c r="AG232" s="67"/>
      <c r="AH232" s="60" t="str">
        <f t="shared" si="19"/>
        <v/>
      </c>
      <c r="AI232" s="58"/>
    </row>
    <row r="233" spans="1:35" ht="15" customHeight="1" x14ac:dyDescent="0.25">
      <c r="A233" s="48" t="str">
        <f>IFERROR(IF(A232='Onderwerpen (2)'!$C$23+19,"",A232+1),"")</f>
        <v/>
      </c>
      <c r="B233" s="48" t="str">
        <f>IF(C233&lt;='Onderwerpen (2)'!$C$4,'Onderwerpen (2)'!$A$4,IF(C233&lt;='Onderwerpen (2)'!$C$5,'Onderwerpen (2)'!$A$5,IF(C233&lt;='Onderwerpen (2)'!$C$6,'Onderwerpen (2)'!$A$6,IF(C233&lt;='Onderwerpen (2)'!$C$7,'Onderwerpen (2)'!$A$7,IF(C233&lt;='Onderwerpen (2)'!$C$8,'Onderwerpen (2)'!$A$8,IF(C233&lt;='Onderwerpen (2)'!$C$9,'Onderwerpen (2)'!$A$9,IF(C233&lt;='Onderwerpen (2)'!C$10,'Onderwerpen (2)'!$A$10,IF(C233&lt;='Onderwerpen (2)'!C$11,'Onderwerpen (2)'!$A$11,IF(C233&lt;='Onderwerpen (2)'!C$12,'Onderwerpen (2)'!$A$12,IF(C233&lt;='Onderwerpen (2)'!C$13,'Onderwerpen (2)'!$A$13,IF(C233&lt;='Onderwerpen (2)'!$C$14,'Onderwerpen (2)'!$A$14,IF(C233&lt;='Onderwerpen (2)'!$C$15,'Onderwerpen (2)'!$A$15,IF(C233&lt;='Onderwerpen (2)'!$C$16,'Onderwerpen (2)'!$A$16,IF(C233&lt;='Onderwerpen (2)'!$C$17,'Onderwerpen (2)'!$A$17,IF(C233&lt;='Onderwerpen (2)'!$C$18,'Onderwerpen (2)'!$A$18,IF(C233&lt;='Onderwerpen (2)'!$C$19,'Onderwerpen (2)'!$A$19,IF(C233&lt;='Onderwerpen (2)'!$C$20,'Onderwerpen (2)'!$A$20,IF(C233&lt;='Onderwerpen (2)'!$C$21,'Onderwerpen (2)'!$A$21,IF(C233&lt;='Onderwerpen (2)'!$C$22,'Onderwerpen (2)'!$A$22,IF(C233&lt;='Onderwerpen (2)'!$C$23,'Onderwerpen (2)'!$A$22,""))))))))))))))))))))</f>
        <v/>
      </c>
      <c r="C233" s="55" t="str">
        <f>IF('Onderwerpen (2)'!$B$4+1=A233,'Onderwerpen (2)'!$A$5,IF(SUM('Onderwerpen (2)'!$B$4:$B$5)+2=A233,'Onderwerpen (2)'!$A$6,IF(SUM('Onderwerpen (2)'!$B$4:$B$6)+3=A233,'Onderwerpen (2)'!$A$7,IF(SUM('Onderwerpen (2)'!$B$4:$B$7)+4=A233,'Onderwerpen (2)'!$A$8,IF(SUM('Onderwerpen (2)'!$B$4:$B$8)+5=A233,'Onderwerpen (2)'!$A$9,IF(SUM('Onderwerpen (2)'!$B$4:$B$9)+6=A233,'Onderwerpen (2)'!$A$10,IF(SUM('Onderwerpen (2)'!$B$4:$B$10)+7=A233,'Onderwerpen (2)'!$A$11,IF(SUM('Onderwerpen (2)'!$B$4:$B$11)+8=A233,'Onderwerpen (2)'!$A$12,IF(SUM('Onderwerpen (2)'!$B$4:$B$12)+9=A233,'Onderwerpen (2)'!$A$13,IF(SUM('Onderwerpen (2)'!$B$4:$B$13)+10=A233,'Onderwerpen (2)'!$A$14,IF(SUM('Onderwerpen (2)'!$B$4:$B$14)+11=A233,'Onderwerpen (2)'!$A$15,IF(SUM('Onderwerpen (2)'!$B$4:$B$15)+12=A233,'Onderwerpen (2)'!$A$16,IF(SUM('Onderwerpen (2)'!$B$4:$B$16)+13=A233,'Onderwerpen (2)'!$A$17,IF(SUM('Onderwerpen (2)'!$B$4:$B$17)+14=A233,'Onderwerpen (2)'!$A$18,IF(SUM('Onderwerpen (2)'!$B$4:$B$18)+15=A233,'Onderwerpen (2)'!$A$19,IF(SUM('Onderwerpen (2)'!$B$4:$B$19)+16=A233,'Onderwerpen (2)'!$A$20,IF(SUM('Onderwerpen (2)'!$B$4:$B$20)+17=A233,'Onderwerpen (2)'!$A$21,IF(SUM('Onderwerpen (2)'!$B$4:$B$21)+18=A233,'Onderwerpen (2)'!$A$22,IF(SUM('Onderwerpen (2)'!$B$4:$B$22)+19=A233,'Onderwerpen (2)'!$A$23,IFERROR((IF(A233&lt;'Onderwerpen (2)'!$D$4,A233,IF(AND(A233&gt;'Onderwerpen (2)'!$D$4,A233&lt;'Onderwerpen (2)'!$D$5),A233-1,IF(AND(A233&gt;'Onderwerpen (2)'!$D$5,A233&lt;'Onderwerpen (2)'!$D$6),A233-2,IF(AND(A233&gt;'Onderwerpen (2)'!$D$6,A233&lt;'Onderwerpen (2)'!$D$7),A233-3,IF(AND(A233&gt;'Onderwerpen (2)'!$D$7,A233&lt;'Onderwerpen (2)'!$D$8),A233-4,IF(AND(A233&gt;'Onderwerpen (2)'!$D$8,A233&lt;'Onderwerpen (2)'!$D$9),A233-5,IF(AND(A233&gt;'Onderwerpen (2)'!$D$9,A233&lt;'Onderwerpen (2)'!$D$10),A233-6,IF(AND(A233&gt;'Onderwerpen (2)'!$D$10,A233&lt;'Onderwerpen (2)'!$D$11),A233-7,IF(AND(A233&gt;'Onderwerpen (2)'!$D$11,A233&lt;'Onderwerpen (2)'!$D$12),A233-8,IF(AND(A233&gt;'Onderwerpen (2)'!$D$12,A233&lt;'Onderwerpen (2)'!$D$13),A233-9,IF(AND(A233&gt;'Onderwerpen (2)'!$D$13,A233&lt;'Onderwerpen (2)'!$D$14),A233-10,IF(AND(A233&gt;'Onderwerpen (2)'!$D$14,A233&lt;'Onderwerpen (2)'!$D$15),A233-11,IF(AND(A233&gt;'Onderwerpen (2)'!$D$15,A233&lt;'Onderwerpen (2)'!$D$16),A233-12,IF(AND(A233&gt;'Onderwerpen (2)'!$D$16,A233&lt;'Onderwerpen (2)'!$D$17),A233-13,IF(AND(A233&gt;'Onderwerpen (2)'!$D$17,A233&lt;'Onderwerpen (2)'!$D$18),A233-14,IF(AND(A233&gt;'Onderwerpen (2)'!$D$18,A233&lt;'Onderwerpen (2)'!$D$19),A233-15,IF(AND(A233&gt;'Onderwerpen (2)'!$D$19,A233&lt;'Onderwerpen (2)'!$D$20),A233-16,IF(AND(A233&gt;'Onderwerpen (2)'!$D$20,A233&lt;'Onderwerpen (2)'!$D$21),A233-17,IF(AND(A233&gt;'Onderwerpen (2)'!$D$21,A233&lt;'Onderwerpen (2)'!$D$22),A233-18,IF(A233&gt;'Onderwerpen (2)'!$D$22,A233-19,"X"))))))))))))))))))))),""))))))))))))))))))))</f>
        <v/>
      </c>
      <c r="D233" s="76" t="str">
        <f>IF(B233="",""&amp;C233,LEFT(B233, FIND(" ",B233)-1) &amp; "."&amp;COUNTIF( $B$8:B233,B233))</f>
        <v/>
      </c>
      <c r="E233" s="11"/>
      <c r="F233" s="65"/>
      <c r="G233" s="65"/>
      <c r="H233" s="65"/>
      <c r="I233" s="67"/>
      <c r="J233" s="60" t="str">
        <f t="shared" si="15"/>
        <v/>
      </c>
      <c r="K233" s="58"/>
      <c r="L233" s="65"/>
      <c r="M233" s="65"/>
      <c r="N233" s="65"/>
      <c r="O233" s="67"/>
      <c r="P233" s="60" t="str">
        <f t="shared" si="16"/>
        <v/>
      </c>
      <c r="Q233" s="58"/>
      <c r="R233" s="65"/>
      <c r="S233" s="65"/>
      <c r="T233" s="65"/>
      <c r="U233" s="67"/>
      <c r="V233" s="60" t="str">
        <f t="shared" si="17"/>
        <v/>
      </c>
      <c r="W233" s="58"/>
      <c r="X233" s="65"/>
      <c r="Y233" s="65"/>
      <c r="Z233" s="65"/>
      <c r="AA233" s="67"/>
      <c r="AB233" s="60" t="str">
        <f t="shared" si="18"/>
        <v/>
      </c>
      <c r="AC233" s="58"/>
      <c r="AD233" s="65"/>
      <c r="AE233" s="65"/>
      <c r="AF233" s="65"/>
      <c r="AG233" s="67"/>
      <c r="AH233" s="60" t="str">
        <f t="shared" si="19"/>
        <v/>
      </c>
      <c r="AI233" s="58"/>
    </row>
    <row r="234" spans="1:35" ht="15" customHeight="1" x14ac:dyDescent="0.25">
      <c r="A234" s="48" t="str">
        <f>IFERROR(IF(A233='Onderwerpen (2)'!$C$23+19,"",A233+1),"")</f>
        <v/>
      </c>
      <c r="B234" s="48" t="str">
        <f>IF(C234&lt;='Onderwerpen (2)'!$C$4,'Onderwerpen (2)'!$A$4,IF(C234&lt;='Onderwerpen (2)'!$C$5,'Onderwerpen (2)'!$A$5,IF(C234&lt;='Onderwerpen (2)'!$C$6,'Onderwerpen (2)'!$A$6,IF(C234&lt;='Onderwerpen (2)'!$C$7,'Onderwerpen (2)'!$A$7,IF(C234&lt;='Onderwerpen (2)'!$C$8,'Onderwerpen (2)'!$A$8,IF(C234&lt;='Onderwerpen (2)'!$C$9,'Onderwerpen (2)'!$A$9,IF(C234&lt;='Onderwerpen (2)'!C$10,'Onderwerpen (2)'!$A$10,IF(C234&lt;='Onderwerpen (2)'!C$11,'Onderwerpen (2)'!$A$11,IF(C234&lt;='Onderwerpen (2)'!C$12,'Onderwerpen (2)'!$A$12,IF(C234&lt;='Onderwerpen (2)'!C$13,'Onderwerpen (2)'!$A$13,IF(C234&lt;='Onderwerpen (2)'!$C$14,'Onderwerpen (2)'!$A$14,IF(C234&lt;='Onderwerpen (2)'!$C$15,'Onderwerpen (2)'!$A$15,IF(C234&lt;='Onderwerpen (2)'!$C$16,'Onderwerpen (2)'!$A$16,IF(C234&lt;='Onderwerpen (2)'!$C$17,'Onderwerpen (2)'!$A$17,IF(C234&lt;='Onderwerpen (2)'!$C$18,'Onderwerpen (2)'!$A$18,IF(C234&lt;='Onderwerpen (2)'!$C$19,'Onderwerpen (2)'!$A$19,IF(C234&lt;='Onderwerpen (2)'!$C$20,'Onderwerpen (2)'!$A$20,IF(C234&lt;='Onderwerpen (2)'!$C$21,'Onderwerpen (2)'!$A$21,IF(C234&lt;='Onderwerpen (2)'!$C$22,'Onderwerpen (2)'!$A$22,IF(C234&lt;='Onderwerpen (2)'!$C$23,'Onderwerpen (2)'!$A$22,""))))))))))))))))))))</f>
        <v/>
      </c>
      <c r="C234" s="55" t="str">
        <f>IF('Onderwerpen (2)'!$B$4+1=A234,'Onderwerpen (2)'!$A$5,IF(SUM('Onderwerpen (2)'!$B$4:$B$5)+2=A234,'Onderwerpen (2)'!$A$6,IF(SUM('Onderwerpen (2)'!$B$4:$B$6)+3=A234,'Onderwerpen (2)'!$A$7,IF(SUM('Onderwerpen (2)'!$B$4:$B$7)+4=A234,'Onderwerpen (2)'!$A$8,IF(SUM('Onderwerpen (2)'!$B$4:$B$8)+5=A234,'Onderwerpen (2)'!$A$9,IF(SUM('Onderwerpen (2)'!$B$4:$B$9)+6=A234,'Onderwerpen (2)'!$A$10,IF(SUM('Onderwerpen (2)'!$B$4:$B$10)+7=A234,'Onderwerpen (2)'!$A$11,IF(SUM('Onderwerpen (2)'!$B$4:$B$11)+8=A234,'Onderwerpen (2)'!$A$12,IF(SUM('Onderwerpen (2)'!$B$4:$B$12)+9=A234,'Onderwerpen (2)'!$A$13,IF(SUM('Onderwerpen (2)'!$B$4:$B$13)+10=A234,'Onderwerpen (2)'!$A$14,IF(SUM('Onderwerpen (2)'!$B$4:$B$14)+11=A234,'Onderwerpen (2)'!$A$15,IF(SUM('Onderwerpen (2)'!$B$4:$B$15)+12=A234,'Onderwerpen (2)'!$A$16,IF(SUM('Onderwerpen (2)'!$B$4:$B$16)+13=A234,'Onderwerpen (2)'!$A$17,IF(SUM('Onderwerpen (2)'!$B$4:$B$17)+14=A234,'Onderwerpen (2)'!$A$18,IF(SUM('Onderwerpen (2)'!$B$4:$B$18)+15=A234,'Onderwerpen (2)'!$A$19,IF(SUM('Onderwerpen (2)'!$B$4:$B$19)+16=A234,'Onderwerpen (2)'!$A$20,IF(SUM('Onderwerpen (2)'!$B$4:$B$20)+17=A234,'Onderwerpen (2)'!$A$21,IF(SUM('Onderwerpen (2)'!$B$4:$B$21)+18=A234,'Onderwerpen (2)'!$A$22,IF(SUM('Onderwerpen (2)'!$B$4:$B$22)+19=A234,'Onderwerpen (2)'!$A$23,IFERROR((IF(A234&lt;'Onderwerpen (2)'!$D$4,A234,IF(AND(A234&gt;'Onderwerpen (2)'!$D$4,A234&lt;'Onderwerpen (2)'!$D$5),A234-1,IF(AND(A234&gt;'Onderwerpen (2)'!$D$5,A234&lt;'Onderwerpen (2)'!$D$6),A234-2,IF(AND(A234&gt;'Onderwerpen (2)'!$D$6,A234&lt;'Onderwerpen (2)'!$D$7),A234-3,IF(AND(A234&gt;'Onderwerpen (2)'!$D$7,A234&lt;'Onderwerpen (2)'!$D$8),A234-4,IF(AND(A234&gt;'Onderwerpen (2)'!$D$8,A234&lt;'Onderwerpen (2)'!$D$9),A234-5,IF(AND(A234&gt;'Onderwerpen (2)'!$D$9,A234&lt;'Onderwerpen (2)'!$D$10),A234-6,IF(AND(A234&gt;'Onderwerpen (2)'!$D$10,A234&lt;'Onderwerpen (2)'!$D$11),A234-7,IF(AND(A234&gt;'Onderwerpen (2)'!$D$11,A234&lt;'Onderwerpen (2)'!$D$12),A234-8,IF(AND(A234&gt;'Onderwerpen (2)'!$D$12,A234&lt;'Onderwerpen (2)'!$D$13),A234-9,IF(AND(A234&gt;'Onderwerpen (2)'!$D$13,A234&lt;'Onderwerpen (2)'!$D$14),A234-10,IF(AND(A234&gt;'Onderwerpen (2)'!$D$14,A234&lt;'Onderwerpen (2)'!$D$15),A234-11,IF(AND(A234&gt;'Onderwerpen (2)'!$D$15,A234&lt;'Onderwerpen (2)'!$D$16),A234-12,IF(AND(A234&gt;'Onderwerpen (2)'!$D$16,A234&lt;'Onderwerpen (2)'!$D$17),A234-13,IF(AND(A234&gt;'Onderwerpen (2)'!$D$17,A234&lt;'Onderwerpen (2)'!$D$18),A234-14,IF(AND(A234&gt;'Onderwerpen (2)'!$D$18,A234&lt;'Onderwerpen (2)'!$D$19),A234-15,IF(AND(A234&gt;'Onderwerpen (2)'!$D$19,A234&lt;'Onderwerpen (2)'!$D$20),A234-16,IF(AND(A234&gt;'Onderwerpen (2)'!$D$20,A234&lt;'Onderwerpen (2)'!$D$21),A234-17,IF(AND(A234&gt;'Onderwerpen (2)'!$D$21,A234&lt;'Onderwerpen (2)'!$D$22),A234-18,IF(A234&gt;'Onderwerpen (2)'!$D$22,A234-19,"X"))))))))))))))))))))),""))))))))))))))))))))</f>
        <v/>
      </c>
      <c r="D234" s="76" t="str">
        <f>IF(B234="",""&amp;C234,LEFT(B234, FIND(" ",B234)-1) &amp; "."&amp;COUNTIF( $B$8:B234,B234))</f>
        <v/>
      </c>
      <c r="E234" s="11"/>
      <c r="F234" s="65"/>
      <c r="G234" s="65"/>
      <c r="H234" s="65"/>
      <c r="I234" s="67"/>
      <c r="J234" s="60" t="str">
        <f t="shared" si="15"/>
        <v/>
      </c>
      <c r="K234" s="58"/>
      <c r="L234" s="65"/>
      <c r="M234" s="65"/>
      <c r="N234" s="65"/>
      <c r="O234" s="67"/>
      <c r="P234" s="60" t="str">
        <f t="shared" si="16"/>
        <v/>
      </c>
      <c r="Q234" s="58"/>
      <c r="R234" s="65"/>
      <c r="S234" s="65"/>
      <c r="T234" s="65"/>
      <c r="U234" s="67"/>
      <c r="V234" s="60" t="str">
        <f t="shared" si="17"/>
        <v/>
      </c>
      <c r="W234" s="58"/>
      <c r="X234" s="65"/>
      <c r="Y234" s="65"/>
      <c r="Z234" s="65"/>
      <c r="AA234" s="67"/>
      <c r="AB234" s="60" t="str">
        <f t="shared" si="18"/>
        <v/>
      </c>
      <c r="AC234" s="58"/>
      <c r="AD234" s="65"/>
      <c r="AE234" s="65"/>
      <c r="AF234" s="65"/>
      <c r="AG234" s="67"/>
      <c r="AH234" s="60" t="str">
        <f t="shared" si="19"/>
        <v/>
      </c>
      <c r="AI234" s="58"/>
    </row>
    <row r="235" spans="1:35" ht="15" customHeight="1" x14ac:dyDescent="0.25">
      <c r="A235" s="48" t="str">
        <f>IFERROR(IF(A234='Onderwerpen (2)'!$C$23+19,"",A234+1),"")</f>
        <v/>
      </c>
      <c r="B235" s="48" t="str">
        <f>IF(C235&lt;='Onderwerpen (2)'!$C$4,'Onderwerpen (2)'!$A$4,IF(C235&lt;='Onderwerpen (2)'!$C$5,'Onderwerpen (2)'!$A$5,IF(C235&lt;='Onderwerpen (2)'!$C$6,'Onderwerpen (2)'!$A$6,IF(C235&lt;='Onderwerpen (2)'!$C$7,'Onderwerpen (2)'!$A$7,IF(C235&lt;='Onderwerpen (2)'!$C$8,'Onderwerpen (2)'!$A$8,IF(C235&lt;='Onderwerpen (2)'!$C$9,'Onderwerpen (2)'!$A$9,IF(C235&lt;='Onderwerpen (2)'!C$10,'Onderwerpen (2)'!$A$10,IF(C235&lt;='Onderwerpen (2)'!C$11,'Onderwerpen (2)'!$A$11,IF(C235&lt;='Onderwerpen (2)'!C$12,'Onderwerpen (2)'!$A$12,IF(C235&lt;='Onderwerpen (2)'!C$13,'Onderwerpen (2)'!$A$13,IF(C235&lt;='Onderwerpen (2)'!$C$14,'Onderwerpen (2)'!$A$14,IF(C235&lt;='Onderwerpen (2)'!$C$15,'Onderwerpen (2)'!$A$15,IF(C235&lt;='Onderwerpen (2)'!$C$16,'Onderwerpen (2)'!$A$16,IF(C235&lt;='Onderwerpen (2)'!$C$17,'Onderwerpen (2)'!$A$17,IF(C235&lt;='Onderwerpen (2)'!$C$18,'Onderwerpen (2)'!$A$18,IF(C235&lt;='Onderwerpen (2)'!$C$19,'Onderwerpen (2)'!$A$19,IF(C235&lt;='Onderwerpen (2)'!$C$20,'Onderwerpen (2)'!$A$20,IF(C235&lt;='Onderwerpen (2)'!$C$21,'Onderwerpen (2)'!$A$21,IF(C235&lt;='Onderwerpen (2)'!$C$22,'Onderwerpen (2)'!$A$22,IF(C235&lt;='Onderwerpen (2)'!$C$23,'Onderwerpen (2)'!$A$22,""))))))))))))))))))))</f>
        <v/>
      </c>
      <c r="C235" s="55" t="str">
        <f>IF('Onderwerpen (2)'!$B$4+1=A235,'Onderwerpen (2)'!$A$5,IF(SUM('Onderwerpen (2)'!$B$4:$B$5)+2=A235,'Onderwerpen (2)'!$A$6,IF(SUM('Onderwerpen (2)'!$B$4:$B$6)+3=A235,'Onderwerpen (2)'!$A$7,IF(SUM('Onderwerpen (2)'!$B$4:$B$7)+4=A235,'Onderwerpen (2)'!$A$8,IF(SUM('Onderwerpen (2)'!$B$4:$B$8)+5=A235,'Onderwerpen (2)'!$A$9,IF(SUM('Onderwerpen (2)'!$B$4:$B$9)+6=A235,'Onderwerpen (2)'!$A$10,IF(SUM('Onderwerpen (2)'!$B$4:$B$10)+7=A235,'Onderwerpen (2)'!$A$11,IF(SUM('Onderwerpen (2)'!$B$4:$B$11)+8=A235,'Onderwerpen (2)'!$A$12,IF(SUM('Onderwerpen (2)'!$B$4:$B$12)+9=A235,'Onderwerpen (2)'!$A$13,IF(SUM('Onderwerpen (2)'!$B$4:$B$13)+10=A235,'Onderwerpen (2)'!$A$14,IF(SUM('Onderwerpen (2)'!$B$4:$B$14)+11=A235,'Onderwerpen (2)'!$A$15,IF(SUM('Onderwerpen (2)'!$B$4:$B$15)+12=A235,'Onderwerpen (2)'!$A$16,IF(SUM('Onderwerpen (2)'!$B$4:$B$16)+13=A235,'Onderwerpen (2)'!$A$17,IF(SUM('Onderwerpen (2)'!$B$4:$B$17)+14=A235,'Onderwerpen (2)'!$A$18,IF(SUM('Onderwerpen (2)'!$B$4:$B$18)+15=A235,'Onderwerpen (2)'!$A$19,IF(SUM('Onderwerpen (2)'!$B$4:$B$19)+16=A235,'Onderwerpen (2)'!$A$20,IF(SUM('Onderwerpen (2)'!$B$4:$B$20)+17=A235,'Onderwerpen (2)'!$A$21,IF(SUM('Onderwerpen (2)'!$B$4:$B$21)+18=A235,'Onderwerpen (2)'!$A$22,IF(SUM('Onderwerpen (2)'!$B$4:$B$22)+19=A235,'Onderwerpen (2)'!$A$23,IFERROR((IF(A235&lt;'Onderwerpen (2)'!$D$4,A235,IF(AND(A235&gt;'Onderwerpen (2)'!$D$4,A235&lt;'Onderwerpen (2)'!$D$5),A235-1,IF(AND(A235&gt;'Onderwerpen (2)'!$D$5,A235&lt;'Onderwerpen (2)'!$D$6),A235-2,IF(AND(A235&gt;'Onderwerpen (2)'!$D$6,A235&lt;'Onderwerpen (2)'!$D$7),A235-3,IF(AND(A235&gt;'Onderwerpen (2)'!$D$7,A235&lt;'Onderwerpen (2)'!$D$8),A235-4,IF(AND(A235&gt;'Onderwerpen (2)'!$D$8,A235&lt;'Onderwerpen (2)'!$D$9),A235-5,IF(AND(A235&gt;'Onderwerpen (2)'!$D$9,A235&lt;'Onderwerpen (2)'!$D$10),A235-6,IF(AND(A235&gt;'Onderwerpen (2)'!$D$10,A235&lt;'Onderwerpen (2)'!$D$11),A235-7,IF(AND(A235&gt;'Onderwerpen (2)'!$D$11,A235&lt;'Onderwerpen (2)'!$D$12),A235-8,IF(AND(A235&gt;'Onderwerpen (2)'!$D$12,A235&lt;'Onderwerpen (2)'!$D$13),A235-9,IF(AND(A235&gt;'Onderwerpen (2)'!$D$13,A235&lt;'Onderwerpen (2)'!$D$14),A235-10,IF(AND(A235&gt;'Onderwerpen (2)'!$D$14,A235&lt;'Onderwerpen (2)'!$D$15),A235-11,IF(AND(A235&gt;'Onderwerpen (2)'!$D$15,A235&lt;'Onderwerpen (2)'!$D$16),A235-12,IF(AND(A235&gt;'Onderwerpen (2)'!$D$16,A235&lt;'Onderwerpen (2)'!$D$17),A235-13,IF(AND(A235&gt;'Onderwerpen (2)'!$D$17,A235&lt;'Onderwerpen (2)'!$D$18),A235-14,IF(AND(A235&gt;'Onderwerpen (2)'!$D$18,A235&lt;'Onderwerpen (2)'!$D$19),A235-15,IF(AND(A235&gt;'Onderwerpen (2)'!$D$19,A235&lt;'Onderwerpen (2)'!$D$20),A235-16,IF(AND(A235&gt;'Onderwerpen (2)'!$D$20,A235&lt;'Onderwerpen (2)'!$D$21),A235-17,IF(AND(A235&gt;'Onderwerpen (2)'!$D$21,A235&lt;'Onderwerpen (2)'!$D$22),A235-18,IF(A235&gt;'Onderwerpen (2)'!$D$22,A235-19,"X"))))))))))))))))))))),""))))))))))))))))))))</f>
        <v/>
      </c>
      <c r="D235" s="76" t="str">
        <f>IF(B235="",""&amp;C235,LEFT(B235, FIND(" ",B235)-1) &amp; "."&amp;COUNTIF( $B$8:B235,B235))</f>
        <v/>
      </c>
      <c r="E235" s="11"/>
      <c r="F235" s="65"/>
      <c r="G235" s="65"/>
      <c r="H235" s="65"/>
      <c r="I235" s="67"/>
      <c r="J235" s="60" t="str">
        <f t="shared" si="15"/>
        <v/>
      </c>
      <c r="K235" s="58"/>
      <c r="L235" s="65"/>
      <c r="M235" s="65"/>
      <c r="N235" s="65"/>
      <c r="O235" s="67"/>
      <c r="P235" s="60" t="str">
        <f t="shared" si="16"/>
        <v/>
      </c>
      <c r="Q235" s="58"/>
      <c r="R235" s="65"/>
      <c r="S235" s="65"/>
      <c r="T235" s="65"/>
      <c r="U235" s="67"/>
      <c r="V235" s="60" t="str">
        <f t="shared" si="17"/>
        <v/>
      </c>
      <c r="W235" s="58"/>
      <c r="X235" s="65"/>
      <c r="Y235" s="65"/>
      <c r="Z235" s="65"/>
      <c r="AA235" s="67"/>
      <c r="AB235" s="60" t="str">
        <f t="shared" si="18"/>
        <v/>
      </c>
      <c r="AC235" s="58"/>
      <c r="AD235" s="65"/>
      <c r="AE235" s="65"/>
      <c r="AF235" s="65"/>
      <c r="AG235" s="67"/>
      <c r="AH235" s="60" t="str">
        <f t="shared" si="19"/>
        <v/>
      </c>
      <c r="AI235" s="58"/>
    </row>
    <row r="236" spans="1:35" ht="15" customHeight="1" x14ac:dyDescent="0.25">
      <c r="A236" s="48" t="str">
        <f>IFERROR(IF(A235='Onderwerpen (2)'!$C$23+19,"",A235+1),"")</f>
        <v/>
      </c>
      <c r="B236" s="48" t="str">
        <f>IF(C236&lt;='Onderwerpen (2)'!$C$4,'Onderwerpen (2)'!$A$4,IF(C236&lt;='Onderwerpen (2)'!$C$5,'Onderwerpen (2)'!$A$5,IF(C236&lt;='Onderwerpen (2)'!$C$6,'Onderwerpen (2)'!$A$6,IF(C236&lt;='Onderwerpen (2)'!$C$7,'Onderwerpen (2)'!$A$7,IF(C236&lt;='Onderwerpen (2)'!$C$8,'Onderwerpen (2)'!$A$8,IF(C236&lt;='Onderwerpen (2)'!$C$9,'Onderwerpen (2)'!$A$9,IF(C236&lt;='Onderwerpen (2)'!C$10,'Onderwerpen (2)'!$A$10,IF(C236&lt;='Onderwerpen (2)'!C$11,'Onderwerpen (2)'!$A$11,IF(C236&lt;='Onderwerpen (2)'!C$12,'Onderwerpen (2)'!$A$12,IF(C236&lt;='Onderwerpen (2)'!C$13,'Onderwerpen (2)'!$A$13,IF(C236&lt;='Onderwerpen (2)'!$C$14,'Onderwerpen (2)'!$A$14,IF(C236&lt;='Onderwerpen (2)'!$C$15,'Onderwerpen (2)'!$A$15,IF(C236&lt;='Onderwerpen (2)'!$C$16,'Onderwerpen (2)'!$A$16,IF(C236&lt;='Onderwerpen (2)'!$C$17,'Onderwerpen (2)'!$A$17,IF(C236&lt;='Onderwerpen (2)'!$C$18,'Onderwerpen (2)'!$A$18,IF(C236&lt;='Onderwerpen (2)'!$C$19,'Onderwerpen (2)'!$A$19,IF(C236&lt;='Onderwerpen (2)'!$C$20,'Onderwerpen (2)'!$A$20,IF(C236&lt;='Onderwerpen (2)'!$C$21,'Onderwerpen (2)'!$A$21,IF(C236&lt;='Onderwerpen (2)'!$C$22,'Onderwerpen (2)'!$A$22,IF(C236&lt;='Onderwerpen (2)'!$C$23,'Onderwerpen (2)'!$A$22,""))))))))))))))))))))</f>
        <v/>
      </c>
      <c r="C236" s="55" t="str">
        <f>IF('Onderwerpen (2)'!$B$4+1=A236,'Onderwerpen (2)'!$A$5,IF(SUM('Onderwerpen (2)'!$B$4:$B$5)+2=A236,'Onderwerpen (2)'!$A$6,IF(SUM('Onderwerpen (2)'!$B$4:$B$6)+3=A236,'Onderwerpen (2)'!$A$7,IF(SUM('Onderwerpen (2)'!$B$4:$B$7)+4=A236,'Onderwerpen (2)'!$A$8,IF(SUM('Onderwerpen (2)'!$B$4:$B$8)+5=A236,'Onderwerpen (2)'!$A$9,IF(SUM('Onderwerpen (2)'!$B$4:$B$9)+6=A236,'Onderwerpen (2)'!$A$10,IF(SUM('Onderwerpen (2)'!$B$4:$B$10)+7=A236,'Onderwerpen (2)'!$A$11,IF(SUM('Onderwerpen (2)'!$B$4:$B$11)+8=A236,'Onderwerpen (2)'!$A$12,IF(SUM('Onderwerpen (2)'!$B$4:$B$12)+9=A236,'Onderwerpen (2)'!$A$13,IF(SUM('Onderwerpen (2)'!$B$4:$B$13)+10=A236,'Onderwerpen (2)'!$A$14,IF(SUM('Onderwerpen (2)'!$B$4:$B$14)+11=A236,'Onderwerpen (2)'!$A$15,IF(SUM('Onderwerpen (2)'!$B$4:$B$15)+12=A236,'Onderwerpen (2)'!$A$16,IF(SUM('Onderwerpen (2)'!$B$4:$B$16)+13=A236,'Onderwerpen (2)'!$A$17,IF(SUM('Onderwerpen (2)'!$B$4:$B$17)+14=A236,'Onderwerpen (2)'!$A$18,IF(SUM('Onderwerpen (2)'!$B$4:$B$18)+15=A236,'Onderwerpen (2)'!$A$19,IF(SUM('Onderwerpen (2)'!$B$4:$B$19)+16=A236,'Onderwerpen (2)'!$A$20,IF(SUM('Onderwerpen (2)'!$B$4:$B$20)+17=A236,'Onderwerpen (2)'!$A$21,IF(SUM('Onderwerpen (2)'!$B$4:$B$21)+18=A236,'Onderwerpen (2)'!$A$22,IF(SUM('Onderwerpen (2)'!$B$4:$B$22)+19=A236,'Onderwerpen (2)'!$A$23,IFERROR((IF(A236&lt;'Onderwerpen (2)'!$D$4,A236,IF(AND(A236&gt;'Onderwerpen (2)'!$D$4,A236&lt;'Onderwerpen (2)'!$D$5),A236-1,IF(AND(A236&gt;'Onderwerpen (2)'!$D$5,A236&lt;'Onderwerpen (2)'!$D$6),A236-2,IF(AND(A236&gt;'Onderwerpen (2)'!$D$6,A236&lt;'Onderwerpen (2)'!$D$7),A236-3,IF(AND(A236&gt;'Onderwerpen (2)'!$D$7,A236&lt;'Onderwerpen (2)'!$D$8),A236-4,IF(AND(A236&gt;'Onderwerpen (2)'!$D$8,A236&lt;'Onderwerpen (2)'!$D$9),A236-5,IF(AND(A236&gt;'Onderwerpen (2)'!$D$9,A236&lt;'Onderwerpen (2)'!$D$10),A236-6,IF(AND(A236&gt;'Onderwerpen (2)'!$D$10,A236&lt;'Onderwerpen (2)'!$D$11),A236-7,IF(AND(A236&gt;'Onderwerpen (2)'!$D$11,A236&lt;'Onderwerpen (2)'!$D$12),A236-8,IF(AND(A236&gt;'Onderwerpen (2)'!$D$12,A236&lt;'Onderwerpen (2)'!$D$13),A236-9,IF(AND(A236&gt;'Onderwerpen (2)'!$D$13,A236&lt;'Onderwerpen (2)'!$D$14),A236-10,IF(AND(A236&gt;'Onderwerpen (2)'!$D$14,A236&lt;'Onderwerpen (2)'!$D$15),A236-11,IF(AND(A236&gt;'Onderwerpen (2)'!$D$15,A236&lt;'Onderwerpen (2)'!$D$16),A236-12,IF(AND(A236&gt;'Onderwerpen (2)'!$D$16,A236&lt;'Onderwerpen (2)'!$D$17),A236-13,IF(AND(A236&gt;'Onderwerpen (2)'!$D$17,A236&lt;'Onderwerpen (2)'!$D$18),A236-14,IF(AND(A236&gt;'Onderwerpen (2)'!$D$18,A236&lt;'Onderwerpen (2)'!$D$19),A236-15,IF(AND(A236&gt;'Onderwerpen (2)'!$D$19,A236&lt;'Onderwerpen (2)'!$D$20),A236-16,IF(AND(A236&gt;'Onderwerpen (2)'!$D$20,A236&lt;'Onderwerpen (2)'!$D$21),A236-17,IF(AND(A236&gt;'Onderwerpen (2)'!$D$21,A236&lt;'Onderwerpen (2)'!$D$22),A236-18,IF(A236&gt;'Onderwerpen (2)'!$D$22,A236-19,"X"))))))))))))))))))))),""))))))))))))))))))))</f>
        <v/>
      </c>
      <c r="D236" s="76" t="str">
        <f>IF(B236="",""&amp;C236,LEFT(B236, FIND(" ",B236)-1) &amp; "."&amp;COUNTIF( $B$8:B236,B236))</f>
        <v/>
      </c>
      <c r="E236" s="11"/>
      <c r="F236" s="65"/>
      <c r="G236" s="65"/>
      <c r="H236" s="65"/>
      <c r="I236" s="67"/>
      <c r="J236" s="60" t="str">
        <f t="shared" si="15"/>
        <v/>
      </c>
      <c r="K236" s="58"/>
      <c r="L236" s="65"/>
      <c r="M236" s="65"/>
      <c r="N236" s="65"/>
      <c r="O236" s="67"/>
      <c r="P236" s="60" t="str">
        <f t="shared" si="16"/>
        <v/>
      </c>
      <c r="Q236" s="58"/>
      <c r="R236" s="65"/>
      <c r="S236" s="65"/>
      <c r="T236" s="65"/>
      <c r="U236" s="67"/>
      <c r="V236" s="60" t="str">
        <f t="shared" si="17"/>
        <v/>
      </c>
      <c r="W236" s="58"/>
      <c r="X236" s="65"/>
      <c r="Y236" s="65"/>
      <c r="Z236" s="65"/>
      <c r="AA236" s="67"/>
      <c r="AB236" s="60" t="str">
        <f t="shared" si="18"/>
        <v/>
      </c>
      <c r="AC236" s="58"/>
      <c r="AD236" s="65"/>
      <c r="AE236" s="65"/>
      <c r="AF236" s="65"/>
      <c r="AG236" s="67"/>
      <c r="AH236" s="60" t="str">
        <f t="shared" si="19"/>
        <v/>
      </c>
      <c r="AI236" s="58"/>
    </row>
    <row r="237" spans="1:35" ht="15" customHeight="1" x14ac:dyDescent="0.25">
      <c r="A237" s="48" t="str">
        <f>IFERROR(IF(A236='Onderwerpen (2)'!$C$23+19,"",A236+1),"")</f>
        <v/>
      </c>
      <c r="B237" s="48" t="str">
        <f>IF(C237&lt;='Onderwerpen (2)'!$C$4,'Onderwerpen (2)'!$A$4,IF(C237&lt;='Onderwerpen (2)'!$C$5,'Onderwerpen (2)'!$A$5,IF(C237&lt;='Onderwerpen (2)'!$C$6,'Onderwerpen (2)'!$A$6,IF(C237&lt;='Onderwerpen (2)'!$C$7,'Onderwerpen (2)'!$A$7,IF(C237&lt;='Onderwerpen (2)'!$C$8,'Onderwerpen (2)'!$A$8,IF(C237&lt;='Onderwerpen (2)'!$C$9,'Onderwerpen (2)'!$A$9,IF(C237&lt;='Onderwerpen (2)'!C$10,'Onderwerpen (2)'!$A$10,IF(C237&lt;='Onderwerpen (2)'!C$11,'Onderwerpen (2)'!$A$11,IF(C237&lt;='Onderwerpen (2)'!C$12,'Onderwerpen (2)'!$A$12,IF(C237&lt;='Onderwerpen (2)'!C$13,'Onderwerpen (2)'!$A$13,IF(C237&lt;='Onderwerpen (2)'!$C$14,'Onderwerpen (2)'!$A$14,IF(C237&lt;='Onderwerpen (2)'!$C$15,'Onderwerpen (2)'!$A$15,IF(C237&lt;='Onderwerpen (2)'!$C$16,'Onderwerpen (2)'!$A$16,IF(C237&lt;='Onderwerpen (2)'!$C$17,'Onderwerpen (2)'!$A$17,IF(C237&lt;='Onderwerpen (2)'!$C$18,'Onderwerpen (2)'!$A$18,IF(C237&lt;='Onderwerpen (2)'!$C$19,'Onderwerpen (2)'!$A$19,IF(C237&lt;='Onderwerpen (2)'!$C$20,'Onderwerpen (2)'!$A$20,IF(C237&lt;='Onderwerpen (2)'!$C$21,'Onderwerpen (2)'!$A$21,IF(C237&lt;='Onderwerpen (2)'!$C$22,'Onderwerpen (2)'!$A$22,IF(C237&lt;='Onderwerpen (2)'!$C$23,'Onderwerpen (2)'!$A$22,""))))))))))))))))))))</f>
        <v/>
      </c>
      <c r="C237" s="55" t="str">
        <f>IF('Onderwerpen (2)'!$B$4+1=A237,'Onderwerpen (2)'!$A$5,IF(SUM('Onderwerpen (2)'!$B$4:$B$5)+2=A237,'Onderwerpen (2)'!$A$6,IF(SUM('Onderwerpen (2)'!$B$4:$B$6)+3=A237,'Onderwerpen (2)'!$A$7,IF(SUM('Onderwerpen (2)'!$B$4:$B$7)+4=A237,'Onderwerpen (2)'!$A$8,IF(SUM('Onderwerpen (2)'!$B$4:$B$8)+5=A237,'Onderwerpen (2)'!$A$9,IF(SUM('Onderwerpen (2)'!$B$4:$B$9)+6=A237,'Onderwerpen (2)'!$A$10,IF(SUM('Onderwerpen (2)'!$B$4:$B$10)+7=A237,'Onderwerpen (2)'!$A$11,IF(SUM('Onderwerpen (2)'!$B$4:$B$11)+8=A237,'Onderwerpen (2)'!$A$12,IF(SUM('Onderwerpen (2)'!$B$4:$B$12)+9=A237,'Onderwerpen (2)'!$A$13,IF(SUM('Onderwerpen (2)'!$B$4:$B$13)+10=A237,'Onderwerpen (2)'!$A$14,IF(SUM('Onderwerpen (2)'!$B$4:$B$14)+11=A237,'Onderwerpen (2)'!$A$15,IF(SUM('Onderwerpen (2)'!$B$4:$B$15)+12=A237,'Onderwerpen (2)'!$A$16,IF(SUM('Onderwerpen (2)'!$B$4:$B$16)+13=A237,'Onderwerpen (2)'!$A$17,IF(SUM('Onderwerpen (2)'!$B$4:$B$17)+14=A237,'Onderwerpen (2)'!$A$18,IF(SUM('Onderwerpen (2)'!$B$4:$B$18)+15=A237,'Onderwerpen (2)'!$A$19,IF(SUM('Onderwerpen (2)'!$B$4:$B$19)+16=A237,'Onderwerpen (2)'!$A$20,IF(SUM('Onderwerpen (2)'!$B$4:$B$20)+17=A237,'Onderwerpen (2)'!$A$21,IF(SUM('Onderwerpen (2)'!$B$4:$B$21)+18=A237,'Onderwerpen (2)'!$A$22,IF(SUM('Onderwerpen (2)'!$B$4:$B$22)+19=A237,'Onderwerpen (2)'!$A$23,IFERROR((IF(A237&lt;'Onderwerpen (2)'!$D$4,A237,IF(AND(A237&gt;'Onderwerpen (2)'!$D$4,A237&lt;'Onderwerpen (2)'!$D$5),A237-1,IF(AND(A237&gt;'Onderwerpen (2)'!$D$5,A237&lt;'Onderwerpen (2)'!$D$6),A237-2,IF(AND(A237&gt;'Onderwerpen (2)'!$D$6,A237&lt;'Onderwerpen (2)'!$D$7),A237-3,IF(AND(A237&gt;'Onderwerpen (2)'!$D$7,A237&lt;'Onderwerpen (2)'!$D$8),A237-4,IF(AND(A237&gt;'Onderwerpen (2)'!$D$8,A237&lt;'Onderwerpen (2)'!$D$9),A237-5,IF(AND(A237&gt;'Onderwerpen (2)'!$D$9,A237&lt;'Onderwerpen (2)'!$D$10),A237-6,IF(AND(A237&gt;'Onderwerpen (2)'!$D$10,A237&lt;'Onderwerpen (2)'!$D$11),A237-7,IF(AND(A237&gt;'Onderwerpen (2)'!$D$11,A237&lt;'Onderwerpen (2)'!$D$12),A237-8,IF(AND(A237&gt;'Onderwerpen (2)'!$D$12,A237&lt;'Onderwerpen (2)'!$D$13),A237-9,IF(AND(A237&gt;'Onderwerpen (2)'!$D$13,A237&lt;'Onderwerpen (2)'!$D$14),A237-10,IF(AND(A237&gt;'Onderwerpen (2)'!$D$14,A237&lt;'Onderwerpen (2)'!$D$15),A237-11,IF(AND(A237&gt;'Onderwerpen (2)'!$D$15,A237&lt;'Onderwerpen (2)'!$D$16),A237-12,IF(AND(A237&gt;'Onderwerpen (2)'!$D$16,A237&lt;'Onderwerpen (2)'!$D$17),A237-13,IF(AND(A237&gt;'Onderwerpen (2)'!$D$17,A237&lt;'Onderwerpen (2)'!$D$18),A237-14,IF(AND(A237&gt;'Onderwerpen (2)'!$D$18,A237&lt;'Onderwerpen (2)'!$D$19),A237-15,IF(AND(A237&gt;'Onderwerpen (2)'!$D$19,A237&lt;'Onderwerpen (2)'!$D$20),A237-16,IF(AND(A237&gt;'Onderwerpen (2)'!$D$20,A237&lt;'Onderwerpen (2)'!$D$21),A237-17,IF(AND(A237&gt;'Onderwerpen (2)'!$D$21,A237&lt;'Onderwerpen (2)'!$D$22),A237-18,IF(A237&gt;'Onderwerpen (2)'!$D$22,A237-19,"X"))))))))))))))))))))),""))))))))))))))))))))</f>
        <v/>
      </c>
      <c r="D237" s="76" t="str">
        <f>IF(B237="",""&amp;C237,LEFT(B237, FIND(" ",B237)-1) &amp; "."&amp;COUNTIF( $B$8:B237,B237))</f>
        <v/>
      </c>
      <c r="E237" s="11"/>
      <c r="F237" s="65"/>
      <c r="G237" s="65"/>
      <c r="H237" s="65"/>
      <c r="I237" s="67"/>
      <c r="J237" s="60" t="str">
        <f t="shared" si="15"/>
        <v/>
      </c>
      <c r="K237" s="58"/>
      <c r="L237" s="65"/>
      <c r="M237" s="65"/>
      <c r="N237" s="65"/>
      <c r="O237" s="67"/>
      <c r="P237" s="60" t="str">
        <f t="shared" si="16"/>
        <v/>
      </c>
      <c r="Q237" s="58"/>
      <c r="R237" s="65"/>
      <c r="S237" s="65"/>
      <c r="T237" s="65"/>
      <c r="U237" s="67"/>
      <c r="V237" s="60" t="str">
        <f t="shared" si="17"/>
        <v/>
      </c>
      <c r="W237" s="58"/>
      <c r="X237" s="65"/>
      <c r="Y237" s="65"/>
      <c r="Z237" s="65"/>
      <c r="AA237" s="67"/>
      <c r="AB237" s="60" t="str">
        <f t="shared" si="18"/>
        <v/>
      </c>
      <c r="AC237" s="58"/>
      <c r="AD237" s="65"/>
      <c r="AE237" s="65"/>
      <c r="AF237" s="65"/>
      <c r="AG237" s="67"/>
      <c r="AH237" s="60" t="str">
        <f t="shared" si="19"/>
        <v/>
      </c>
      <c r="AI237" s="58"/>
    </row>
    <row r="238" spans="1:35" ht="15" customHeight="1" x14ac:dyDescent="0.25">
      <c r="A238" s="48" t="str">
        <f>IFERROR(IF(A237='Onderwerpen (2)'!$C$23+19,"",A237+1),"")</f>
        <v/>
      </c>
      <c r="B238" s="48" t="str">
        <f>IF(C238&lt;='Onderwerpen (2)'!$C$4,'Onderwerpen (2)'!$A$4,IF(C238&lt;='Onderwerpen (2)'!$C$5,'Onderwerpen (2)'!$A$5,IF(C238&lt;='Onderwerpen (2)'!$C$6,'Onderwerpen (2)'!$A$6,IF(C238&lt;='Onderwerpen (2)'!$C$7,'Onderwerpen (2)'!$A$7,IF(C238&lt;='Onderwerpen (2)'!$C$8,'Onderwerpen (2)'!$A$8,IF(C238&lt;='Onderwerpen (2)'!$C$9,'Onderwerpen (2)'!$A$9,IF(C238&lt;='Onderwerpen (2)'!C$10,'Onderwerpen (2)'!$A$10,IF(C238&lt;='Onderwerpen (2)'!C$11,'Onderwerpen (2)'!$A$11,IF(C238&lt;='Onderwerpen (2)'!C$12,'Onderwerpen (2)'!$A$12,IF(C238&lt;='Onderwerpen (2)'!C$13,'Onderwerpen (2)'!$A$13,IF(C238&lt;='Onderwerpen (2)'!$C$14,'Onderwerpen (2)'!$A$14,IF(C238&lt;='Onderwerpen (2)'!$C$15,'Onderwerpen (2)'!$A$15,IF(C238&lt;='Onderwerpen (2)'!$C$16,'Onderwerpen (2)'!$A$16,IF(C238&lt;='Onderwerpen (2)'!$C$17,'Onderwerpen (2)'!$A$17,IF(C238&lt;='Onderwerpen (2)'!$C$18,'Onderwerpen (2)'!$A$18,IF(C238&lt;='Onderwerpen (2)'!$C$19,'Onderwerpen (2)'!$A$19,IF(C238&lt;='Onderwerpen (2)'!$C$20,'Onderwerpen (2)'!$A$20,IF(C238&lt;='Onderwerpen (2)'!$C$21,'Onderwerpen (2)'!$A$21,IF(C238&lt;='Onderwerpen (2)'!$C$22,'Onderwerpen (2)'!$A$22,IF(C238&lt;='Onderwerpen (2)'!$C$23,'Onderwerpen (2)'!$A$22,""))))))))))))))))))))</f>
        <v/>
      </c>
      <c r="C238" s="55" t="str">
        <f>IF('Onderwerpen (2)'!$B$4+1=A238,'Onderwerpen (2)'!$A$5,IF(SUM('Onderwerpen (2)'!$B$4:$B$5)+2=A238,'Onderwerpen (2)'!$A$6,IF(SUM('Onderwerpen (2)'!$B$4:$B$6)+3=A238,'Onderwerpen (2)'!$A$7,IF(SUM('Onderwerpen (2)'!$B$4:$B$7)+4=A238,'Onderwerpen (2)'!$A$8,IF(SUM('Onderwerpen (2)'!$B$4:$B$8)+5=A238,'Onderwerpen (2)'!$A$9,IF(SUM('Onderwerpen (2)'!$B$4:$B$9)+6=A238,'Onderwerpen (2)'!$A$10,IF(SUM('Onderwerpen (2)'!$B$4:$B$10)+7=A238,'Onderwerpen (2)'!$A$11,IF(SUM('Onderwerpen (2)'!$B$4:$B$11)+8=A238,'Onderwerpen (2)'!$A$12,IF(SUM('Onderwerpen (2)'!$B$4:$B$12)+9=A238,'Onderwerpen (2)'!$A$13,IF(SUM('Onderwerpen (2)'!$B$4:$B$13)+10=A238,'Onderwerpen (2)'!$A$14,IF(SUM('Onderwerpen (2)'!$B$4:$B$14)+11=A238,'Onderwerpen (2)'!$A$15,IF(SUM('Onderwerpen (2)'!$B$4:$B$15)+12=A238,'Onderwerpen (2)'!$A$16,IF(SUM('Onderwerpen (2)'!$B$4:$B$16)+13=A238,'Onderwerpen (2)'!$A$17,IF(SUM('Onderwerpen (2)'!$B$4:$B$17)+14=A238,'Onderwerpen (2)'!$A$18,IF(SUM('Onderwerpen (2)'!$B$4:$B$18)+15=A238,'Onderwerpen (2)'!$A$19,IF(SUM('Onderwerpen (2)'!$B$4:$B$19)+16=A238,'Onderwerpen (2)'!$A$20,IF(SUM('Onderwerpen (2)'!$B$4:$B$20)+17=A238,'Onderwerpen (2)'!$A$21,IF(SUM('Onderwerpen (2)'!$B$4:$B$21)+18=A238,'Onderwerpen (2)'!$A$22,IF(SUM('Onderwerpen (2)'!$B$4:$B$22)+19=A238,'Onderwerpen (2)'!$A$23,IFERROR((IF(A238&lt;'Onderwerpen (2)'!$D$4,A238,IF(AND(A238&gt;'Onderwerpen (2)'!$D$4,A238&lt;'Onderwerpen (2)'!$D$5),A238-1,IF(AND(A238&gt;'Onderwerpen (2)'!$D$5,A238&lt;'Onderwerpen (2)'!$D$6),A238-2,IF(AND(A238&gt;'Onderwerpen (2)'!$D$6,A238&lt;'Onderwerpen (2)'!$D$7),A238-3,IF(AND(A238&gt;'Onderwerpen (2)'!$D$7,A238&lt;'Onderwerpen (2)'!$D$8),A238-4,IF(AND(A238&gt;'Onderwerpen (2)'!$D$8,A238&lt;'Onderwerpen (2)'!$D$9),A238-5,IF(AND(A238&gt;'Onderwerpen (2)'!$D$9,A238&lt;'Onderwerpen (2)'!$D$10),A238-6,IF(AND(A238&gt;'Onderwerpen (2)'!$D$10,A238&lt;'Onderwerpen (2)'!$D$11),A238-7,IF(AND(A238&gt;'Onderwerpen (2)'!$D$11,A238&lt;'Onderwerpen (2)'!$D$12),A238-8,IF(AND(A238&gt;'Onderwerpen (2)'!$D$12,A238&lt;'Onderwerpen (2)'!$D$13),A238-9,IF(AND(A238&gt;'Onderwerpen (2)'!$D$13,A238&lt;'Onderwerpen (2)'!$D$14),A238-10,IF(AND(A238&gt;'Onderwerpen (2)'!$D$14,A238&lt;'Onderwerpen (2)'!$D$15),A238-11,IF(AND(A238&gt;'Onderwerpen (2)'!$D$15,A238&lt;'Onderwerpen (2)'!$D$16),A238-12,IF(AND(A238&gt;'Onderwerpen (2)'!$D$16,A238&lt;'Onderwerpen (2)'!$D$17),A238-13,IF(AND(A238&gt;'Onderwerpen (2)'!$D$17,A238&lt;'Onderwerpen (2)'!$D$18),A238-14,IF(AND(A238&gt;'Onderwerpen (2)'!$D$18,A238&lt;'Onderwerpen (2)'!$D$19),A238-15,IF(AND(A238&gt;'Onderwerpen (2)'!$D$19,A238&lt;'Onderwerpen (2)'!$D$20),A238-16,IF(AND(A238&gt;'Onderwerpen (2)'!$D$20,A238&lt;'Onderwerpen (2)'!$D$21),A238-17,IF(AND(A238&gt;'Onderwerpen (2)'!$D$21,A238&lt;'Onderwerpen (2)'!$D$22),A238-18,IF(A238&gt;'Onderwerpen (2)'!$D$22,A238-19,"X"))))))))))))))))))))),""))))))))))))))))))))</f>
        <v/>
      </c>
      <c r="D238" s="76" t="str">
        <f>IF(B238="",""&amp;C238,LEFT(B238, FIND(" ",B238)-1) &amp; "."&amp;COUNTIF( $B$8:B238,B238))</f>
        <v/>
      </c>
      <c r="E238" s="11"/>
      <c r="F238" s="65"/>
      <c r="G238" s="65"/>
      <c r="H238" s="65"/>
      <c r="I238" s="67"/>
      <c r="J238" s="60" t="str">
        <f t="shared" si="15"/>
        <v/>
      </c>
      <c r="K238" s="58"/>
      <c r="L238" s="65"/>
      <c r="M238" s="65"/>
      <c r="N238" s="65"/>
      <c r="O238" s="67"/>
      <c r="P238" s="60" t="str">
        <f t="shared" si="16"/>
        <v/>
      </c>
      <c r="Q238" s="58"/>
      <c r="R238" s="65"/>
      <c r="S238" s="65"/>
      <c r="T238" s="65"/>
      <c r="U238" s="67"/>
      <c r="V238" s="60" t="str">
        <f t="shared" si="17"/>
        <v/>
      </c>
      <c r="W238" s="58"/>
      <c r="X238" s="65"/>
      <c r="Y238" s="65"/>
      <c r="Z238" s="65"/>
      <c r="AA238" s="67"/>
      <c r="AB238" s="60" t="str">
        <f t="shared" si="18"/>
        <v/>
      </c>
      <c r="AC238" s="58"/>
      <c r="AD238" s="65"/>
      <c r="AE238" s="65"/>
      <c r="AF238" s="65"/>
      <c r="AG238" s="67"/>
      <c r="AH238" s="60" t="str">
        <f t="shared" si="19"/>
        <v/>
      </c>
      <c r="AI238" s="58"/>
    </row>
    <row r="239" spans="1:35" ht="15" customHeight="1" x14ac:dyDescent="0.25">
      <c r="A239" s="48" t="str">
        <f>IFERROR(IF(A238='Onderwerpen (2)'!$C$23+19,"",A238+1),"")</f>
        <v/>
      </c>
      <c r="B239" s="48" t="str">
        <f>IF(C239&lt;='Onderwerpen (2)'!$C$4,'Onderwerpen (2)'!$A$4,IF(C239&lt;='Onderwerpen (2)'!$C$5,'Onderwerpen (2)'!$A$5,IF(C239&lt;='Onderwerpen (2)'!$C$6,'Onderwerpen (2)'!$A$6,IF(C239&lt;='Onderwerpen (2)'!$C$7,'Onderwerpen (2)'!$A$7,IF(C239&lt;='Onderwerpen (2)'!$C$8,'Onderwerpen (2)'!$A$8,IF(C239&lt;='Onderwerpen (2)'!$C$9,'Onderwerpen (2)'!$A$9,IF(C239&lt;='Onderwerpen (2)'!C$10,'Onderwerpen (2)'!$A$10,IF(C239&lt;='Onderwerpen (2)'!C$11,'Onderwerpen (2)'!$A$11,IF(C239&lt;='Onderwerpen (2)'!C$12,'Onderwerpen (2)'!$A$12,IF(C239&lt;='Onderwerpen (2)'!C$13,'Onderwerpen (2)'!$A$13,IF(C239&lt;='Onderwerpen (2)'!$C$14,'Onderwerpen (2)'!$A$14,IF(C239&lt;='Onderwerpen (2)'!$C$15,'Onderwerpen (2)'!$A$15,IF(C239&lt;='Onderwerpen (2)'!$C$16,'Onderwerpen (2)'!$A$16,IF(C239&lt;='Onderwerpen (2)'!$C$17,'Onderwerpen (2)'!$A$17,IF(C239&lt;='Onderwerpen (2)'!$C$18,'Onderwerpen (2)'!$A$18,IF(C239&lt;='Onderwerpen (2)'!$C$19,'Onderwerpen (2)'!$A$19,IF(C239&lt;='Onderwerpen (2)'!$C$20,'Onderwerpen (2)'!$A$20,IF(C239&lt;='Onderwerpen (2)'!$C$21,'Onderwerpen (2)'!$A$21,IF(C239&lt;='Onderwerpen (2)'!$C$22,'Onderwerpen (2)'!$A$22,IF(C239&lt;='Onderwerpen (2)'!$C$23,'Onderwerpen (2)'!$A$22,""))))))))))))))))))))</f>
        <v/>
      </c>
      <c r="C239" s="55" t="str">
        <f>IF('Onderwerpen (2)'!$B$4+1=A239,'Onderwerpen (2)'!$A$5,IF(SUM('Onderwerpen (2)'!$B$4:$B$5)+2=A239,'Onderwerpen (2)'!$A$6,IF(SUM('Onderwerpen (2)'!$B$4:$B$6)+3=A239,'Onderwerpen (2)'!$A$7,IF(SUM('Onderwerpen (2)'!$B$4:$B$7)+4=A239,'Onderwerpen (2)'!$A$8,IF(SUM('Onderwerpen (2)'!$B$4:$B$8)+5=A239,'Onderwerpen (2)'!$A$9,IF(SUM('Onderwerpen (2)'!$B$4:$B$9)+6=A239,'Onderwerpen (2)'!$A$10,IF(SUM('Onderwerpen (2)'!$B$4:$B$10)+7=A239,'Onderwerpen (2)'!$A$11,IF(SUM('Onderwerpen (2)'!$B$4:$B$11)+8=A239,'Onderwerpen (2)'!$A$12,IF(SUM('Onderwerpen (2)'!$B$4:$B$12)+9=A239,'Onderwerpen (2)'!$A$13,IF(SUM('Onderwerpen (2)'!$B$4:$B$13)+10=A239,'Onderwerpen (2)'!$A$14,IF(SUM('Onderwerpen (2)'!$B$4:$B$14)+11=A239,'Onderwerpen (2)'!$A$15,IF(SUM('Onderwerpen (2)'!$B$4:$B$15)+12=A239,'Onderwerpen (2)'!$A$16,IF(SUM('Onderwerpen (2)'!$B$4:$B$16)+13=A239,'Onderwerpen (2)'!$A$17,IF(SUM('Onderwerpen (2)'!$B$4:$B$17)+14=A239,'Onderwerpen (2)'!$A$18,IF(SUM('Onderwerpen (2)'!$B$4:$B$18)+15=A239,'Onderwerpen (2)'!$A$19,IF(SUM('Onderwerpen (2)'!$B$4:$B$19)+16=A239,'Onderwerpen (2)'!$A$20,IF(SUM('Onderwerpen (2)'!$B$4:$B$20)+17=A239,'Onderwerpen (2)'!$A$21,IF(SUM('Onderwerpen (2)'!$B$4:$B$21)+18=A239,'Onderwerpen (2)'!$A$22,IF(SUM('Onderwerpen (2)'!$B$4:$B$22)+19=A239,'Onderwerpen (2)'!$A$23,IFERROR((IF(A239&lt;'Onderwerpen (2)'!$D$4,A239,IF(AND(A239&gt;'Onderwerpen (2)'!$D$4,A239&lt;'Onderwerpen (2)'!$D$5),A239-1,IF(AND(A239&gt;'Onderwerpen (2)'!$D$5,A239&lt;'Onderwerpen (2)'!$D$6),A239-2,IF(AND(A239&gt;'Onderwerpen (2)'!$D$6,A239&lt;'Onderwerpen (2)'!$D$7),A239-3,IF(AND(A239&gt;'Onderwerpen (2)'!$D$7,A239&lt;'Onderwerpen (2)'!$D$8),A239-4,IF(AND(A239&gt;'Onderwerpen (2)'!$D$8,A239&lt;'Onderwerpen (2)'!$D$9),A239-5,IF(AND(A239&gt;'Onderwerpen (2)'!$D$9,A239&lt;'Onderwerpen (2)'!$D$10),A239-6,IF(AND(A239&gt;'Onderwerpen (2)'!$D$10,A239&lt;'Onderwerpen (2)'!$D$11),A239-7,IF(AND(A239&gt;'Onderwerpen (2)'!$D$11,A239&lt;'Onderwerpen (2)'!$D$12),A239-8,IF(AND(A239&gt;'Onderwerpen (2)'!$D$12,A239&lt;'Onderwerpen (2)'!$D$13),A239-9,IF(AND(A239&gt;'Onderwerpen (2)'!$D$13,A239&lt;'Onderwerpen (2)'!$D$14),A239-10,IF(AND(A239&gt;'Onderwerpen (2)'!$D$14,A239&lt;'Onderwerpen (2)'!$D$15),A239-11,IF(AND(A239&gt;'Onderwerpen (2)'!$D$15,A239&lt;'Onderwerpen (2)'!$D$16),A239-12,IF(AND(A239&gt;'Onderwerpen (2)'!$D$16,A239&lt;'Onderwerpen (2)'!$D$17),A239-13,IF(AND(A239&gt;'Onderwerpen (2)'!$D$17,A239&lt;'Onderwerpen (2)'!$D$18),A239-14,IF(AND(A239&gt;'Onderwerpen (2)'!$D$18,A239&lt;'Onderwerpen (2)'!$D$19),A239-15,IF(AND(A239&gt;'Onderwerpen (2)'!$D$19,A239&lt;'Onderwerpen (2)'!$D$20),A239-16,IF(AND(A239&gt;'Onderwerpen (2)'!$D$20,A239&lt;'Onderwerpen (2)'!$D$21),A239-17,IF(AND(A239&gt;'Onderwerpen (2)'!$D$21,A239&lt;'Onderwerpen (2)'!$D$22),A239-18,IF(A239&gt;'Onderwerpen (2)'!$D$22,A239-19,"X"))))))))))))))))))))),""))))))))))))))))))))</f>
        <v/>
      </c>
      <c r="D239" s="76" t="str">
        <f>IF(B239="",""&amp;C239,LEFT(B239, FIND(" ",B239)-1) &amp; "."&amp;COUNTIF( $B$8:B239,B239))</f>
        <v/>
      </c>
      <c r="E239" s="11"/>
      <c r="F239" s="65"/>
      <c r="G239" s="65"/>
      <c r="H239" s="65"/>
      <c r="I239" s="67"/>
      <c r="J239" s="60" t="str">
        <f t="shared" si="15"/>
        <v/>
      </c>
      <c r="K239" s="58"/>
      <c r="L239" s="65"/>
      <c r="M239" s="65"/>
      <c r="N239" s="65"/>
      <c r="O239" s="67"/>
      <c r="P239" s="60" t="str">
        <f t="shared" si="16"/>
        <v/>
      </c>
      <c r="Q239" s="58"/>
      <c r="R239" s="65"/>
      <c r="S239" s="65"/>
      <c r="T239" s="65"/>
      <c r="U239" s="67"/>
      <c r="V239" s="60" t="str">
        <f t="shared" si="17"/>
        <v/>
      </c>
      <c r="W239" s="58"/>
      <c r="X239" s="65"/>
      <c r="Y239" s="65"/>
      <c r="Z239" s="65"/>
      <c r="AA239" s="67"/>
      <c r="AB239" s="60" t="str">
        <f t="shared" si="18"/>
        <v/>
      </c>
      <c r="AC239" s="58"/>
      <c r="AD239" s="65"/>
      <c r="AE239" s="65"/>
      <c r="AF239" s="65"/>
      <c r="AG239" s="67"/>
      <c r="AH239" s="60" t="str">
        <f t="shared" si="19"/>
        <v/>
      </c>
      <c r="AI239" s="58"/>
    </row>
    <row r="240" spans="1:35" ht="15" customHeight="1" x14ac:dyDescent="0.25">
      <c r="A240" s="48" t="str">
        <f>IFERROR(IF(A239='Onderwerpen (2)'!$C$23+19,"",A239+1),"")</f>
        <v/>
      </c>
      <c r="B240" s="48" t="str">
        <f>IF(C240&lt;='Onderwerpen (2)'!$C$4,'Onderwerpen (2)'!$A$4,IF(C240&lt;='Onderwerpen (2)'!$C$5,'Onderwerpen (2)'!$A$5,IF(C240&lt;='Onderwerpen (2)'!$C$6,'Onderwerpen (2)'!$A$6,IF(C240&lt;='Onderwerpen (2)'!$C$7,'Onderwerpen (2)'!$A$7,IF(C240&lt;='Onderwerpen (2)'!$C$8,'Onderwerpen (2)'!$A$8,IF(C240&lt;='Onderwerpen (2)'!$C$9,'Onderwerpen (2)'!$A$9,IF(C240&lt;='Onderwerpen (2)'!C$10,'Onderwerpen (2)'!$A$10,IF(C240&lt;='Onderwerpen (2)'!C$11,'Onderwerpen (2)'!$A$11,IF(C240&lt;='Onderwerpen (2)'!C$12,'Onderwerpen (2)'!$A$12,IF(C240&lt;='Onderwerpen (2)'!C$13,'Onderwerpen (2)'!$A$13,IF(C240&lt;='Onderwerpen (2)'!$C$14,'Onderwerpen (2)'!$A$14,IF(C240&lt;='Onderwerpen (2)'!$C$15,'Onderwerpen (2)'!$A$15,IF(C240&lt;='Onderwerpen (2)'!$C$16,'Onderwerpen (2)'!$A$16,IF(C240&lt;='Onderwerpen (2)'!$C$17,'Onderwerpen (2)'!$A$17,IF(C240&lt;='Onderwerpen (2)'!$C$18,'Onderwerpen (2)'!$A$18,IF(C240&lt;='Onderwerpen (2)'!$C$19,'Onderwerpen (2)'!$A$19,IF(C240&lt;='Onderwerpen (2)'!$C$20,'Onderwerpen (2)'!$A$20,IF(C240&lt;='Onderwerpen (2)'!$C$21,'Onderwerpen (2)'!$A$21,IF(C240&lt;='Onderwerpen (2)'!$C$22,'Onderwerpen (2)'!$A$22,IF(C240&lt;='Onderwerpen (2)'!$C$23,'Onderwerpen (2)'!$A$22,""))))))))))))))))))))</f>
        <v/>
      </c>
      <c r="C240" s="55" t="str">
        <f>IF('Onderwerpen (2)'!$B$4+1=A240,'Onderwerpen (2)'!$A$5,IF(SUM('Onderwerpen (2)'!$B$4:$B$5)+2=A240,'Onderwerpen (2)'!$A$6,IF(SUM('Onderwerpen (2)'!$B$4:$B$6)+3=A240,'Onderwerpen (2)'!$A$7,IF(SUM('Onderwerpen (2)'!$B$4:$B$7)+4=A240,'Onderwerpen (2)'!$A$8,IF(SUM('Onderwerpen (2)'!$B$4:$B$8)+5=A240,'Onderwerpen (2)'!$A$9,IF(SUM('Onderwerpen (2)'!$B$4:$B$9)+6=A240,'Onderwerpen (2)'!$A$10,IF(SUM('Onderwerpen (2)'!$B$4:$B$10)+7=A240,'Onderwerpen (2)'!$A$11,IF(SUM('Onderwerpen (2)'!$B$4:$B$11)+8=A240,'Onderwerpen (2)'!$A$12,IF(SUM('Onderwerpen (2)'!$B$4:$B$12)+9=A240,'Onderwerpen (2)'!$A$13,IF(SUM('Onderwerpen (2)'!$B$4:$B$13)+10=A240,'Onderwerpen (2)'!$A$14,IF(SUM('Onderwerpen (2)'!$B$4:$B$14)+11=A240,'Onderwerpen (2)'!$A$15,IF(SUM('Onderwerpen (2)'!$B$4:$B$15)+12=A240,'Onderwerpen (2)'!$A$16,IF(SUM('Onderwerpen (2)'!$B$4:$B$16)+13=A240,'Onderwerpen (2)'!$A$17,IF(SUM('Onderwerpen (2)'!$B$4:$B$17)+14=A240,'Onderwerpen (2)'!$A$18,IF(SUM('Onderwerpen (2)'!$B$4:$B$18)+15=A240,'Onderwerpen (2)'!$A$19,IF(SUM('Onderwerpen (2)'!$B$4:$B$19)+16=A240,'Onderwerpen (2)'!$A$20,IF(SUM('Onderwerpen (2)'!$B$4:$B$20)+17=A240,'Onderwerpen (2)'!$A$21,IF(SUM('Onderwerpen (2)'!$B$4:$B$21)+18=A240,'Onderwerpen (2)'!$A$22,IF(SUM('Onderwerpen (2)'!$B$4:$B$22)+19=A240,'Onderwerpen (2)'!$A$23,IFERROR((IF(A240&lt;'Onderwerpen (2)'!$D$4,A240,IF(AND(A240&gt;'Onderwerpen (2)'!$D$4,A240&lt;'Onderwerpen (2)'!$D$5),A240-1,IF(AND(A240&gt;'Onderwerpen (2)'!$D$5,A240&lt;'Onderwerpen (2)'!$D$6),A240-2,IF(AND(A240&gt;'Onderwerpen (2)'!$D$6,A240&lt;'Onderwerpen (2)'!$D$7),A240-3,IF(AND(A240&gt;'Onderwerpen (2)'!$D$7,A240&lt;'Onderwerpen (2)'!$D$8),A240-4,IF(AND(A240&gt;'Onderwerpen (2)'!$D$8,A240&lt;'Onderwerpen (2)'!$D$9),A240-5,IF(AND(A240&gt;'Onderwerpen (2)'!$D$9,A240&lt;'Onderwerpen (2)'!$D$10),A240-6,IF(AND(A240&gt;'Onderwerpen (2)'!$D$10,A240&lt;'Onderwerpen (2)'!$D$11),A240-7,IF(AND(A240&gt;'Onderwerpen (2)'!$D$11,A240&lt;'Onderwerpen (2)'!$D$12),A240-8,IF(AND(A240&gt;'Onderwerpen (2)'!$D$12,A240&lt;'Onderwerpen (2)'!$D$13),A240-9,IF(AND(A240&gt;'Onderwerpen (2)'!$D$13,A240&lt;'Onderwerpen (2)'!$D$14),A240-10,IF(AND(A240&gt;'Onderwerpen (2)'!$D$14,A240&lt;'Onderwerpen (2)'!$D$15),A240-11,IF(AND(A240&gt;'Onderwerpen (2)'!$D$15,A240&lt;'Onderwerpen (2)'!$D$16),A240-12,IF(AND(A240&gt;'Onderwerpen (2)'!$D$16,A240&lt;'Onderwerpen (2)'!$D$17),A240-13,IF(AND(A240&gt;'Onderwerpen (2)'!$D$17,A240&lt;'Onderwerpen (2)'!$D$18),A240-14,IF(AND(A240&gt;'Onderwerpen (2)'!$D$18,A240&lt;'Onderwerpen (2)'!$D$19),A240-15,IF(AND(A240&gt;'Onderwerpen (2)'!$D$19,A240&lt;'Onderwerpen (2)'!$D$20),A240-16,IF(AND(A240&gt;'Onderwerpen (2)'!$D$20,A240&lt;'Onderwerpen (2)'!$D$21),A240-17,IF(AND(A240&gt;'Onderwerpen (2)'!$D$21,A240&lt;'Onderwerpen (2)'!$D$22),A240-18,IF(A240&gt;'Onderwerpen (2)'!$D$22,A240-19,"X"))))))))))))))))))))),""))))))))))))))))))))</f>
        <v/>
      </c>
      <c r="D240" s="76" t="str">
        <f>IF(B240="",""&amp;C240,LEFT(B240, FIND(" ",B240)-1) &amp; "."&amp;COUNTIF( $B$8:B240,B240))</f>
        <v/>
      </c>
      <c r="E240" s="11"/>
      <c r="F240" s="65"/>
      <c r="G240" s="65"/>
      <c r="H240" s="65"/>
      <c r="I240" s="67"/>
      <c r="J240" s="60" t="str">
        <f t="shared" si="15"/>
        <v/>
      </c>
      <c r="K240" s="58"/>
      <c r="L240" s="65"/>
      <c r="M240" s="65"/>
      <c r="N240" s="65"/>
      <c r="O240" s="67"/>
      <c r="P240" s="60" t="str">
        <f t="shared" si="16"/>
        <v/>
      </c>
      <c r="Q240" s="58"/>
      <c r="R240" s="65"/>
      <c r="S240" s="65"/>
      <c r="T240" s="65"/>
      <c r="U240" s="67"/>
      <c r="V240" s="60" t="str">
        <f t="shared" si="17"/>
        <v/>
      </c>
      <c r="W240" s="58"/>
      <c r="X240" s="65"/>
      <c r="Y240" s="65"/>
      <c r="Z240" s="65"/>
      <c r="AA240" s="67"/>
      <c r="AB240" s="60" t="str">
        <f t="shared" si="18"/>
        <v/>
      </c>
      <c r="AC240" s="58"/>
      <c r="AD240" s="65"/>
      <c r="AE240" s="65"/>
      <c r="AF240" s="65"/>
      <c r="AG240" s="67"/>
      <c r="AH240" s="60" t="str">
        <f t="shared" si="19"/>
        <v/>
      </c>
      <c r="AI240" s="58"/>
    </row>
    <row r="241" spans="1:35" ht="15" customHeight="1" x14ac:dyDescent="0.25">
      <c r="A241" s="48" t="str">
        <f>IFERROR(IF(A240='Onderwerpen (2)'!$C$23+19,"",A240+1),"")</f>
        <v/>
      </c>
      <c r="B241" s="48" t="str">
        <f>IF(C241&lt;='Onderwerpen (2)'!$C$4,'Onderwerpen (2)'!$A$4,IF(C241&lt;='Onderwerpen (2)'!$C$5,'Onderwerpen (2)'!$A$5,IF(C241&lt;='Onderwerpen (2)'!$C$6,'Onderwerpen (2)'!$A$6,IF(C241&lt;='Onderwerpen (2)'!$C$7,'Onderwerpen (2)'!$A$7,IF(C241&lt;='Onderwerpen (2)'!$C$8,'Onderwerpen (2)'!$A$8,IF(C241&lt;='Onderwerpen (2)'!$C$9,'Onderwerpen (2)'!$A$9,IF(C241&lt;='Onderwerpen (2)'!C$10,'Onderwerpen (2)'!$A$10,IF(C241&lt;='Onderwerpen (2)'!C$11,'Onderwerpen (2)'!$A$11,IF(C241&lt;='Onderwerpen (2)'!C$12,'Onderwerpen (2)'!$A$12,IF(C241&lt;='Onderwerpen (2)'!C$13,'Onderwerpen (2)'!$A$13,IF(C241&lt;='Onderwerpen (2)'!$C$14,'Onderwerpen (2)'!$A$14,IF(C241&lt;='Onderwerpen (2)'!$C$15,'Onderwerpen (2)'!$A$15,IF(C241&lt;='Onderwerpen (2)'!$C$16,'Onderwerpen (2)'!$A$16,IF(C241&lt;='Onderwerpen (2)'!$C$17,'Onderwerpen (2)'!$A$17,IF(C241&lt;='Onderwerpen (2)'!$C$18,'Onderwerpen (2)'!$A$18,IF(C241&lt;='Onderwerpen (2)'!$C$19,'Onderwerpen (2)'!$A$19,IF(C241&lt;='Onderwerpen (2)'!$C$20,'Onderwerpen (2)'!$A$20,IF(C241&lt;='Onderwerpen (2)'!$C$21,'Onderwerpen (2)'!$A$21,IF(C241&lt;='Onderwerpen (2)'!$C$22,'Onderwerpen (2)'!$A$22,IF(C241&lt;='Onderwerpen (2)'!$C$23,'Onderwerpen (2)'!$A$22,""))))))))))))))))))))</f>
        <v/>
      </c>
      <c r="C241" s="55" t="str">
        <f>IF('Onderwerpen (2)'!$B$4+1=A241,'Onderwerpen (2)'!$A$5,IF(SUM('Onderwerpen (2)'!$B$4:$B$5)+2=A241,'Onderwerpen (2)'!$A$6,IF(SUM('Onderwerpen (2)'!$B$4:$B$6)+3=A241,'Onderwerpen (2)'!$A$7,IF(SUM('Onderwerpen (2)'!$B$4:$B$7)+4=A241,'Onderwerpen (2)'!$A$8,IF(SUM('Onderwerpen (2)'!$B$4:$B$8)+5=A241,'Onderwerpen (2)'!$A$9,IF(SUM('Onderwerpen (2)'!$B$4:$B$9)+6=A241,'Onderwerpen (2)'!$A$10,IF(SUM('Onderwerpen (2)'!$B$4:$B$10)+7=A241,'Onderwerpen (2)'!$A$11,IF(SUM('Onderwerpen (2)'!$B$4:$B$11)+8=A241,'Onderwerpen (2)'!$A$12,IF(SUM('Onderwerpen (2)'!$B$4:$B$12)+9=A241,'Onderwerpen (2)'!$A$13,IF(SUM('Onderwerpen (2)'!$B$4:$B$13)+10=A241,'Onderwerpen (2)'!$A$14,IF(SUM('Onderwerpen (2)'!$B$4:$B$14)+11=A241,'Onderwerpen (2)'!$A$15,IF(SUM('Onderwerpen (2)'!$B$4:$B$15)+12=A241,'Onderwerpen (2)'!$A$16,IF(SUM('Onderwerpen (2)'!$B$4:$B$16)+13=A241,'Onderwerpen (2)'!$A$17,IF(SUM('Onderwerpen (2)'!$B$4:$B$17)+14=A241,'Onderwerpen (2)'!$A$18,IF(SUM('Onderwerpen (2)'!$B$4:$B$18)+15=A241,'Onderwerpen (2)'!$A$19,IF(SUM('Onderwerpen (2)'!$B$4:$B$19)+16=A241,'Onderwerpen (2)'!$A$20,IF(SUM('Onderwerpen (2)'!$B$4:$B$20)+17=A241,'Onderwerpen (2)'!$A$21,IF(SUM('Onderwerpen (2)'!$B$4:$B$21)+18=A241,'Onderwerpen (2)'!$A$22,IF(SUM('Onderwerpen (2)'!$B$4:$B$22)+19=A241,'Onderwerpen (2)'!$A$23,IFERROR((IF(A241&lt;'Onderwerpen (2)'!$D$4,A241,IF(AND(A241&gt;'Onderwerpen (2)'!$D$4,A241&lt;'Onderwerpen (2)'!$D$5),A241-1,IF(AND(A241&gt;'Onderwerpen (2)'!$D$5,A241&lt;'Onderwerpen (2)'!$D$6),A241-2,IF(AND(A241&gt;'Onderwerpen (2)'!$D$6,A241&lt;'Onderwerpen (2)'!$D$7),A241-3,IF(AND(A241&gt;'Onderwerpen (2)'!$D$7,A241&lt;'Onderwerpen (2)'!$D$8),A241-4,IF(AND(A241&gt;'Onderwerpen (2)'!$D$8,A241&lt;'Onderwerpen (2)'!$D$9),A241-5,IF(AND(A241&gt;'Onderwerpen (2)'!$D$9,A241&lt;'Onderwerpen (2)'!$D$10),A241-6,IF(AND(A241&gt;'Onderwerpen (2)'!$D$10,A241&lt;'Onderwerpen (2)'!$D$11),A241-7,IF(AND(A241&gt;'Onderwerpen (2)'!$D$11,A241&lt;'Onderwerpen (2)'!$D$12),A241-8,IF(AND(A241&gt;'Onderwerpen (2)'!$D$12,A241&lt;'Onderwerpen (2)'!$D$13),A241-9,IF(AND(A241&gt;'Onderwerpen (2)'!$D$13,A241&lt;'Onderwerpen (2)'!$D$14),A241-10,IF(AND(A241&gt;'Onderwerpen (2)'!$D$14,A241&lt;'Onderwerpen (2)'!$D$15),A241-11,IF(AND(A241&gt;'Onderwerpen (2)'!$D$15,A241&lt;'Onderwerpen (2)'!$D$16),A241-12,IF(AND(A241&gt;'Onderwerpen (2)'!$D$16,A241&lt;'Onderwerpen (2)'!$D$17),A241-13,IF(AND(A241&gt;'Onderwerpen (2)'!$D$17,A241&lt;'Onderwerpen (2)'!$D$18),A241-14,IF(AND(A241&gt;'Onderwerpen (2)'!$D$18,A241&lt;'Onderwerpen (2)'!$D$19),A241-15,IF(AND(A241&gt;'Onderwerpen (2)'!$D$19,A241&lt;'Onderwerpen (2)'!$D$20),A241-16,IF(AND(A241&gt;'Onderwerpen (2)'!$D$20,A241&lt;'Onderwerpen (2)'!$D$21),A241-17,IF(AND(A241&gt;'Onderwerpen (2)'!$D$21,A241&lt;'Onderwerpen (2)'!$D$22),A241-18,IF(A241&gt;'Onderwerpen (2)'!$D$22,A241-19,"X"))))))))))))))))))))),""))))))))))))))))))))</f>
        <v/>
      </c>
      <c r="D241" s="76" t="str">
        <f>IF(B241="",""&amp;C241,LEFT(B241, FIND(" ",B241)-1) &amp; "."&amp;COUNTIF( $B$8:B241,B241))</f>
        <v/>
      </c>
      <c r="E241" s="11"/>
      <c r="F241" s="65"/>
      <c r="G241" s="65"/>
      <c r="H241" s="65"/>
      <c r="I241" s="67"/>
      <c r="J241" s="60" t="str">
        <f t="shared" si="15"/>
        <v/>
      </c>
      <c r="K241" s="58"/>
      <c r="L241" s="65"/>
      <c r="M241" s="65"/>
      <c r="N241" s="65"/>
      <c r="O241" s="67"/>
      <c r="P241" s="60" t="str">
        <f t="shared" si="16"/>
        <v/>
      </c>
      <c r="Q241" s="58"/>
      <c r="R241" s="65"/>
      <c r="S241" s="65"/>
      <c r="T241" s="65"/>
      <c r="U241" s="67"/>
      <c r="V241" s="60" t="str">
        <f t="shared" si="17"/>
        <v/>
      </c>
      <c r="W241" s="58"/>
      <c r="X241" s="65"/>
      <c r="Y241" s="65"/>
      <c r="Z241" s="65"/>
      <c r="AA241" s="67"/>
      <c r="AB241" s="60" t="str">
        <f t="shared" si="18"/>
        <v/>
      </c>
      <c r="AC241" s="58"/>
      <c r="AD241" s="65"/>
      <c r="AE241" s="65"/>
      <c r="AF241" s="65"/>
      <c r="AG241" s="67"/>
      <c r="AH241" s="60" t="str">
        <f t="shared" si="19"/>
        <v/>
      </c>
      <c r="AI241" s="58"/>
    </row>
    <row r="242" spans="1:35" ht="15" customHeight="1" x14ac:dyDescent="0.25">
      <c r="A242" s="48" t="str">
        <f>IFERROR(IF(A241='Onderwerpen (2)'!$C$23+19,"",A241+1),"")</f>
        <v/>
      </c>
      <c r="B242" s="48" t="str">
        <f>IF(C242&lt;='Onderwerpen (2)'!$C$4,'Onderwerpen (2)'!$A$4,IF(C242&lt;='Onderwerpen (2)'!$C$5,'Onderwerpen (2)'!$A$5,IF(C242&lt;='Onderwerpen (2)'!$C$6,'Onderwerpen (2)'!$A$6,IF(C242&lt;='Onderwerpen (2)'!$C$7,'Onderwerpen (2)'!$A$7,IF(C242&lt;='Onderwerpen (2)'!$C$8,'Onderwerpen (2)'!$A$8,IF(C242&lt;='Onderwerpen (2)'!$C$9,'Onderwerpen (2)'!$A$9,IF(C242&lt;='Onderwerpen (2)'!C$10,'Onderwerpen (2)'!$A$10,IF(C242&lt;='Onderwerpen (2)'!C$11,'Onderwerpen (2)'!$A$11,IF(C242&lt;='Onderwerpen (2)'!C$12,'Onderwerpen (2)'!$A$12,IF(C242&lt;='Onderwerpen (2)'!C$13,'Onderwerpen (2)'!$A$13,IF(C242&lt;='Onderwerpen (2)'!$C$14,'Onderwerpen (2)'!$A$14,IF(C242&lt;='Onderwerpen (2)'!$C$15,'Onderwerpen (2)'!$A$15,IF(C242&lt;='Onderwerpen (2)'!$C$16,'Onderwerpen (2)'!$A$16,IF(C242&lt;='Onderwerpen (2)'!$C$17,'Onderwerpen (2)'!$A$17,IF(C242&lt;='Onderwerpen (2)'!$C$18,'Onderwerpen (2)'!$A$18,IF(C242&lt;='Onderwerpen (2)'!$C$19,'Onderwerpen (2)'!$A$19,IF(C242&lt;='Onderwerpen (2)'!$C$20,'Onderwerpen (2)'!$A$20,IF(C242&lt;='Onderwerpen (2)'!$C$21,'Onderwerpen (2)'!$A$21,IF(C242&lt;='Onderwerpen (2)'!$C$22,'Onderwerpen (2)'!$A$22,IF(C242&lt;='Onderwerpen (2)'!$C$23,'Onderwerpen (2)'!$A$22,""))))))))))))))))))))</f>
        <v/>
      </c>
      <c r="C242" s="55" t="str">
        <f>IF('Onderwerpen (2)'!$B$4+1=A242,'Onderwerpen (2)'!$A$5,IF(SUM('Onderwerpen (2)'!$B$4:$B$5)+2=A242,'Onderwerpen (2)'!$A$6,IF(SUM('Onderwerpen (2)'!$B$4:$B$6)+3=A242,'Onderwerpen (2)'!$A$7,IF(SUM('Onderwerpen (2)'!$B$4:$B$7)+4=A242,'Onderwerpen (2)'!$A$8,IF(SUM('Onderwerpen (2)'!$B$4:$B$8)+5=A242,'Onderwerpen (2)'!$A$9,IF(SUM('Onderwerpen (2)'!$B$4:$B$9)+6=A242,'Onderwerpen (2)'!$A$10,IF(SUM('Onderwerpen (2)'!$B$4:$B$10)+7=A242,'Onderwerpen (2)'!$A$11,IF(SUM('Onderwerpen (2)'!$B$4:$B$11)+8=A242,'Onderwerpen (2)'!$A$12,IF(SUM('Onderwerpen (2)'!$B$4:$B$12)+9=A242,'Onderwerpen (2)'!$A$13,IF(SUM('Onderwerpen (2)'!$B$4:$B$13)+10=A242,'Onderwerpen (2)'!$A$14,IF(SUM('Onderwerpen (2)'!$B$4:$B$14)+11=A242,'Onderwerpen (2)'!$A$15,IF(SUM('Onderwerpen (2)'!$B$4:$B$15)+12=A242,'Onderwerpen (2)'!$A$16,IF(SUM('Onderwerpen (2)'!$B$4:$B$16)+13=A242,'Onderwerpen (2)'!$A$17,IF(SUM('Onderwerpen (2)'!$B$4:$B$17)+14=A242,'Onderwerpen (2)'!$A$18,IF(SUM('Onderwerpen (2)'!$B$4:$B$18)+15=A242,'Onderwerpen (2)'!$A$19,IF(SUM('Onderwerpen (2)'!$B$4:$B$19)+16=A242,'Onderwerpen (2)'!$A$20,IF(SUM('Onderwerpen (2)'!$B$4:$B$20)+17=A242,'Onderwerpen (2)'!$A$21,IF(SUM('Onderwerpen (2)'!$B$4:$B$21)+18=A242,'Onderwerpen (2)'!$A$22,IF(SUM('Onderwerpen (2)'!$B$4:$B$22)+19=A242,'Onderwerpen (2)'!$A$23,IFERROR((IF(A242&lt;'Onderwerpen (2)'!$D$4,A242,IF(AND(A242&gt;'Onderwerpen (2)'!$D$4,A242&lt;'Onderwerpen (2)'!$D$5),A242-1,IF(AND(A242&gt;'Onderwerpen (2)'!$D$5,A242&lt;'Onderwerpen (2)'!$D$6),A242-2,IF(AND(A242&gt;'Onderwerpen (2)'!$D$6,A242&lt;'Onderwerpen (2)'!$D$7),A242-3,IF(AND(A242&gt;'Onderwerpen (2)'!$D$7,A242&lt;'Onderwerpen (2)'!$D$8),A242-4,IF(AND(A242&gt;'Onderwerpen (2)'!$D$8,A242&lt;'Onderwerpen (2)'!$D$9),A242-5,IF(AND(A242&gt;'Onderwerpen (2)'!$D$9,A242&lt;'Onderwerpen (2)'!$D$10),A242-6,IF(AND(A242&gt;'Onderwerpen (2)'!$D$10,A242&lt;'Onderwerpen (2)'!$D$11),A242-7,IF(AND(A242&gt;'Onderwerpen (2)'!$D$11,A242&lt;'Onderwerpen (2)'!$D$12),A242-8,IF(AND(A242&gt;'Onderwerpen (2)'!$D$12,A242&lt;'Onderwerpen (2)'!$D$13),A242-9,IF(AND(A242&gt;'Onderwerpen (2)'!$D$13,A242&lt;'Onderwerpen (2)'!$D$14),A242-10,IF(AND(A242&gt;'Onderwerpen (2)'!$D$14,A242&lt;'Onderwerpen (2)'!$D$15),A242-11,IF(AND(A242&gt;'Onderwerpen (2)'!$D$15,A242&lt;'Onderwerpen (2)'!$D$16),A242-12,IF(AND(A242&gt;'Onderwerpen (2)'!$D$16,A242&lt;'Onderwerpen (2)'!$D$17),A242-13,IF(AND(A242&gt;'Onderwerpen (2)'!$D$17,A242&lt;'Onderwerpen (2)'!$D$18),A242-14,IF(AND(A242&gt;'Onderwerpen (2)'!$D$18,A242&lt;'Onderwerpen (2)'!$D$19),A242-15,IF(AND(A242&gt;'Onderwerpen (2)'!$D$19,A242&lt;'Onderwerpen (2)'!$D$20),A242-16,IF(AND(A242&gt;'Onderwerpen (2)'!$D$20,A242&lt;'Onderwerpen (2)'!$D$21),A242-17,IF(AND(A242&gt;'Onderwerpen (2)'!$D$21,A242&lt;'Onderwerpen (2)'!$D$22),A242-18,IF(A242&gt;'Onderwerpen (2)'!$D$22,A242-19,"X"))))))))))))))))))))),""))))))))))))))))))))</f>
        <v/>
      </c>
      <c r="D242" s="76" t="str">
        <f>IF(B242="",""&amp;C242,LEFT(B242, FIND(" ",B242)-1) &amp; "."&amp;COUNTIF( $B$8:B242,B242))</f>
        <v/>
      </c>
      <c r="E242" s="11"/>
      <c r="F242" s="65"/>
      <c r="G242" s="65"/>
      <c r="H242" s="65"/>
      <c r="I242" s="67"/>
      <c r="J242" s="60" t="str">
        <f t="shared" si="15"/>
        <v/>
      </c>
      <c r="K242" s="58"/>
      <c r="L242" s="65"/>
      <c r="M242" s="65"/>
      <c r="N242" s="65"/>
      <c r="O242" s="67"/>
      <c r="P242" s="60" t="str">
        <f t="shared" si="16"/>
        <v/>
      </c>
      <c r="Q242" s="58"/>
      <c r="R242" s="65"/>
      <c r="S242" s="65"/>
      <c r="T242" s="65"/>
      <c r="U242" s="67"/>
      <c r="V242" s="60" t="str">
        <f t="shared" si="17"/>
        <v/>
      </c>
      <c r="W242" s="58"/>
      <c r="X242" s="65"/>
      <c r="Y242" s="65"/>
      <c r="Z242" s="65"/>
      <c r="AA242" s="67"/>
      <c r="AB242" s="60" t="str">
        <f t="shared" si="18"/>
        <v/>
      </c>
      <c r="AC242" s="58"/>
      <c r="AD242" s="65"/>
      <c r="AE242" s="65"/>
      <c r="AF242" s="65"/>
      <c r="AG242" s="67"/>
      <c r="AH242" s="60" t="str">
        <f t="shared" si="19"/>
        <v/>
      </c>
      <c r="AI242" s="58"/>
    </row>
    <row r="243" spans="1:35" ht="15" customHeight="1" x14ac:dyDescent="0.25">
      <c r="A243" s="48" t="str">
        <f>IFERROR(IF(A242='Onderwerpen (2)'!$C$23+19,"",A242+1),"")</f>
        <v/>
      </c>
      <c r="B243" s="48" t="str">
        <f>IF(C243&lt;='Onderwerpen (2)'!$C$4,'Onderwerpen (2)'!$A$4,IF(C243&lt;='Onderwerpen (2)'!$C$5,'Onderwerpen (2)'!$A$5,IF(C243&lt;='Onderwerpen (2)'!$C$6,'Onderwerpen (2)'!$A$6,IF(C243&lt;='Onderwerpen (2)'!$C$7,'Onderwerpen (2)'!$A$7,IF(C243&lt;='Onderwerpen (2)'!$C$8,'Onderwerpen (2)'!$A$8,IF(C243&lt;='Onderwerpen (2)'!$C$9,'Onderwerpen (2)'!$A$9,IF(C243&lt;='Onderwerpen (2)'!C$10,'Onderwerpen (2)'!$A$10,IF(C243&lt;='Onderwerpen (2)'!C$11,'Onderwerpen (2)'!$A$11,IF(C243&lt;='Onderwerpen (2)'!C$12,'Onderwerpen (2)'!$A$12,IF(C243&lt;='Onderwerpen (2)'!C$13,'Onderwerpen (2)'!$A$13,IF(C243&lt;='Onderwerpen (2)'!$C$14,'Onderwerpen (2)'!$A$14,IF(C243&lt;='Onderwerpen (2)'!$C$15,'Onderwerpen (2)'!$A$15,IF(C243&lt;='Onderwerpen (2)'!$C$16,'Onderwerpen (2)'!$A$16,IF(C243&lt;='Onderwerpen (2)'!$C$17,'Onderwerpen (2)'!$A$17,IF(C243&lt;='Onderwerpen (2)'!$C$18,'Onderwerpen (2)'!$A$18,IF(C243&lt;='Onderwerpen (2)'!$C$19,'Onderwerpen (2)'!$A$19,IF(C243&lt;='Onderwerpen (2)'!$C$20,'Onderwerpen (2)'!$A$20,IF(C243&lt;='Onderwerpen (2)'!$C$21,'Onderwerpen (2)'!$A$21,IF(C243&lt;='Onderwerpen (2)'!$C$22,'Onderwerpen (2)'!$A$22,IF(C243&lt;='Onderwerpen (2)'!$C$23,'Onderwerpen (2)'!$A$22,""))))))))))))))))))))</f>
        <v/>
      </c>
      <c r="C243" s="55" t="str">
        <f>IF('Onderwerpen (2)'!$B$4+1=A243,'Onderwerpen (2)'!$A$5,IF(SUM('Onderwerpen (2)'!$B$4:$B$5)+2=A243,'Onderwerpen (2)'!$A$6,IF(SUM('Onderwerpen (2)'!$B$4:$B$6)+3=A243,'Onderwerpen (2)'!$A$7,IF(SUM('Onderwerpen (2)'!$B$4:$B$7)+4=A243,'Onderwerpen (2)'!$A$8,IF(SUM('Onderwerpen (2)'!$B$4:$B$8)+5=A243,'Onderwerpen (2)'!$A$9,IF(SUM('Onderwerpen (2)'!$B$4:$B$9)+6=A243,'Onderwerpen (2)'!$A$10,IF(SUM('Onderwerpen (2)'!$B$4:$B$10)+7=A243,'Onderwerpen (2)'!$A$11,IF(SUM('Onderwerpen (2)'!$B$4:$B$11)+8=A243,'Onderwerpen (2)'!$A$12,IF(SUM('Onderwerpen (2)'!$B$4:$B$12)+9=A243,'Onderwerpen (2)'!$A$13,IF(SUM('Onderwerpen (2)'!$B$4:$B$13)+10=A243,'Onderwerpen (2)'!$A$14,IF(SUM('Onderwerpen (2)'!$B$4:$B$14)+11=A243,'Onderwerpen (2)'!$A$15,IF(SUM('Onderwerpen (2)'!$B$4:$B$15)+12=A243,'Onderwerpen (2)'!$A$16,IF(SUM('Onderwerpen (2)'!$B$4:$B$16)+13=A243,'Onderwerpen (2)'!$A$17,IF(SUM('Onderwerpen (2)'!$B$4:$B$17)+14=A243,'Onderwerpen (2)'!$A$18,IF(SUM('Onderwerpen (2)'!$B$4:$B$18)+15=A243,'Onderwerpen (2)'!$A$19,IF(SUM('Onderwerpen (2)'!$B$4:$B$19)+16=A243,'Onderwerpen (2)'!$A$20,IF(SUM('Onderwerpen (2)'!$B$4:$B$20)+17=A243,'Onderwerpen (2)'!$A$21,IF(SUM('Onderwerpen (2)'!$B$4:$B$21)+18=A243,'Onderwerpen (2)'!$A$22,IF(SUM('Onderwerpen (2)'!$B$4:$B$22)+19=A243,'Onderwerpen (2)'!$A$23,IFERROR((IF(A243&lt;'Onderwerpen (2)'!$D$4,A243,IF(AND(A243&gt;'Onderwerpen (2)'!$D$4,A243&lt;'Onderwerpen (2)'!$D$5),A243-1,IF(AND(A243&gt;'Onderwerpen (2)'!$D$5,A243&lt;'Onderwerpen (2)'!$D$6),A243-2,IF(AND(A243&gt;'Onderwerpen (2)'!$D$6,A243&lt;'Onderwerpen (2)'!$D$7),A243-3,IF(AND(A243&gt;'Onderwerpen (2)'!$D$7,A243&lt;'Onderwerpen (2)'!$D$8),A243-4,IF(AND(A243&gt;'Onderwerpen (2)'!$D$8,A243&lt;'Onderwerpen (2)'!$D$9),A243-5,IF(AND(A243&gt;'Onderwerpen (2)'!$D$9,A243&lt;'Onderwerpen (2)'!$D$10),A243-6,IF(AND(A243&gt;'Onderwerpen (2)'!$D$10,A243&lt;'Onderwerpen (2)'!$D$11),A243-7,IF(AND(A243&gt;'Onderwerpen (2)'!$D$11,A243&lt;'Onderwerpen (2)'!$D$12),A243-8,IF(AND(A243&gt;'Onderwerpen (2)'!$D$12,A243&lt;'Onderwerpen (2)'!$D$13),A243-9,IF(AND(A243&gt;'Onderwerpen (2)'!$D$13,A243&lt;'Onderwerpen (2)'!$D$14),A243-10,IF(AND(A243&gt;'Onderwerpen (2)'!$D$14,A243&lt;'Onderwerpen (2)'!$D$15),A243-11,IF(AND(A243&gt;'Onderwerpen (2)'!$D$15,A243&lt;'Onderwerpen (2)'!$D$16),A243-12,IF(AND(A243&gt;'Onderwerpen (2)'!$D$16,A243&lt;'Onderwerpen (2)'!$D$17),A243-13,IF(AND(A243&gt;'Onderwerpen (2)'!$D$17,A243&lt;'Onderwerpen (2)'!$D$18),A243-14,IF(AND(A243&gt;'Onderwerpen (2)'!$D$18,A243&lt;'Onderwerpen (2)'!$D$19),A243-15,IF(AND(A243&gt;'Onderwerpen (2)'!$D$19,A243&lt;'Onderwerpen (2)'!$D$20),A243-16,IF(AND(A243&gt;'Onderwerpen (2)'!$D$20,A243&lt;'Onderwerpen (2)'!$D$21),A243-17,IF(AND(A243&gt;'Onderwerpen (2)'!$D$21,A243&lt;'Onderwerpen (2)'!$D$22),A243-18,IF(A243&gt;'Onderwerpen (2)'!$D$22,A243-19,"X"))))))))))))))))))))),""))))))))))))))))))))</f>
        <v/>
      </c>
      <c r="D243" s="76" t="str">
        <f>IF(B243="",""&amp;C243,LEFT(B243, FIND(" ",B243)-1) &amp; "."&amp;COUNTIF( $B$8:B243,B243))</f>
        <v/>
      </c>
      <c r="E243" s="11"/>
      <c r="F243" s="65"/>
      <c r="G243" s="65"/>
      <c r="H243" s="65"/>
      <c r="I243" s="67"/>
      <c r="J243" s="60" t="str">
        <f t="shared" si="15"/>
        <v/>
      </c>
      <c r="K243" s="58"/>
      <c r="L243" s="65"/>
      <c r="M243" s="65"/>
      <c r="N243" s="65"/>
      <c r="O243" s="67"/>
      <c r="P243" s="60" t="str">
        <f t="shared" si="16"/>
        <v/>
      </c>
      <c r="Q243" s="58"/>
      <c r="R243" s="65"/>
      <c r="S243" s="65"/>
      <c r="T243" s="65"/>
      <c r="U243" s="67"/>
      <c r="V243" s="60" t="str">
        <f t="shared" si="17"/>
        <v/>
      </c>
      <c r="W243" s="58"/>
      <c r="X243" s="65"/>
      <c r="Y243" s="65"/>
      <c r="Z243" s="65"/>
      <c r="AA243" s="67"/>
      <c r="AB243" s="60" t="str">
        <f t="shared" si="18"/>
        <v/>
      </c>
      <c r="AC243" s="58"/>
      <c r="AD243" s="65"/>
      <c r="AE243" s="65"/>
      <c r="AF243" s="65"/>
      <c r="AG243" s="67"/>
      <c r="AH243" s="60" t="str">
        <f t="shared" si="19"/>
        <v/>
      </c>
      <c r="AI243" s="58"/>
    </row>
    <row r="244" spans="1:35" ht="15" customHeight="1" x14ac:dyDescent="0.25">
      <c r="A244" s="48" t="str">
        <f>IFERROR(IF(A243='Onderwerpen (2)'!$C$23+19,"",A243+1),"")</f>
        <v/>
      </c>
      <c r="B244" s="48" t="str">
        <f>IF(C244&lt;='Onderwerpen (2)'!$C$4,'Onderwerpen (2)'!$A$4,IF(C244&lt;='Onderwerpen (2)'!$C$5,'Onderwerpen (2)'!$A$5,IF(C244&lt;='Onderwerpen (2)'!$C$6,'Onderwerpen (2)'!$A$6,IF(C244&lt;='Onderwerpen (2)'!$C$7,'Onderwerpen (2)'!$A$7,IF(C244&lt;='Onderwerpen (2)'!$C$8,'Onderwerpen (2)'!$A$8,IF(C244&lt;='Onderwerpen (2)'!$C$9,'Onderwerpen (2)'!$A$9,IF(C244&lt;='Onderwerpen (2)'!C$10,'Onderwerpen (2)'!$A$10,IF(C244&lt;='Onderwerpen (2)'!C$11,'Onderwerpen (2)'!$A$11,IF(C244&lt;='Onderwerpen (2)'!C$12,'Onderwerpen (2)'!$A$12,IF(C244&lt;='Onderwerpen (2)'!C$13,'Onderwerpen (2)'!$A$13,IF(C244&lt;='Onderwerpen (2)'!$C$14,'Onderwerpen (2)'!$A$14,IF(C244&lt;='Onderwerpen (2)'!$C$15,'Onderwerpen (2)'!$A$15,IF(C244&lt;='Onderwerpen (2)'!$C$16,'Onderwerpen (2)'!$A$16,IF(C244&lt;='Onderwerpen (2)'!$C$17,'Onderwerpen (2)'!$A$17,IF(C244&lt;='Onderwerpen (2)'!$C$18,'Onderwerpen (2)'!$A$18,IF(C244&lt;='Onderwerpen (2)'!$C$19,'Onderwerpen (2)'!$A$19,IF(C244&lt;='Onderwerpen (2)'!$C$20,'Onderwerpen (2)'!$A$20,IF(C244&lt;='Onderwerpen (2)'!$C$21,'Onderwerpen (2)'!$A$21,IF(C244&lt;='Onderwerpen (2)'!$C$22,'Onderwerpen (2)'!$A$22,IF(C244&lt;='Onderwerpen (2)'!$C$23,'Onderwerpen (2)'!$A$22,""))))))))))))))))))))</f>
        <v/>
      </c>
      <c r="C244" s="55" t="str">
        <f>IF('Onderwerpen (2)'!$B$4+1=A244,'Onderwerpen (2)'!$A$5,IF(SUM('Onderwerpen (2)'!$B$4:$B$5)+2=A244,'Onderwerpen (2)'!$A$6,IF(SUM('Onderwerpen (2)'!$B$4:$B$6)+3=A244,'Onderwerpen (2)'!$A$7,IF(SUM('Onderwerpen (2)'!$B$4:$B$7)+4=A244,'Onderwerpen (2)'!$A$8,IF(SUM('Onderwerpen (2)'!$B$4:$B$8)+5=A244,'Onderwerpen (2)'!$A$9,IF(SUM('Onderwerpen (2)'!$B$4:$B$9)+6=A244,'Onderwerpen (2)'!$A$10,IF(SUM('Onderwerpen (2)'!$B$4:$B$10)+7=A244,'Onderwerpen (2)'!$A$11,IF(SUM('Onderwerpen (2)'!$B$4:$B$11)+8=A244,'Onderwerpen (2)'!$A$12,IF(SUM('Onderwerpen (2)'!$B$4:$B$12)+9=A244,'Onderwerpen (2)'!$A$13,IF(SUM('Onderwerpen (2)'!$B$4:$B$13)+10=A244,'Onderwerpen (2)'!$A$14,IF(SUM('Onderwerpen (2)'!$B$4:$B$14)+11=A244,'Onderwerpen (2)'!$A$15,IF(SUM('Onderwerpen (2)'!$B$4:$B$15)+12=A244,'Onderwerpen (2)'!$A$16,IF(SUM('Onderwerpen (2)'!$B$4:$B$16)+13=A244,'Onderwerpen (2)'!$A$17,IF(SUM('Onderwerpen (2)'!$B$4:$B$17)+14=A244,'Onderwerpen (2)'!$A$18,IF(SUM('Onderwerpen (2)'!$B$4:$B$18)+15=A244,'Onderwerpen (2)'!$A$19,IF(SUM('Onderwerpen (2)'!$B$4:$B$19)+16=A244,'Onderwerpen (2)'!$A$20,IF(SUM('Onderwerpen (2)'!$B$4:$B$20)+17=A244,'Onderwerpen (2)'!$A$21,IF(SUM('Onderwerpen (2)'!$B$4:$B$21)+18=A244,'Onderwerpen (2)'!$A$22,IF(SUM('Onderwerpen (2)'!$B$4:$B$22)+19=A244,'Onderwerpen (2)'!$A$23,IFERROR((IF(A244&lt;'Onderwerpen (2)'!$D$4,A244,IF(AND(A244&gt;'Onderwerpen (2)'!$D$4,A244&lt;'Onderwerpen (2)'!$D$5),A244-1,IF(AND(A244&gt;'Onderwerpen (2)'!$D$5,A244&lt;'Onderwerpen (2)'!$D$6),A244-2,IF(AND(A244&gt;'Onderwerpen (2)'!$D$6,A244&lt;'Onderwerpen (2)'!$D$7),A244-3,IF(AND(A244&gt;'Onderwerpen (2)'!$D$7,A244&lt;'Onderwerpen (2)'!$D$8),A244-4,IF(AND(A244&gt;'Onderwerpen (2)'!$D$8,A244&lt;'Onderwerpen (2)'!$D$9),A244-5,IF(AND(A244&gt;'Onderwerpen (2)'!$D$9,A244&lt;'Onderwerpen (2)'!$D$10),A244-6,IF(AND(A244&gt;'Onderwerpen (2)'!$D$10,A244&lt;'Onderwerpen (2)'!$D$11),A244-7,IF(AND(A244&gt;'Onderwerpen (2)'!$D$11,A244&lt;'Onderwerpen (2)'!$D$12),A244-8,IF(AND(A244&gt;'Onderwerpen (2)'!$D$12,A244&lt;'Onderwerpen (2)'!$D$13),A244-9,IF(AND(A244&gt;'Onderwerpen (2)'!$D$13,A244&lt;'Onderwerpen (2)'!$D$14),A244-10,IF(AND(A244&gt;'Onderwerpen (2)'!$D$14,A244&lt;'Onderwerpen (2)'!$D$15),A244-11,IF(AND(A244&gt;'Onderwerpen (2)'!$D$15,A244&lt;'Onderwerpen (2)'!$D$16),A244-12,IF(AND(A244&gt;'Onderwerpen (2)'!$D$16,A244&lt;'Onderwerpen (2)'!$D$17),A244-13,IF(AND(A244&gt;'Onderwerpen (2)'!$D$17,A244&lt;'Onderwerpen (2)'!$D$18),A244-14,IF(AND(A244&gt;'Onderwerpen (2)'!$D$18,A244&lt;'Onderwerpen (2)'!$D$19),A244-15,IF(AND(A244&gt;'Onderwerpen (2)'!$D$19,A244&lt;'Onderwerpen (2)'!$D$20),A244-16,IF(AND(A244&gt;'Onderwerpen (2)'!$D$20,A244&lt;'Onderwerpen (2)'!$D$21),A244-17,IF(AND(A244&gt;'Onderwerpen (2)'!$D$21,A244&lt;'Onderwerpen (2)'!$D$22),A244-18,IF(A244&gt;'Onderwerpen (2)'!$D$22,A244-19,"X"))))))))))))))))))))),""))))))))))))))))))))</f>
        <v/>
      </c>
      <c r="D244" s="76" t="str">
        <f>IF(B244="",""&amp;C244,LEFT(B244, FIND(" ",B244)-1) &amp; "."&amp;COUNTIF( $B$8:B244,B244))</f>
        <v/>
      </c>
      <c r="E244" s="11"/>
      <c r="F244" s="65"/>
      <c r="G244" s="65"/>
      <c r="H244" s="65"/>
      <c r="I244" s="67"/>
      <c r="J244" s="60" t="str">
        <f t="shared" si="15"/>
        <v/>
      </c>
      <c r="K244" s="58"/>
      <c r="L244" s="65"/>
      <c r="M244" s="65"/>
      <c r="N244" s="65"/>
      <c r="O244" s="67"/>
      <c r="P244" s="60" t="str">
        <f t="shared" si="16"/>
        <v/>
      </c>
      <c r="Q244" s="58"/>
      <c r="R244" s="65"/>
      <c r="S244" s="65"/>
      <c r="T244" s="65"/>
      <c r="U244" s="67"/>
      <c r="V244" s="60" t="str">
        <f t="shared" si="17"/>
        <v/>
      </c>
      <c r="W244" s="58"/>
      <c r="X244" s="65"/>
      <c r="Y244" s="65"/>
      <c r="Z244" s="65"/>
      <c r="AA244" s="67"/>
      <c r="AB244" s="60" t="str">
        <f t="shared" si="18"/>
        <v/>
      </c>
      <c r="AC244" s="58"/>
      <c r="AD244" s="65"/>
      <c r="AE244" s="65"/>
      <c r="AF244" s="65"/>
      <c r="AG244" s="67"/>
      <c r="AH244" s="60" t="str">
        <f t="shared" si="19"/>
        <v/>
      </c>
      <c r="AI244" s="58"/>
    </row>
    <row r="245" spans="1:35" ht="15" customHeight="1" x14ac:dyDescent="0.25">
      <c r="A245" s="48" t="str">
        <f>IFERROR(IF(A244='Onderwerpen (2)'!$C$23+19,"",A244+1),"")</f>
        <v/>
      </c>
      <c r="B245" s="48" t="str">
        <f>IF(C245&lt;='Onderwerpen (2)'!$C$4,'Onderwerpen (2)'!$A$4,IF(C245&lt;='Onderwerpen (2)'!$C$5,'Onderwerpen (2)'!$A$5,IF(C245&lt;='Onderwerpen (2)'!$C$6,'Onderwerpen (2)'!$A$6,IF(C245&lt;='Onderwerpen (2)'!$C$7,'Onderwerpen (2)'!$A$7,IF(C245&lt;='Onderwerpen (2)'!$C$8,'Onderwerpen (2)'!$A$8,IF(C245&lt;='Onderwerpen (2)'!$C$9,'Onderwerpen (2)'!$A$9,IF(C245&lt;='Onderwerpen (2)'!C$10,'Onderwerpen (2)'!$A$10,IF(C245&lt;='Onderwerpen (2)'!C$11,'Onderwerpen (2)'!$A$11,IF(C245&lt;='Onderwerpen (2)'!C$12,'Onderwerpen (2)'!$A$12,IF(C245&lt;='Onderwerpen (2)'!C$13,'Onderwerpen (2)'!$A$13,IF(C245&lt;='Onderwerpen (2)'!$C$14,'Onderwerpen (2)'!$A$14,IF(C245&lt;='Onderwerpen (2)'!$C$15,'Onderwerpen (2)'!$A$15,IF(C245&lt;='Onderwerpen (2)'!$C$16,'Onderwerpen (2)'!$A$16,IF(C245&lt;='Onderwerpen (2)'!$C$17,'Onderwerpen (2)'!$A$17,IF(C245&lt;='Onderwerpen (2)'!$C$18,'Onderwerpen (2)'!$A$18,IF(C245&lt;='Onderwerpen (2)'!$C$19,'Onderwerpen (2)'!$A$19,IF(C245&lt;='Onderwerpen (2)'!$C$20,'Onderwerpen (2)'!$A$20,IF(C245&lt;='Onderwerpen (2)'!$C$21,'Onderwerpen (2)'!$A$21,IF(C245&lt;='Onderwerpen (2)'!$C$22,'Onderwerpen (2)'!$A$22,IF(C245&lt;='Onderwerpen (2)'!$C$23,'Onderwerpen (2)'!$A$22,""))))))))))))))))))))</f>
        <v/>
      </c>
      <c r="C245" s="55" t="str">
        <f>IF('Onderwerpen (2)'!$B$4+1=A245,'Onderwerpen (2)'!$A$5,IF(SUM('Onderwerpen (2)'!$B$4:$B$5)+2=A245,'Onderwerpen (2)'!$A$6,IF(SUM('Onderwerpen (2)'!$B$4:$B$6)+3=A245,'Onderwerpen (2)'!$A$7,IF(SUM('Onderwerpen (2)'!$B$4:$B$7)+4=A245,'Onderwerpen (2)'!$A$8,IF(SUM('Onderwerpen (2)'!$B$4:$B$8)+5=A245,'Onderwerpen (2)'!$A$9,IF(SUM('Onderwerpen (2)'!$B$4:$B$9)+6=A245,'Onderwerpen (2)'!$A$10,IF(SUM('Onderwerpen (2)'!$B$4:$B$10)+7=A245,'Onderwerpen (2)'!$A$11,IF(SUM('Onderwerpen (2)'!$B$4:$B$11)+8=A245,'Onderwerpen (2)'!$A$12,IF(SUM('Onderwerpen (2)'!$B$4:$B$12)+9=A245,'Onderwerpen (2)'!$A$13,IF(SUM('Onderwerpen (2)'!$B$4:$B$13)+10=A245,'Onderwerpen (2)'!$A$14,IF(SUM('Onderwerpen (2)'!$B$4:$B$14)+11=A245,'Onderwerpen (2)'!$A$15,IF(SUM('Onderwerpen (2)'!$B$4:$B$15)+12=A245,'Onderwerpen (2)'!$A$16,IF(SUM('Onderwerpen (2)'!$B$4:$B$16)+13=A245,'Onderwerpen (2)'!$A$17,IF(SUM('Onderwerpen (2)'!$B$4:$B$17)+14=A245,'Onderwerpen (2)'!$A$18,IF(SUM('Onderwerpen (2)'!$B$4:$B$18)+15=A245,'Onderwerpen (2)'!$A$19,IF(SUM('Onderwerpen (2)'!$B$4:$B$19)+16=A245,'Onderwerpen (2)'!$A$20,IF(SUM('Onderwerpen (2)'!$B$4:$B$20)+17=A245,'Onderwerpen (2)'!$A$21,IF(SUM('Onderwerpen (2)'!$B$4:$B$21)+18=A245,'Onderwerpen (2)'!$A$22,IF(SUM('Onderwerpen (2)'!$B$4:$B$22)+19=A245,'Onderwerpen (2)'!$A$23,IFERROR((IF(A245&lt;'Onderwerpen (2)'!$D$4,A245,IF(AND(A245&gt;'Onderwerpen (2)'!$D$4,A245&lt;'Onderwerpen (2)'!$D$5),A245-1,IF(AND(A245&gt;'Onderwerpen (2)'!$D$5,A245&lt;'Onderwerpen (2)'!$D$6),A245-2,IF(AND(A245&gt;'Onderwerpen (2)'!$D$6,A245&lt;'Onderwerpen (2)'!$D$7),A245-3,IF(AND(A245&gt;'Onderwerpen (2)'!$D$7,A245&lt;'Onderwerpen (2)'!$D$8),A245-4,IF(AND(A245&gt;'Onderwerpen (2)'!$D$8,A245&lt;'Onderwerpen (2)'!$D$9),A245-5,IF(AND(A245&gt;'Onderwerpen (2)'!$D$9,A245&lt;'Onderwerpen (2)'!$D$10),A245-6,IF(AND(A245&gt;'Onderwerpen (2)'!$D$10,A245&lt;'Onderwerpen (2)'!$D$11),A245-7,IF(AND(A245&gt;'Onderwerpen (2)'!$D$11,A245&lt;'Onderwerpen (2)'!$D$12),A245-8,IF(AND(A245&gt;'Onderwerpen (2)'!$D$12,A245&lt;'Onderwerpen (2)'!$D$13),A245-9,IF(AND(A245&gt;'Onderwerpen (2)'!$D$13,A245&lt;'Onderwerpen (2)'!$D$14),A245-10,IF(AND(A245&gt;'Onderwerpen (2)'!$D$14,A245&lt;'Onderwerpen (2)'!$D$15),A245-11,IF(AND(A245&gt;'Onderwerpen (2)'!$D$15,A245&lt;'Onderwerpen (2)'!$D$16),A245-12,IF(AND(A245&gt;'Onderwerpen (2)'!$D$16,A245&lt;'Onderwerpen (2)'!$D$17),A245-13,IF(AND(A245&gt;'Onderwerpen (2)'!$D$17,A245&lt;'Onderwerpen (2)'!$D$18),A245-14,IF(AND(A245&gt;'Onderwerpen (2)'!$D$18,A245&lt;'Onderwerpen (2)'!$D$19),A245-15,IF(AND(A245&gt;'Onderwerpen (2)'!$D$19,A245&lt;'Onderwerpen (2)'!$D$20),A245-16,IF(AND(A245&gt;'Onderwerpen (2)'!$D$20,A245&lt;'Onderwerpen (2)'!$D$21),A245-17,IF(AND(A245&gt;'Onderwerpen (2)'!$D$21,A245&lt;'Onderwerpen (2)'!$D$22),A245-18,IF(A245&gt;'Onderwerpen (2)'!$D$22,A245-19,"X"))))))))))))))))))))),""))))))))))))))))))))</f>
        <v/>
      </c>
      <c r="D245" s="76" t="str">
        <f>IF(B245="",""&amp;C245,LEFT(B245, FIND(" ",B245)-1) &amp; "."&amp;COUNTIF( $B$8:B245,B245))</f>
        <v/>
      </c>
      <c r="E245" s="11"/>
      <c r="F245" s="65"/>
      <c r="G245" s="65"/>
      <c r="H245" s="65"/>
      <c r="I245" s="67"/>
      <c r="J245" s="60" t="str">
        <f t="shared" si="15"/>
        <v/>
      </c>
      <c r="K245" s="58"/>
      <c r="L245" s="65"/>
      <c r="M245" s="65"/>
      <c r="N245" s="65"/>
      <c r="O245" s="67"/>
      <c r="P245" s="60" t="str">
        <f t="shared" si="16"/>
        <v/>
      </c>
      <c r="Q245" s="58"/>
      <c r="R245" s="65"/>
      <c r="S245" s="65"/>
      <c r="T245" s="65"/>
      <c r="U245" s="67"/>
      <c r="V245" s="60" t="str">
        <f t="shared" si="17"/>
        <v/>
      </c>
      <c r="W245" s="58"/>
      <c r="X245" s="65"/>
      <c r="Y245" s="65"/>
      <c r="Z245" s="65"/>
      <c r="AA245" s="67"/>
      <c r="AB245" s="60" t="str">
        <f t="shared" si="18"/>
        <v/>
      </c>
      <c r="AC245" s="58"/>
      <c r="AD245" s="65"/>
      <c r="AE245" s="65"/>
      <c r="AF245" s="65"/>
      <c r="AG245" s="67"/>
      <c r="AH245" s="60" t="str">
        <f t="shared" si="19"/>
        <v/>
      </c>
      <c r="AI245" s="58"/>
    </row>
    <row r="246" spans="1:35" ht="15" customHeight="1" x14ac:dyDescent="0.25">
      <c r="A246" s="48" t="str">
        <f>IFERROR(IF(A245='Onderwerpen (2)'!$C$23+19,"",A245+1),"")</f>
        <v/>
      </c>
      <c r="B246" s="48" t="str">
        <f>IF(C246&lt;='Onderwerpen (2)'!$C$4,'Onderwerpen (2)'!$A$4,IF(C246&lt;='Onderwerpen (2)'!$C$5,'Onderwerpen (2)'!$A$5,IF(C246&lt;='Onderwerpen (2)'!$C$6,'Onderwerpen (2)'!$A$6,IF(C246&lt;='Onderwerpen (2)'!$C$7,'Onderwerpen (2)'!$A$7,IF(C246&lt;='Onderwerpen (2)'!$C$8,'Onderwerpen (2)'!$A$8,IF(C246&lt;='Onderwerpen (2)'!$C$9,'Onderwerpen (2)'!$A$9,IF(C246&lt;='Onderwerpen (2)'!C$10,'Onderwerpen (2)'!$A$10,IF(C246&lt;='Onderwerpen (2)'!C$11,'Onderwerpen (2)'!$A$11,IF(C246&lt;='Onderwerpen (2)'!C$12,'Onderwerpen (2)'!$A$12,IF(C246&lt;='Onderwerpen (2)'!C$13,'Onderwerpen (2)'!$A$13,IF(C246&lt;='Onderwerpen (2)'!$C$14,'Onderwerpen (2)'!$A$14,IF(C246&lt;='Onderwerpen (2)'!$C$15,'Onderwerpen (2)'!$A$15,IF(C246&lt;='Onderwerpen (2)'!$C$16,'Onderwerpen (2)'!$A$16,IF(C246&lt;='Onderwerpen (2)'!$C$17,'Onderwerpen (2)'!$A$17,IF(C246&lt;='Onderwerpen (2)'!$C$18,'Onderwerpen (2)'!$A$18,IF(C246&lt;='Onderwerpen (2)'!$C$19,'Onderwerpen (2)'!$A$19,IF(C246&lt;='Onderwerpen (2)'!$C$20,'Onderwerpen (2)'!$A$20,IF(C246&lt;='Onderwerpen (2)'!$C$21,'Onderwerpen (2)'!$A$21,IF(C246&lt;='Onderwerpen (2)'!$C$22,'Onderwerpen (2)'!$A$22,IF(C246&lt;='Onderwerpen (2)'!$C$23,'Onderwerpen (2)'!$A$22,""))))))))))))))))))))</f>
        <v/>
      </c>
      <c r="C246" s="55" t="str">
        <f>IF('Onderwerpen (2)'!$B$4+1=A246,'Onderwerpen (2)'!$A$5,IF(SUM('Onderwerpen (2)'!$B$4:$B$5)+2=A246,'Onderwerpen (2)'!$A$6,IF(SUM('Onderwerpen (2)'!$B$4:$B$6)+3=A246,'Onderwerpen (2)'!$A$7,IF(SUM('Onderwerpen (2)'!$B$4:$B$7)+4=A246,'Onderwerpen (2)'!$A$8,IF(SUM('Onderwerpen (2)'!$B$4:$B$8)+5=A246,'Onderwerpen (2)'!$A$9,IF(SUM('Onderwerpen (2)'!$B$4:$B$9)+6=A246,'Onderwerpen (2)'!$A$10,IF(SUM('Onderwerpen (2)'!$B$4:$B$10)+7=A246,'Onderwerpen (2)'!$A$11,IF(SUM('Onderwerpen (2)'!$B$4:$B$11)+8=A246,'Onderwerpen (2)'!$A$12,IF(SUM('Onderwerpen (2)'!$B$4:$B$12)+9=A246,'Onderwerpen (2)'!$A$13,IF(SUM('Onderwerpen (2)'!$B$4:$B$13)+10=A246,'Onderwerpen (2)'!$A$14,IF(SUM('Onderwerpen (2)'!$B$4:$B$14)+11=A246,'Onderwerpen (2)'!$A$15,IF(SUM('Onderwerpen (2)'!$B$4:$B$15)+12=A246,'Onderwerpen (2)'!$A$16,IF(SUM('Onderwerpen (2)'!$B$4:$B$16)+13=A246,'Onderwerpen (2)'!$A$17,IF(SUM('Onderwerpen (2)'!$B$4:$B$17)+14=A246,'Onderwerpen (2)'!$A$18,IF(SUM('Onderwerpen (2)'!$B$4:$B$18)+15=A246,'Onderwerpen (2)'!$A$19,IF(SUM('Onderwerpen (2)'!$B$4:$B$19)+16=A246,'Onderwerpen (2)'!$A$20,IF(SUM('Onderwerpen (2)'!$B$4:$B$20)+17=A246,'Onderwerpen (2)'!$A$21,IF(SUM('Onderwerpen (2)'!$B$4:$B$21)+18=A246,'Onderwerpen (2)'!$A$22,IF(SUM('Onderwerpen (2)'!$B$4:$B$22)+19=A246,'Onderwerpen (2)'!$A$23,IFERROR((IF(A246&lt;'Onderwerpen (2)'!$D$4,A246,IF(AND(A246&gt;'Onderwerpen (2)'!$D$4,A246&lt;'Onderwerpen (2)'!$D$5),A246-1,IF(AND(A246&gt;'Onderwerpen (2)'!$D$5,A246&lt;'Onderwerpen (2)'!$D$6),A246-2,IF(AND(A246&gt;'Onderwerpen (2)'!$D$6,A246&lt;'Onderwerpen (2)'!$D$7),A246-3,IF(AND(A246&gt;'Onderwerpen (2)'!$D$7,A246&lt;'Onderwerpen (2)'!$D$8),A246-4,IF(AND(A246&gt;'Onderwerpen (2)'!$D$8,A246&lt;'Onderwerpen (2)'!$D$9),A246-5,IF(AND(A246&gt;'Onderwerpen (2)'!$D$9,A246&lt;'Onderwerpen (2)'!$D$10),A246-6,IF(AND(A246&gt;'Onderwerpen (2)'!$D$10,A246&lt;'Onderwerpen (2)'!$D$11),A246-7,IF(AND(A246&gt;'Onderwerpen (2)'!$D$11,A246&lt;'Onderwerpen (2)'!$D$12),A246-8,IF(AND(A246&gt;'Onderwerpen (2)'!$D$12,A246&lt;'Onderwerpen (2)'!$D$13),A246-9,IF(AND(A246&gt;'Onderwerpen (2)'!$D$13,A246&lt;'Onderwerpen (2)'!$D$14),A246-10,IF(AND(A246&gt;'Onderwerpen (2)'!$D$14,A246&lt;'Onderwerpen (2)'!$D$15),A246-11,IF(AND(A246&gt;'Onderwerpen (2)'!$D$15,A246&lt;'Onderwerpen (2)'!$D$16),A246-12,IF(AND(A246&gt;'Onderwerpen (2)'!$D$16,A246&lt;'Onderwerpen (2)'!$D$17),A246-13,IF(AND(A246&gt;'Onderwerpen (2)'!$D$17,A246&lt;'Onderwerpen (2)'!$D$18),A246-14,IF(AND(A246&gt;'Onderwerpen (2)'!$D$18,A246&lt;'Onderwerpen (2)'!$D$19),A246-15,IF(AND(A246&gt;'Onderwerpen (2)'!$D$19,A246&lt;'Onderwerpen (2)'!$D$20),A246-16,IF(AND(A246&gt;'Onderwerpen (2)'!$D$20,A246&lt;'Onderwerpen (2)'!$D$21),A246-17,IF(AND(A246&gt;'Onderwerpen (2)'!$D$21,A246&lt;'Onderwerpen (2)'!$D$22),A246-18,IF(A246&gt;'Onderwerpen (2)'!$D$22,A246-19,"X"))))))))))))))))))))),""))))))))))))))))))))</f>
        <v/>
      </c>
      <c r="D246" s="76" t="str">
        <f>IF(B246="",""&amp;C246,LEFT(B246, FIND(" ",B246)-1) &amp; "."&amp;COUNTIF( $B$8:B246,B246))</f>
        <v/>
      </c>
      <c r="E246" s="11"/>
      <c r="F246" s="65"/>
      <c r="G246" s="65"/>
      <c r="H246" s="65"/>
      <c r="I246" s="67"/>
      <c r="J246" s="60" t="str">
        <f t="shared" si="15"/>
        <v/>
      </c>
      <c r="K246" s="58"/>
      <c r="L246" s="65"/>
      <c r="M246" s="65"/>
      <c r="N246" s="65"/>
      <c r="O246" s="67"/>
      <c r="P246" s="60" t="str">
        <f t="shared" si="16"/>
        <v/>
      </c>
      <c r="Q246" s="58"/>
      <c r="R246" s="65"/>
      <c r="S246" s="65"/>
      <c r="T246" s="65"/>
      <c r="U246" s="67"/>
      <c r="V246" s="60" t="str">
        <f t="shared" si="17"/>
        <v/>
      </c>
      <c r="W246" s="58"/>
      <c r="X246" s="65"/>
      <c r="Y246" s="65"/>
      <c r="Z246" s="65"/>
      <c r="AA246" s="67"/>
      <c r="AB246" s="60" t="str">
        <f t="shared" si="18"/>
        <v/>
      </c>
      <c r="AC246" s="58"/>
      <c r="AD246" s="65"/>
      <c r="AE246" s="65"/>
      <c r="AF246" s="65"/>
      <c r="AG246" s="67"/>
      <c r="AH246" s="60" t="str">
        <f t="shared" si="19"/>
        <v/>
      </c>
      <c r="AI246" s="58"/>
    </row>
    <row r="247" spans="1:35" ht="15" customHeight="1" x14ac:dyDescent="0.25">
      <c r="A247" s="48" t="str">
        <f>IFERROR(IF(A246='Onderwerpen (2)'!$C$23+19,"",A246+1),"")</f>
        <v/>
      </c>
      <c r="B247" s="48" t="str">
        <f>IF(C247&lt;='Onderwerpen (2)'!$C$4,'Onderwerpen (2)'!$A$4,IF(C247&lt;='Onderwerpen (2)'!$C$5,'Onderwerpen (2)'!$A$5,IF(C247&lt;='Onderwerpen (2)'!$C$6,'Onderwerpen (2)'!$A$6,IF(C247&lt;='Onderwerpen (2)'!$C$7,'Onderwerpen (2)'!$A$7,IF(C247&lt;='Onderwerpen (2)'!$C$8,'Onderwerpen (2)'!$A$8,IF(C247&lt;='Onderwerpen (2)'!$C$9,'Onderwerpen (2)'!$A$9,IF(C247&lt;='Onderwerpen (2)'!C$10,'Onderwerpen (2)'!$A$10,IF(C247&lt;='Onderwerpen (2)'!C$11,'Onderwerpen (2)'!$A$11,IF(C247&lt;='Onderwerpen (2)'!C$12,'Onderwerpen (2)'!$A$12,IF(C247&lt;='Onderwerpen (2)'!C$13,'Onderwerpen (2)'!$A$13,IF(C247&lt;='Onderwerpen (2)'!$C$14,'Onderwerpen (2)'!$A$14,IF(C247&lt;='Onderwerpen (2)'!$C$15,'Onderwerpen (2)'!$A$15,IF(C247&lt;='Onderwerpen (2)'!$C$16,'Onderwerpen (2)'!$A$16,IF(C247&lt;='Onderwerpen (2)'!$C$17,'Onderwerpen (2)'!$A$17,IF(C247&lt;='Onderwerpen (2)'!$C$18,'Onderwerpen (2)'!$A$18,IF(C247&lt;='Onderwerpen (2)'!$C$19,'Onderwerpen (2)'!$A$19,IF(C247&lt;='Onderwerpen (2)'!$C$20,'Onderwerpen (2)'!$A$20,IF(C247&lt;='Onderwerpen (2)'!$C$21,'Onderwerpen (2)'!$A$21,IF(C247&lt;='Onderwerpen (2)'!$C$22,'Onderwerpen (2)'!$A$22,IF(C247&lt;='Onderwerpen (2)'!$C$23,'Onderwerpen (2)'!$A$22,""))))))))))))))))))))</f>
        <v/>
      </c>
      <c r="C247" s="55" t="str">
        <f>IF('Onderwerpen (2)'!$B$4+1=A247,'Onderwerpen (2)'!$A$5,IF(SUM('Onderwerpen (2)'!$B$4:$B$5)+2=A247,'Onderwerpen (2)'!$A$6,IF(SUM('Onderwerpen (2)'!$B$4:$B$6)+3=A247,'Onderwerpen (2)'!$A$7,IF(SUM('Onderwerpen (2)'!$B$4:$B$7)+4=A247,'Onderwerpen (2)'!$A$8,IF(SUM('Onderwerpen (2)'!$B$4:$B$8)+5=A247,'Onderwerpen (2)'!$A$9,IF(SUM('Onderwerpen (2)'!$B$4:$B$9)+6=A247,'Onderwerpen (2)'!$A$10,IF(SUM('Onderwerpen (2)'!$B$4:$B$10)+7=A247,'Onderwerpen (2)'!$A$11,IF(SUM('Onderwerpen (2)'!$B$4:$B$11)+8=A247,'Onderwerpen (2)'!$A$12,IF(SUM('Onderwerpen (2)'!$B$4:$B$12)+9=A247,'Onderwerpen (2)'!$A$13,IF(SUM('Onderwerpen (2)'!$B$4:$B$13)+10=A247,'Onderwerpen (2)'!$A$14,IF(SUM('Onderwerpen (2)'!$B$4:$B$14)+11=A247,'Onderwerpen (2)'!$A$15,IF(SUM('Onderwerpen (2)'!$B$4:$B$15)+12=A247,'Onderwerpen (2)'!$A$16,IF(SUM('Onderwerpen (2)'!$B$4:$B$16)+13=A247,'Onderwerpen (2)'!$A$17,IF(SUM('Onderwerpen (2)'!$B$4:$B$17)+14=A247,'Onderwerpen (2)'!$A$18,IF(SUM('Onderwerpen (2)'!$B$4:$B$18)+15=A247,'Onderwerpen (2)'!$A$19,IF(SUM('Onderwerpen (2)'!$B$4:$B$19)+16=A247,'Onderwerpen (2)'!$A$20,IF(SUM('Onderwerpen (2)'!$B$4:$B$20)+17=A247,'Onderwerpen (2)'!$A$21,IF(SUM('Onderwerpen (2)'!$B$4:$B$21)+18=A247,'Onderwerpen (2)'!$A$22,IF(SUM('Onderwerpen (2)'!$B$4:$B$22)+19=A247,'Onderwerpen (2)'!$A$23,IFERROR((IF(A247&lt;'Onderwerpen (2)'!$D$4,A247,IF(AND(A247&gt;'Onderwerpen (2)'!$D$4,A247&lt;'Onderwerpen (2)'!$D$5),A247-1,IF(AND(A247&gt;'Onderwerpen (2)'!$D$5,A247&lt;'Onderwerpen (2)'!$D$6),A247-2,IF(AND(A247&gt;'Onderwerpen (2)'!$D$6,A247&lt;'Onderwerpen (2)'!$D$7),A247-3,IF(AND(A247&gt;'Onderwerpen (2)'!$D$7,A247&lt;'Onderwerpen (2)'!$D$8),A247-4,IF(AND(A247&gt;'Onderwerpen (2)'!$D$8,A247&lt;'Onderwerpen (2)'!$D$9),A247-5,IF(AND(A247&gt;'Onderwerpen (2)'!$D$9,A247&lt;'Onderwerpen (2)'!$D$10),A247-6,IF(AND(A247&gt;'Onderwerpen (2)'!$D$10,A247&lt;'Onderwerpen (2)'!$D$11),A247-7,IF(AND(A247&gt;'Onderwerpen (2)'!$D$11,A247&lt;'Onderwerpen (2)'!$D$12),A247-8,IF(AND(A247&gt;'Onderwerpen (2)'!$D$12,A247&lt;'Onderwerpen (2)'!$D$13),A247-9,IF(AND(A247&gt;'Onderwerpen (2)'!$D$13,A247&lt;'Onderwerpen (2)'!$D$14),A247-10,IF(AND(A247&gt;'Onderwerpen (2)'!$D$14,A247&lt;'Onderwerpen (2)'!$D$15),A247-11,IF(AND(A247&gt;'Onderwerpen (2)'!$D$15,A247&lt;'Onderwerpen (2)'!$D$16),A247-12,IF(AND(A247&gt;'Onderwerpen (2)'!$D$16,A247&lt;'Onderwerpen (2)'!$D$17),A247-13,IF(AND(A247&gt;'Onderwerpen (2)'!$D$17,A247&lt;'Onderwerpen (2)'!$D$18),A247-14,IF(AND(A247&gt;'Onderwerpen (2)'!$D$18,A247&lt;'Onderwerpen (2)'!$D$19),A247-15,IF(AND(A247&gt;'Onderwerpen (2)'!$D$19,A247&lt;'Onderwerpen (2)'!$D$20),A247-16,IF(AND(A247&gt;'Onderwerpen (2)'!$D$20,A247&lt;'Onderwerpen (2)'!$D$21),A247-17,IF(AND(A247&gt;'Onderwerpen (2)'!$D$21,A247&lt;'Onderwerpen (2)'!$D$22),A247-18,IF(A247&gt;'Onderwerpen (2)'!$D$22,A247-19,"X"))))))))))))))))))))),""))))))))))))))))))))</f>
        <v/>
      </c>
      <c r="D247" s="76" t="str">
        <f>IF(B247="",""&amp;C247,LEFT(B247, FIND(" ",B247)-1) &amp; "."&amp;COUNTIF( $B$8:B247,B247))</f>
        <v/>
      </c>
      <c r="E247" s="11"/>
      <c r="F247" s="65"/>
      <c r="G247" s="65"/>
      <c r="H247" s="65"/>
      <c r="I247" s="67"/>
      <c r="J247" s="60" t="str">
        <f t="shared" si="15"/>
        <v/>
      </c>
      <c r="K247" s="58"/>
      <c r="L247" s="65"/>
      <c r="M247" s="65"/>
      <c r="N247" s="65"/>
      <c r="O247" s="67"/>
      <c r="P247" s="60" t="str">
        <f t="shared" si="16"/>
        <v/>
      </c>
      <c r="Q247" s="58"/>
      <c r="R247" s="65"/>
      <c r="S247" s="65"/>
      <c r="T247" s="65"/>
      <c r="U247" s="67"/>
      <c r="V247" s="60" t="str">
        <f t="shared" si="17"/>
        <v/>
      </c>
      <c r="W247" s="58"/>
      <c r="X247" s="65"/>
      <c r="Y247" s="65"/>
      <c r="Z247" s="65"/>
      <c r="AA247" s="67"/>
      <c r="AB247" s="60" t="str">
        <f t="shared" si="18"/>
        <v/>
      </c>
      <c r="AC247" s="58"/>
      <c r="AD247" s="65"/>
      <c r="AE247" s="65"/>
      <c r="AF247" s="65"/>
      <c r="AG247" s="67"/>
      <c r="AH247" s="60" t="str">
        <f t="shared" si="19"/>
        <v/>
      </c>
      <c r="AI247" s="58"/>
    </row>
    <row r="248" spans="1:35" ht="15" customHeight="1" x14ac:dyDescent="0.25">
      <c r="A248" s="48" t="str">
        <f>IFERROR(IF(A247='Onderwerpen (2)'!$C$23+19,"",A247+1),"")</f>
        <v/>
      </c>
      <c r="B248" s="48" t="str">
        <f>IF(C248&lt;='Onderwerpen (2)'!$C$4,'Onderwerpen (2)'!$A$4,IF(C248&lt;='Onderwerpen (2)'!$C$5,'Onderwerpen (2)'!$A$5,IF(C248&lt;='Onderwerpen (2)'!$C$6,'Onderwerpen (2)'!$A$6,IF(C248&lt;='Onderwerpen (2)'!$C$7,'Onderwerpen (2)'!$A$7,IF(C248&lt;='Onderwerpen (2)'!$C$8,'Onderwerpen (2)'!$A$8,IF(C248&lt;='Onderwerpen (2)'!$C$9,'Onderwerpen (2)'!$A$9,IF(C248&lt;='Onderwerpen (2)'!C$10,'Onderwerpen (2)'!$A$10,IF(C248&lt;='Onderwerpen (2)'!C$11,'Onderwerpen (2)'!$A$11,IF(C248&lt;='Onderwerpen (2)'!C$12,'Onderwerpen (2)'!$A$12,IF(C248&lt;='Onderwerpen (2)'!C$13,'Onderwerpen (2)'!$A$13,IF(C248&lt;='Onderwerpen (2)'!$C$14,'Onderwerpen (2)'!$A$14,IF(C248&lt;='Onderwerpen (2)'!$C$15,'Onderwerpen (2)'!$A$15,IF(C248&lt;='Onderwerpen (2)'!$C$16,'Onderwerpen (2)'!$A$16,IF(C248&lt;='Onderwerpen (2)'!$C$17,'Onderwerpen (2)'!$A$17,IF(C248&lt;='Onderwerpen (2)'!$C$18,'Onderwerpen (2)'!$A$18,IF(C248&lt;='Onderwerpen (2)'!$C$19,'Onderwerpen (2)'!$A$19,IF(C248&lt;='Onderwerpen (2)'!$C$20,'Onderwerpen (2)'!$A$20,IF(C248&lt;='Onderwerpen (2)'!$C$21,'Onderwerpen (2)'!$A$21,IF(C248&lt;='Onderwerpen (2)'!$C$22,'Onderwerpen (2)'!$A$22,IF(C248&lt;='Onderwerpen (2)'!$C$23,'Onderwerpen (2)'!$A$22,""))))))))))))))))))))</f>
        <v/>
      </c>
      <c r="C248" s="55" t="str">
        <f>IF('Onderwerpen (2)'!$B$4+1=A248,'Onderwerpen (2)'!$A$5,IF(SUM('Onderwerpen (2)'!$B$4:$B$5)+2=A248,'Onderwerpen (2)'!$A$6,IF(SUM('Onderwerpen (2)'!$B$4:$B$6)+3=A248,'Onderwerpen (2)'!$A$7,IF(SUM('Onderwerpen (2)'!$B$4:$B$7)+4=A248,'Onderwerpen (2)'!$A$8,IF(SUM('Onderwerpen (2)'!$B$4:$B$8)+5=A248,'Onderwerpen (2)'!$A$9,IF(SUM('Onderwerpen (2)'!$B$4:$B$9)+6=A248,'Onderwerpen (2)'!$A$10,IF(SUM('Onderwerpen (2)'!$B$4:$B$10)+7=A248,'Onderwerpen (2)'!$A$11,IF(SUM('Onderwerpen (2)'!$B$4:$B$11)+8=A248,'Onderwerpen (2)'!$A$12,IF(SUM('Onderwerpen (2)'!$B$4:$B$12)+9=A248,'Onderwerpen (2)'!$A$13,IF(SUM('Onderwerpen (2)'!$B$4:$B$13)+10=A248,'Onderwerpen (2)'!$A$14,IF(SUM('Onderwerpen (2)'!$B$4:$B$14)+11=A248,'Onderwerpen (2)'!$A$15,IF(SUM('Onderwerpen (2)'!$B$4:$B$15)+12=A248,'Onderwerpen (2)'!$A$16,IF(SUM('Onderwerpen (2)'!$B$4:$B$16)+13=A248,'Onderwerpen (2)'!$A$17,IF(SUM('Onderwerpen (2)'!$B$4:$B$17)+14=A248,'Onderwerpen (2)'!$A$18,IF(SUM('Onderwerpen (2)'!$B$4:$B$18)+15=A248,'Onderwerpen (2)'!$A$19,IF(SUM('Onderwerpen (2)'!$B$4:$B$19)+16=A248,'Onderwerpen (2)'!$A$20,IF(SUM('Onderwerpen (2)'!$B$4:$B$20)+17=A248,'Onderwerpen (2)'!$A$21,IF(SUM('Onderwerpen (2)'!$B$4:$B$21)+18=A248,'Onderwerpen (2)'!$A$22,IF(SUM('Onderwerpen (2)'!$B$4:$B$22)+19=A248,'Onderwerpen (2)'!$A$23,IFERROR((IF(A248&lt;'Onderwerpen (2)'!$D$4,A248,IF(AND(A248&gt;'Onderwerpen (2)'!$D$4,A248&lt;'Onderwerpen (2)'!$D$5),A248-1,IF(AND(A248&gt;'Onderwerpen (2)'!$D$5,A248&lt;'Onderwerpen (2)'!$D$6),A248-2,IF(AND(A248&gt;'Onderwerpen (2)'!$D$6,A248&lt;'Onderwerpen (2)'!$D$7),A248-3,IF(AND(A248&gt;'Onderwerpen (2)'!$D$7,A248&lt;'Onderwerpen (2)'!$D$8),A248-4,IF(AND(A248&gt;'Onderwerpen (2)'!$D$8,A248&lt;'Onderwerpen (2)'!$D$9),A248-5,IF(AND(A248&gt;'Onderwerpen (2)'!$D$9,A248&lt;'Onderwerpen (2)'!$D$10),A248-6,IF(AND(A248&gt;'Onderwerpen (2)'!$D$10,A248&lt;'Onderwerpen (2)'!$D$11),A248-7,IF(AND(A248&gt;'Onderwerpen (2)'!$D$11,A248&lt;'Onderwerpen (2)'!$D$12),A248-8,IF(AND(A248&gt;'Onderwerpen (2)'!$D$12,A248&lt;'Onderwerpen (2)'!$D$13),A248-9,IF(AND(A248&gt;'Onderwerpen (2)'!$D$13,A248&lt;'Onderwerpen (2)'!$D$14),A248-10,IF(AND(A248&gt;'Onderwerpen (2)'!$D$14,A248&lt;'Onderwerpen (2)'!$D$15),A248-11,IF(AND(A248&gt;'Onderwerpen (2)'!$D$15,A248&lt;'Onderwerpen (2)'!$D$16),A248-12,IF(AND(A248&gt;'Onderwerpen (2)'!$D$16,A248&lt;'Onderwerpen (2)'!$D$17),A248-13,IF(AND(A248&gt;'Onderwerpen (2)'!$D$17,A248&lt;'Onderwerpen (2)'!$D$18),A248-14,IF(AND(A248&gt;'Onderwerpen (2)'!$D$18,A248&lt;'Onderwerpen (2)'!$D$19),A248-15,IF(AND(A248&gt;'Onderwerpen (2)'!$D$19,A248&lt;'Onderwerpen (2)'!$D$20),A248-16,IF(AND(A248&gt;'Onderwerpen (2)'!$D$20,A248&lt;'Onderwerpen (2)'!$D$21),A248-17,IF(AND(A248&gt;'Onderwerpen (2)'!$D$21,A248&lt;'Onderwerpen (2)'!$D$22),A248-18,IF(A248&gt;'Onderwerpen (2)'!$D$22,A248-19,"X"))))))))))))))))))))),""))))))))))))))))))))</f>
        <v/>
      </c>
      <c r="D248" s="76" t="str">
        <f>IF(B248="",""&amp;C248,LEFT(B248, FIND(" ",B248)-1) &amp; "."&amp;COUNTIF( $B$8:B248,B248))</f>
        <v/>
      </c>
      <c r="E248" s="11"/>
      <c r="F248" s="65"/>
      <c r="G248" s="65"/>
      <c r="H248" s="65"/>
      <c r="I248" s="67"/>
      <c r="J248" s="60" t="str">
        <f t="shared" si="15"/>
        <v/>
      </c>
      <c r="K248" s="58"/>
      <c r="L248" s="65"/>
      <c r="M248" s="65"/>
      <c r="N248" s="65"/>
      <c r="O248" s="67"/>
      <c r="P248" s="60" t="str">
        <f t="shared" si="16"/>
        <v/>
      </c>
      <c r="Q248" s="58"/>
      <c r="R248" s="65"/>
      <c r="S248" s="65"/>
      <c r="T248" s="65"/>
      <c r="U248" s="67"/>
      <c r="V248" s="60" t="str">
        <f t="shared" si="17"/>
        <v/>
      </c>
      <c r="W248" s="58"/>
      <c r="X248" s="65"/>
      <c r="Y248" s="65"/>
      <c r="Z248" s="65"/>
      <c r="AA248" s="67"/>
      <c r="AB248" s="60" t="str">
        <f t="shared" si="18"/>
        <v/>
      </c>
      <c r="AC248" s="58"/>
      <c r="AD248" s="65"/>
      <c r="AE248" s="65"/>
      <c r="AF248" s="65"/>
      <c r="AG248" s="67"/>
      <c r="AH248" s="60" t="str">
        <f t="shared" si="19"/>
        <v/>
      </c>
      <c r="AI248" s="58"/>
    </row>
    <row r="249" spans="1:35" ht="15" customHeight="1" x14ac:dyDescent="0.25">
      <c r="A249" s="48" t="str">
        <f>IFERROR(IF(A248='Onderwerpen (2)'!$C$23+19,"",A248+1),"")</f>
        <v/>
      </c>
      <c r="B249" s="48" t="str">
        <f>IF(C249&lt;='Onderwerpen (2)'!$C$4,'Onderwerpen (2)'!$A$4,IF(C249&lt;='Onderwerpen (2)'!$C$5,'Onderwerpen (2)'!$A$5,IF(C249&lt;='Onderwerpen (2)'!$C$6,'Onderwerpen (2)'!$A$6,IF(C249&lt;='Onderwerpen (2)'!$C$7,'Onderwerpen (2)'!$A$7,IF(C249&lt;='Onderwerpen (2)'!$C$8,'Onderwerpen (2)'!$A$8,IF(C249&lt;='Onderwerpen (2)'!$C$9,'Onderwerpen (2)'!$A$9,IF(C249&lt;='Onderwerpen (2)'!C$10,'Onderwerpen (2)'!$A$10,IF(C249&lt;='Onderwerpen (2)'!C$11,'Onderwerpen (2)'!$A$11,IF(C249&lt;='Onderwerpen (2)'!C$12,'Onderwerpen (2)'!$A$12,IF(C249&lt;='Onderwerpen (2)'!C$13,'Onderwerpen (2)'!$A$13,IF(C249&lt;='Onderwerpen (2)'!$C$14,'Onderwerpen (2)'!$A$14,IF(C249&lt;='Onderwerpen (2)'!$C$15,'Onderwerpen (2)'!$A$15,IF(C249&lt;='Onderwerpen (2)'!$C$16,'Onderwerpen (2)'!$A$16,IF(C249&lt;='Onderwerpen (2)'!$C$17,'Onderwerpen (2)'!$A$17,IF(C249&lt;='Onderwerpen (2)'!$C$18,'Onderwerpen (2)'!$A$18,IF(C249&lt;='Onderwerpen (2)'!$C$19,'Onderwerpen (2)'!$A$19,IF(C249&lt;='Onderwerpen (2)'!$C$20,'Onderwerpen (2)'!$A$20,IF(C249&lt;='Onderwerpen (2)'!$C$21,'Onderwerpen (2)'!$A$21,IF(C249&lt;='Onderwerpen (2)'!$C$22,'Onderwerpen (2)'!$A$22,IF(C249&lt;='Onderwerpen (2)'!$C$23,'Onderwerpen (2)'!$A$22,""))))))))))))))))))))</f>
        <v/>
      </c>
      <c r="C249" s="55" t="str">
        <f>IF('Onderwerpen (2)'!$B$4+1=A249,'Onderwerpen (2)'!$A$5,IF(SUM('Onderwerpen (2)'!$B$4:$B$5)+2=A249,'Onderwerpen (2)'!$A$6,IF(SUM('Onderwerpen (2)'!$B$4:$B$6)+3=A249,'Onderwerpen (2)'!$A$7,IF(SUM('Onderwerpen (2)'!$B$4:$B$7)+4=A249,'Onderwerpen (2)'!$A$8,IF(SUM('Onderwerpen (2)'!$B$4:$B$8)+5=A249,'Onderwerpen (2)'!$A$9,IF(SUM('Onderwerpen (2)'!$B$4:$B$9)+6=A249,'Onderwerpen (2)'!$A$10,IF(SUM('Onderwerpen (2)'!$B$4:$B$10)+7=A249,'Onderwerpen (2)'!$A$11,IF(SUM('Onderwerpen (2)'!$B$4:$B$11)+8=A249,'Onderwerpen (2)'!$A$12,IF(SUM('Onderwerpen (2)'!$B$4:$B$12)+9=A249,'Onderwerpen (2)'!$A$13,IF(SUM('Onderwerpen (2)'!$B$4:$B$13)+10=A249,'Onderwerpen (2)'!$A$14,IF(SUM('Onderwerpen (2)'!$B$4:$B$14)+11=A249,'Onderwerpen (2)'!$A$15,IF(SUM('Onderwerpen (2)'!$B$4:$B$15)+12=A249,'Onderwerpen (2)'!$A$16,IF(SUM('Onderwerpen (2)'!$B$4:$B$16)+13=A249,'Onderwerpen (2)'!$A$17,IF(SUM('Onderwerpen (2)'!$B$4:$B$17)+14=A249,'Onderwerpen (2)'!$A$18,IF(SUM('Onderwerpen (2)'!$B$4:$B$18)+15=A249,'Onderwerpen (2)'!$A$19,IF(SUM('Onderwerpen (2)'!$B$4:$B$19)+16=A249,'Onderwerpen (2)'!$A$20,IF(SUM('Onderwerpen (2)'!$B$4:$B$20)+17=A249,'Onderwerpen (2)'!$A$21,IF(SUM('Onderwerpen (2)'!$B$4:$B$21)+18=A249,'Onderwerpen (2)'!$A$22,IF(SUM('Onderwerpen (2)'!$B$4:$B$22)+19=A249,'Onderwerpen (2)'!$A$23,IFERROR((IF(A249&lt;'Onderwerpen (2)'!$D$4,A249,IF(AND(A249&gt;'Onderwerpen (2)'!$D$4,A249&lt;'Onderwerpen (2)'!$D$5),A249-1,IF(AND(A249&gt;'Onderwerpen (2)'!$D$5,A249&lt;'Onderwerpen (2)'!$D$6),A249-2,IF(AND(A249&gt;'Onderwerpen (2)'!$D$6,A249&lt;'Onderwerpen (2)'!$D$7),A249-3,IF(AND(A249&gt;'Onderwerpen (2)'!$D$7,A249&lt;'Onderwerpen (2)'!$D$8),A249-4,IF(AND(A249&gt;'Onderwerpen (2)'!$D$8,A249&lt;'Onderwerpen (2)'!$D$9),A249-5,IF(AND(A249&gt;'Onderwerpen (2)'!$D$9,A249&lt;'Onderwerpen (2)'!$D$10),A249-6,IF(AND(A249&gt;'Onderwerpen (2)'!$D$10,A249&lt;'Onderwerpen (2)'!$D$11),A249-7,IF(AND(A249&gt;'Onderwerpen (2)'!$D$11,A249&lt;'Onderwerpen (2)'!$D$12),A249-8,IF(AND(A249&gt;'Onderwerpen (2)'!$D$12,A249&lt;'Onderwerpen (2)'!$D$13),A249-9,IF(AND(A249&gt;'Onderwerpen (2)'!$D$13,A249&lt;'Onderwerpen (2)'!$D$14),A249-10,IF(AND(A249&gt;'Onderwerpen (2)'!$D$14,A249&lt;'Onderwerpen (2)'!$D$15),A249-11,IF(AND(A249&gt;'Onderwerpen (2)'!$D$15,A249&lt;'Onderwerpen (2)'!$D$16),A249-12,IF(AND(A249&gt;'Onderwerpen (2)'!$D$16,A249&lt;'Onderwerpen (2)'!$D$17),A249-13,IF(AND(A249&gt;'Onderwerpen (2)'!$D$17,A249&lt;'Onderwerpen (2)'!$D$18),A249-14,IF(AND(A249&gt;'Onderwerpen (2)'!$D$18,A249&lt;'Onderwerpen (2)'!$D$19),A249-15,IF(AND(A249&gt;'Onderwerpen (2)'!$D$19,A249&lt;'Onderwerpen (2)'!$D$20),A249-16,IF(AND(A249&gt;'Onderwerpen (2)'!$D$20,A249&lt;'Onderwerpen (2)'!$D$21),A249-17,IF(AND(A249&gt;'Onderwerpen (2)'!$D$21,A249&lt;'Onderwerpen (2)'!$D$22),A249-18,IF(A249&gt;'Onderwerpen (2)'!$D$22,A249-19,"X"))))))))))))))))))))),""))))))))))))))))))))</f>
        <v/>
      </c>
      <c r="D249" s="76" t="str">
        <f>IF(B249="",""&amp;C249,LEFT(B249, FIND(" ",B249)-1) &amp; "."&amp;COUNTIF( $B$8:B249,B249))</f>
        <v/>
      </c>
      <c r="E249" s="11"/>
      <c r="F249" s="65"/>
      <c r="G249" s="65"/>
      <c r="H249" s="65"/>
      <c r="I249" s="67"/>
      <c r="J249" s="60" t="str">
        <f t="shared" si="15"/>
        <v/>
      </c>
      <c r="K249" s="58"/>
      <c r="L249" s="65"/>
      <c r="M249" s="65"/>
      <c r="N249" s="65"/>
      <c r="O249" s="67"/>
      <c r="P249" s="60" t="str">
        <f t="shared" si="16"/>
        <v/>
      </c>
      <c r="Q249" s="58"/>
      <c r="R249" s="65"/>
      <c r="S249" s="65"/>
      <c r="T249" s="65"/>
      <c r="U249" s="67"/>
      <c r="V249" s="60" t="str">
        <f t="shared" si="17"/>
        <v/>
      </c>
      <c r="W249" s="58"/>
      <c r="X249" s="65"/>
      <c r="Y249" s="65"/>
      <c r="Z249" s="65"/>
      <c r="AA249" s="67"/>
      <c r="AB249" s="60" t="str">
        <f t="shared" si="18"/>
        <v/>
      </c>
      <c r="AC249" s="58"/>
      <c r="AD249" s="65"/>
      <c r="AE249" s="65"/>
      <c r="AF249" s="65"/>
      <c r="AG249" s="67"/>
      <c r="AH249" s="60" t="str">
        <f t="shared" si="19"/>
        <v/>
      </c>
      <c r="AI249" s="58"/>
    </row>
    <row r="250" spans="1:35" ht="15" customHeight="1" x14ac:dyDescent="0.25">
      <c r="A250" s="48" t="str">
        <f>IFERROR(IF(A249='Onderwerpen (2)'!$C$23+19,"",A249+1),"")</f>
        <v/>
      </c>
      <c r="B250" s="48" t="str">
        <f>IF(C250&lt;='Onderwerpen (2)'!$C$4,'Onderwerpen (2)'!$A$4,IF(C250&lt;='Onderwerpen (2)'!$C$5,'Onderwerpen (2)'!$A$5,IF(C250&lt;='Onderwerpen (2)'!$C$6,'Onderwerpen (2)'!$A$6,IF(C250&lt;='Onderwerpen (2)'!$C$7,'Onderwerpen (2)'!$A$7,IF(C250&lt;='Onderwerpen (2)'!$C$8,'Onderwerpen (2)'!$A$8,IF(C250&lt;='Onderwerpen (2)'!$C$9,'Onderwerpen (2)'!$A$9,IF(C250&lt;='Onderwerpen (2)'!C$10,'Onderwerpen (2)'!$A$10,IF(C250&lt;='Onderwerpen (2)'!C$11,'Onderwerpen (2)'!$A$11,IF(C250&lt;='Onderwerpen (2)'!C$12,'Onderwerpen (2)'!$A$12,IF(C250&lt;='Onderwerpen (2)'!C$13,'Onderwerpen (2)'!$A$13,IF(C250&lt;='Onderwerpen (2)'!$C$14,'Onderwerpen (2)'!$A$14,IF(C250&lt;='Onderwerpen (2)'!$C$15,'Onderwerpen (2)'!$A$15,IF(C250&lt;='Onderwerpen (2)'!$C$16,'Onderwerpen (2)'!$A$16,IF(C250&lt;='Onderwerpen (2)'!$C$17,'Onderwerpen (2)'!$A$17,IF(C250&lt;='Onderwerpen (2)'!$C$18,'Onderwerpen (2)'!$A$18,IF(C250&lt;='Onderwerpen (2)'!$C$19,'Onderwerpen (2)'!$A$19,IF(C250&lt;='Onderwerpen (2)'!$C$20,'Onderwerpen (2)'!$A$20,IF(C250&lt;='Onderwerpen (2)'!$C$21,'Onderwerpen (2)'!$A$21,IF(C250&lt;='Onderwerpen (2)'!$C$22,'Onderwerpen (2)'!$A$22,IF(C250&lt;='Onderwerpen (2)'!$C$23,'Onderwerpen (2)'!$A$22,""))))))))))))))))))))</f>
        <v/>
      </c>
      <c r="C250" s="55" t="str">
        <f>IF('Onderwerpen (2)'!$B$4+1=A250,'Onderwerpen (2)'!$A$5,IF(SUM('Onderwerpen (2)'!$B$4:$B$5)+2=A250,'Onderwerpen (2)'!$A$6,IF(SUM('Onderwerpen (2)'!$B$4:$B$6)+3=A250,'Onderwerpen (2)'!$A$7,IF(SUM('Onderwerpen (2)'!$B$4:$B$7)+4=A250,'Onderwerpen (2)'!$A$8,IF(SUM('Onderwerpen (2)'!$B$4:$B$8)+5=A250,'Onderwerpen (2)'!$A$9,IF(SUM('Onderwerpen (2)'!$B$4:$B$9)+6=A250,'Onderwerpen (2)'!$A$10,IF(SUM('Onderwerpen (2)'!$B$4:$B$10)+7=A250,'Onderwerpen (2)'!$A$11,IF(SUM('Onderwerpen (2)'!$B$4:$B$11)+8=A250,'Onderwerpen (2)'!$A$12,IF(SUM('Onderwerpen (2)'!$B$4:$B$12)+9=A250,'Onderwerpen (2)'!$A$13,IF(SUM('Onderwerpen (2)'!$B$4:$B$13)+10=A250,'Onderwerpen (2)'!$A$14,IF(SUM('Onderwerpen (2)'!$B$4:$B$14)+11=A250,'Onderwerpen (2)'!$A$15,IF(SUM('Onderwerpen (2)'!$B$4:$B$15)+12=A250,'Onderwerpen (2)'!$A$16,IF(SUM('Onderwerpen (2)'!$B$4:$B$16)+13=A250,'Onderwerpen (2)'!$A$17,IF(SUM('Onderwerpen (2)'!$B$4:$B$17)+14=A250,'Onderwerpen (2)'!$A$18,IF(SUM('Onderwerpen (2)'!$B$4:$B$18)+15=A250,'Onderwerpen (2)'!$A$19,IF(SUM('Onderwerpen (2)'!$B$4:$B$19)+16=A250,'Onderwerpen (2)'!$A$20,IF(SUM('Onderwerpen (2)'!$B$4:$B$20)+17=A250,'Onderwerpen (2)'!$A$21,IF(SUM('Onderwerpen (2)'!$B$4:$B$21)+18=A250,'Onderwerpen (2)'!$A$22,IF(SUM('Onderwerpen (2)'!$B$4:$B$22)+19=A250,'Onderwerpen (2)'!$A$23,IFERROR((IF(A250&lt;'Onderwerpen (2)'!$D$4,A250,IF(AND(A250&gt;'Onderwerpen (2)'!$D$4,A250&lt;'Onderwerpen (2)'!$D$5),A250-1,IF(AND(A250&gt;'Onderwerpen (2)'!$D$5,A250&lt;'Onderwerpen (2)'!$D$6),A250-2,IF(AND(A250&gt;'Onderwerpen (2)'!$D$6,A250&lt;'Onderwerpen (2)'!$D$7),A250-3,IF(AND(A250&gt;'Onderwerpen (2)'!$D$7,A250&lt;'Onderwerpen (2)'!$D$8),A250-4,IF(AND(A250&gt;'Onderwerpen (2)'!$D$8,A250&lt;'Onderwerpen (2)'!$D$9),A250-5,IF(AND(A250&gt;'Onderwerpen (2)'!$D$9,A250&lt;'Onderwerpen (2)'!$D$10),A250-6,IF(AND(A250&gt;'Onderwerpen (2)'!$D$10,A250&lt;'Onderwerpen (2)'!$D$11),A250-7,IF(AND(A250&gt;'Onderwerpen (2)'!$D$11,A250&lt;'Onderwerpen (2)'!$D$12),A250-8,IF(AND(A250&gt;'Onderwerpen (2)'!$D$12,A250&lt;'Onderwerpen (2)'!$D$13),A250-9,IF(AND(A250&gt;'Onderwerpen (2)'!$D$13,A250&lt;'Onderwerpen (2)'!$D$14),A250-10,IF(AND(A250&gt;'Onderwerpen (2)'!$D$14,A250&lt;'Onderwerpen (2)'!$D$15),A250-11,IF(AND(A250&gt;'Onderwerpen (2)'!$D$15,A250&lt;'Onderwerpen (2)'!$D$16),A250-12,IF(AND(A250&gt;'Onderwerpen (2)'!$D$16,A250&lt;'Onderwerpen (2)'!$D$17),A250-13,IF(AND(A250&gt;'Onderwerpen (2)'!$D$17,A250&lt;'Onderwerpen (2)'!$D$18),A250-14,IF(AND(A250&gt;'Onderwerpen (2)'!$D$18,A250&lt;'Onderwerpen (2)'!$D$19),A250-15,IF(AND(A250&gt;'Onderwerpen (2)'!$D$19,A250&lt;'Onderwerpen (2)'!$D$20),A250-16,IF(AND(A250&gt;'Onderwerpen (2)'!$D$20,A250&lt;'Onderwerpen (2)'!$D$21),A250-17,IF(AND(A250&gt;'Onderwerpen (2)'!$D$21,A250&lt;'Onderwerpen (2)'!$D$22),A250-18,IF(A250&gt;'Onderwerpen (2)'!$D$22,A250-19,"X"))))))))))))))))))))),""))))))))))))))))))))</f>
        <v/>
      </c>
      <c r="D250" s="76" t="str">
        <f>IF(B250="",""&amp;C250,LEFT(B250, FIND(" ",B250)-1) &amp; "."&amp;COUNTIF( $B$8:B250,B250))</f>
        <v/>
      </c>
      <c r="E250" s="11"/>
      <c r="F250" s="65"/>
      <c r="G250" s="65"/>
      <c r="H250" s="65"/>
      <c r="I250" s="67"/>
      <c r="J250" s="60" t="str">
        <f t="shared" si="15"/>
        <v/>
      </c>
      <c r="K250" s="58"/>
      <c r="L250" s="65"/>
      <c r="M250" s="65"/>
      <c r="N250" s="65"/>
      <c r="O250" s="67"/>
      <c r="P250" s="60" t="str">
        <f t="shared" si="16"/>
        <v/>
      </c>
      <c r="Q250" s="58"/>
      <c r="R250" s="65"/>
      <c r="S250" s="65"/>
      <c r="T250" s="65"/>
      <c r="U250" s="67"/>
      <c r="V250" s="60" t="str">
        <f t="shared" si="17"/>
        <v/>
      </c>
      <c r="W250" s="58"/>
      <c r="X250" s="65"/>
      <c r="Y250" s="65"/>
      <c r="Z250" s="65"/>
      <c r="AA250" s="67"/>
      <c r="AB250" s="60" t="str">
        <f t="shared" si="18"/>
        <v/>
      </c>
      <c r="AC250" s="58"/>
      <c r="AD250" s="65"/>
      <c r="AE250" s="65"/>
      <c r="AF250" s="65"/>
      <c r="AG250" s="67"/>
      <c r="AH250" s="60" t="str">
        <f t="shared" si="19"/>
        <v/>
      </c>
      <c r="AI250" s="58"/>
    </row>
    <row r="251" spans="1:35" ht="15" customHeight="1" x14ac:dyDescent="0.25">
      <c r="A251" s="48" t="str">
        <f>IFERROR(IF(A250='Onderwerpen (2)'!$C$23+19,"",A250+1),"")</f>
        <v/>
      </c>
      <c r="B251" s="48" t="str">
        <f>IF(C251&lt;='Onderwerpen (2)'!$C$4,'Onderwerpen (2)'!$A$4,IF(C251&lt;='Onderwerpen (2)'!$C$5,'Onderwerpen (2)'!$A$5,IF(C251&lt;='Onderwerpen (2)'!$C$6,'Onderwerpen (2)'!$A$6,IF(C251&lt;='Onderwerpen (2)'!$C$7,'Onderwerpen (2)'!$A$7,IF(C251&lt;='Onderwerpen (2)'!$C$8,'Onderwerpen (2)'!$A$8,IF(C251&lt;='Onderwerpen (2)'!$C$9,'Onderwerpen (2)'!$A$9,IF(C251&lt;='Onderwerpen (2)'!C$10,'Onderwerpen (2)'!$A$10,IF(C251&lt;='Onderwerpen (2)'!C$11,'Onderwerpen (2)'!$A$11,IF(C251&lt;='Onderwerpen (2)'!C$12,'Onderwerpen (2)'!$A$12,IF(C251&lt;='Onderwerpen (2)'!C$13,'Onderwerpen (2)'!$A$13,IF(C251&lt;='Onderwerpen (2)'!$C$14,'Onderwerpen (2)'!$A$14,IF(C251&lt;='Onderwerpen (2)'!$C$15,'Onderwerpen (2)'!$A$15,IF(C251&lt;='Onderwerpen (2)'!$C$16,'Onderwerpen (2)'!$A$16,IF(C251&lt;='Onderwerpen (2)'!$C$17,'Onderwerpen (2)'!$A$17,IF(C251&lt;='Onderwerpen (2)'!$C$18,'Onderwerpen (2)'!$A$18,IF(C251&lt;='Onderwerpen (2)'!$C$19,'Onderwerpen (2)'!$A$19,IF(C251&lt;='Onderwerpen (2)'!$C$20,'Onderwerpen (2)'!$A$20,IF(C251&lt;='Onderwerpen (2)'!$C$21,'Onderwerpen (2)'!$A$21,IF(C251&lt;='Onderwerpen (2)'!$C$22,'Onderwerpen (2)'!$A$22,IF(C251&lt;='Onderwerpen (2)'!$C$23,'Onderwerpen (2)'!$A$22,""))))))))))))))))))))</f>
        <v/>
      </c>
      <c r="C251" s="55" t="str">
        <f>IF('Onderwerpen (2)'!$B$4+1=A251,'Onderwerpen (2)'!$A$5,IF(SUM('Onderwerpen (2)'!$B$4:$B$5)+2=A251,'Onderwerpen (2)'!$A$6,IF(SUM('Onderwerpen (2)'!$B$4:$B$6)+3=A251,'Onderwerpen (2)'!$A$7,IF(SUM('Onderwerpen (2)'!$B$4:$B$7)+4=A251,'Onderwerpen (2)'!$A$8,IF(SUM('Onderwerpen (2)'!$B$4:$B$8)+5=A251,'Onderwerpen (2)'!$A$9,IF(SUM('Onderwerpen (2)'!$B$4:$B$9)+6=A251,'Onderwerpen (2)'!$A$10,IF(SUM('Onderwerpen (2)'!$B$4:$B$10)+7=A251,'Onderwerpen (2)'!$A$11,IF(SUM('Onderwerpen (2)'!$B$4:$B$11)+8=A251,'Onderwerpen (2)'!$A$12,IF(SUM('Onderwerpen (2)'!$B$4:$B$12)+9=A251,'Onderwerpen (2)'!$A$13,IF(SUM('Onderwerpen (2)'!$B$4:$B$13)+10=A251,'Onderwerpen (2)'!$A$14,IF(SUM('Onderwerpen (2)'!$B$4:$B$14)+11=A251,'Onderwerpen (2)'!$A$15,IF(SUM('Onderwerpen (2)'!$B$4:$B$15)+12=A251,'Onderwerpen (2)'!$A$16,IF(SUM('Onderwerpen (2)'!$B$4:$B$16)+13=A251,'Onderwerpen (2)'!$A$17,IF(SUM('Onderwerpen (2)'!$B$4:$B$17)+14=A251,'Onderwerpen (2)'!$A$18,IF(SUM('Onderwerpen (2)'!$B$4:$B$18)+15=A251,'Onderwerpen (2)'!$A$19,IF(SUM('Onderwerpen (2)'!$B$4:$B$19)+16=A251,'Onderwerpen (2)'!$A$20,IF(SUM('Onderwerpen (2)'!$B$4:$B$20)+17=A251,'Onderwerpen (2)'!$A$21,IF(SUM('Onderwerpen (2)'!$B$4:$B$21)+18=A251,'Onderwerpen (2)'!$A$22,IF(SUM('Onderwerpen (2)'!$B$4:$B$22)+19=A251,'Onderwerpen (2)'!$A$23,IFERROR((IF(A251&lt;'Onderwerpen (2)'!$D$4,A251,IF(AND(A251&gt;'Onderwerpen (2)'!$D$4,A251&lt;'Onderwerpen (2)'!$D$5),A251-1,IF(AND(A251&gt;'Onderwerpen (2)'!$D$5,A251&lt;'Onderwerpen (2)'!$D$6),A251-2,IF(AND(A251&gt;'Onderwerpen (2)'!$D$6,A251&lt;'Onderwerpen (2)'!$D$7),A251-3,IF(AND(A251&gt;'Onderwerpen (2)'!$D$7,A251&lt;'Onderwerpen (2)'!$D$8),A251-4,IF(AND(A251&gt;'Onderwerpen (2)'!$D$8,A251&lt;'Onderwerpen (2)'!$D$9),A251-5,IF(AND(A251&gt;'Onderwerpen (2)'!$D$9,A251&lt;'Onderwerpen (2)'!$D$10),A251-6,IF(AND(A251&gt;'Onderwerpen (2)'!$D$10,A251&lt;'Onderwerpen (2)'!$D$11),A251-7,IF(AND(A251&gt;'Onderwerpen (2)'!$D$11,A251&lt;'Onderwerpen (2)'!$D$12),A251-8,IF(AND(A251&gt;'Onderwerpen (2)'!$D$12,A251&lt;'Onderwerpen (2)'!$D$13),A251-9,IF(AND(A251&gt;'Onderwerpen (2)'!$D$13,A251&lt;'Onderwerpen (2)'!$D$14),A251-10,IF(AND(A251&gt;'Onderwerpen (2)'!$D$14,A251&lt;'Onderwerpen (2)'!$D$15),A251-11,IF(AND(A251&gt;'Onderwerpen (2)'!$D$15,A251&lt;'Onderwerpen (2)'!$D$16),A251-12,IF(AND(A251&gt;'Onderwerpen (2)'!$D$16,A251&lt;'Onderwerpen (2)'!$D$17),A251-13,IF(AND(A251&gt;'Onderwerpen (2)'!$D$17,A251&lt;'Onderwerpen (2)'!$D$18),A251-14,IF(AND(A251&gt;'Onderwerpen (2)'!$D$18,A251&lt;'Onderwerpen (2)'!$D$19),A251-15,IF(AND(A251&gt;'Onderwerpen (2)'!$D$19,A251&lt;'Onderwerpen (2)'!$D$20),A251-16,IF(AND(A251&gt;'Onderwerpen (2)'!$D$20,A251&lt;'Onderwerpen (2)'!$D$21),A251-17,IF(AND(A251&gt;'Onderwerpen (2)'!$D$21,A251&lt;'Onderwerpen (2)'!$D$22),A251-18,IF(A251&gt;'Onderwerpen (2)'!$D$22,A251-19,"X"))))))))))))))))))))),""))))))))))))))))))))</f>
        <v/>
      </c>
      <c r="D251" s="76" t="str">
        <f>IF(B251="",""&amp;C251,LEFT(B251, FIND(" ",B251)-1) &amp; "."&amp;COUNTIF( $B$8:B251,B251))</f>
        <v/>
      </c>
      <c r="E251" s="11"/>
      <c r="F251" s="65"/>
      <c r="G251" s="65"/>
      <c r="H251" s="65"/>
      <c r="I251" s="67"/>
      <c r="J251" s="60" t="str">
        <f t="shared" si="15"/>
        <v/>
      </c>
      <c r="K251" s="58"/>
      <c r="L251" s="65"/>
      <c r="M251" s="65"/>
      <c r="N251" s="65"/>
      <c r="O251" s="67"/>
      <c r="P251" s="60" t="str">
        <f t="shared" si="16"/>
        <v/>
      </c>
      <c r="Q251" s="58"/>
      <c r="R251" s="65"/>
      <c r="S251" s="65"/>
      <c r="T251" s="65"/>
      <c r="U251" s="67"/>
      <c r="V251" s="60" t="str">
        <f t="shared" si="17"/>
        <v/>
      </c>
      <c r="W251" s="58"/>
      <c r="X251" s="65"/>
      <c r="Y251" s="65"/>
      <c r="Z251" s="65"/>
      <c r="AA251" s="67"/>
      <c r="AB251" s="60" t="str">
        <f t="shared" si="18"/>
        <v/>
      </c>
      <c r="AC251" s="58"/>
      <c r="AD251" s="65"/>
      <c r="AE251" s="65"/>
      <c r="AF251" s="65"/>
      <c r="AG251" s="67"/>
      <c r="AH251" s="60" t="str">
        <f t="shared" si="19"/>
        <v/>
      </c>
      <c r="AI251" s="58"/>
    </row>
    <row r="252" spans="1:35" ht="15" customHeight="1" x14ac:dyDescent="0.25">
      <c r="A252" s="48" t="str">
        <f>IFERROR(IF(A251='Onderwerpen (2)'!$C$23+19,"",A251+1),"")</f>
        <v/>
      </c>
      <c r="B252" s="48" t="str">
        <f>IF(C252&lt;='Onderwerpen (2)'!$C$4,'Onderwerpen (2)'!$A$4,IF(C252&lt;='Onderwerpen (2)'!$C$5,'Onderwerpen (2)'!$A$5,IF(C252&lt;='Onderwerpen (2)'!$C$6,'Onderwerpen (2)'!$A$6,IF(C252&lt;='Onderwerpen (2)'!$C$7,'Onderwerpen (2)'!$A$7,IF(C252&lt;='Onderwerpen (2)'!$C$8,'Onderwerpen (2)'!$A$8,IF(C252&lt;='Onderwerpen (2)'!$C$9,'Onderwerpen (2)'!$A$9,IF(C252&lt;='Onderwerpen (2)'!C$10,'Onderwerpen (2)'!$A$10,IF(C252&lt;='Onderwerpen (2)'!C$11,'Onderwerpen (2)'!$A$11,IF(C252&lt;='Onderwerpen (2)'!C$12,'Onderwerpen (2)'!$A$12,IF(C252&lt;='Onderwerpen (2)'!C$13,'Onderwerpen (2)'!$A$13,IF(C252&lt;='Onderwerpen (2)'!$C$14,'Onderwerpen (2)'!$A$14,IF(C252&lt;='Onderwerpen (2)'!$C$15,'Onderwerpen (2)'!$A$15,IF(C252&lt;='Onderwerpen (2)'!$C$16,'Onderwerpen (2)'!$A$16,IF(C252&lt;='Onderwerpen (2)'!$C$17,'Onderwerpen (2)'!$A$17,IF(C252&lt;='Onderwerpen (2)'!$C$18,'Onderwerpen (2)'!$A$18,IF(C252&lt;='Onderwerpen (2)'!$C$19,'Onderwerpen (2)'!$A$19,IF(C252&lt;='Onderwerpen (2)'!$C$20,'Onderwerpen (2)'!$A$20,IF(C252&lt;='Onderwerpen (2)'!$C$21,'Onderwerpen (2)'!$A$21,IF(C252&lt;='Onderwerpen (2)'!$C$22,'Onderwerpen (2)'!$A$22,IF(C252&lt;='Onderwerpen (2)'!$C$23,'Onderwerpen (2)'!$A$22,""))))))))))))))))))))</f>
        <v/>
      </c>
      <c r="C252" s="55" t="str">
        <f>IF('Onderwerpen (2)'!$B$4+1=A252,'Onderwerpen (2)'!$A$5,IF(SUM('Onderwerpen (2)'!$B$4:$B$5)+2=A252,'Onderwerpen (2)'!$A$6,IF(SUM('Onderwerpen (2)'!$B$4:$B$6)+3=A252,'Onderwerpen (2)'!$A$7,IF(SUM('Onderwerpen (2)'!$B$4:$B$7)+4=A252,'Onderwerpen (2)'!$A$8,IF(SUM('Onderwerpen (2)'!$B$4:$B$8)+5=A252,'Onderwerpen (2)'!$A$9,IF(SUM('Onderwerpen (2)'!$B$4:$B$9)+6=A252,'Onderwerpen (2)'!$A$10,IF(SUM('Onderwerpen (2)'!$B$4:$B$10)+7=A252,'Onderwerpen (2)'!$A$11,IF(SUM('Onderwerpen (2)'!$B$4:$B$11)+8=A252,'Onderwerpen (2)'!$A$12,IF(SUM('Onderwerpen (2)'!$B$4:$B$12)+9=A252,'Onderwerpen (2)'!$A$13,IF(SUM('Onderwerpen (2)'!$B$4:$B$13)+10=A252,'Onderwerpen (2)'!$A$14,IF(SUM('Onderwerpen (2)'!$B$4:$B$14)+11=A252,'Onderwerpen (2)'!$A$15,IF(SUM('Onderwerpen (2)'!$B$4:$B$15)+12=A252,'Onderwerpen (2)'!$A$16,IF(SUM('Onderwerpen (2)'!$B$4:$B$16)+13=A252,'Onderwerpen (2)'!$A$17,IF(SUM('Onderwerpen (2)'!$B$4:$B$17)+14=A252,'Onderwerpen (2)'!$A$18,IF(SUM('Onderwerpen (2)'!$B$4:$B$18)+15=A252,'Onderwerpen (2)'!$A$19,IF(SUM('Onderwerpen (2)'!$B$4:$B$19)+16=A252,'Onderwerpen (2)'!$A$20,IF(SUM('Onderwerpen (2)'!$B$4:$B$20)+17=A252,'Onderwerpen (2)'!$A$21,IF(SUM('Onderwerpen (2)'!$B$4:$B$21)+18=A252,'Onderwerpen (2)'!$A$22,IF(SUM('Onderwerpen (2)'!$B$4:$B$22)+19=A252,'Onderwerpen (2)'!$A$23,IFERROR((IF(A252&lt;'Onderwerpen (2)'!$D$4,A252,IF(AND(A252&gt;'Onderwerpen (2)'!$D$4,A252&lt;'Onderwerpen (2)'!$D$5),A252-1,IF(AND(A252&gt;'Onderwerpen (2)'!$D$5,A252&lt;'Onderwerpen (2)'!$D$6),A252-2,IF(AND(A252&gt;'Onderwerpen (2)'!$D$6,A252&lt;'Onderwerpen (2)'!$D$7),A252-3,IF(AND(A252&gt;'Onderwerpen (2)'!$D$7,A252&lt;'Onderwerpen (2)'!$D$8),A252-4,IF(AND(A252&gt;'Onderwerpen (2)'!$D$8,A252&lt;'Onderwerpen (2)'!$D$9),A252-5,IF(AND(A252&gt;'Onderwerpen (2)'!$D$9,A252&lt;'Onderwerpen (2)'!$D$10),A252-6,IF(AND(A252&gt;'Onderwerpen (2)'!$D$10,A252&lt;'Onderwerpen (2)'!$D$11),A252-7,IF(AND(A252&gt;'Onderwerpen (2)'!$D$11,A252&lt;'Onderwerpen (2)'!$D$12),A252-8,IF(AND(A252&gt;'Onderwerpen (2)'!$D$12,A252&lt;'Onderwerpen (2)'!$D$13),A252-9,IF(AND(A252&gt;'Onderwerpen (2)'!$D$13,A252&lt;'Onderwerpen (2)'!$D$14),A252-10,IF(AND(A252&gt;'Onderwerpen (2)'!$D$14,A252&lt;'Onderwerpen (2)'!$D$15),A252-11,IF(AND(A252&gt;'Onderwerpen (2)'!$D$15,A252&lt;'Onderwerpen (2)'!$D$16),A252-12,IF(AND(A252&gt;'Onderwerpen (2)'!$D$16,A252&lt;'Onderwerpen (2)'!$D$17),A252-13,IF(AND(A252&gt;'Onderwerpen (2)'!$D$17,A252&lt;'Onderwerpen (2)'!$D$18),A252-14,IF(AND(A252&gt;'Onderwerpen (2)'!$D$18,A252&lt;'Onderwerpen (2)'!$D$19),A252-15,IF(AND(A252&gt;'Onderwerpen (2)'!$D$19,A252&lt;'Onderwerpen (2)'!$D$20),A252-16,IF(AND(A252&gt;'Onderwerpen (2)'!$D$20,A252&lt;'Onderwerpen (2)'!$D$21),A252-17,IF(AND(A252&gt;'Onderwerpen (2)'!$D$21,A252&lt;'Onderwerpen (2)'!$D$22),A252-18,IF(A252&gt;'Onderwerpen (2)'!$D$22,A252-19,"X"))))))))))))))))))))),""))))))))))))))))))))</f>
        <v/>
      </c>
      <c r="D252" s="76" t="str">
        <f>IF(B252="",""&amp;C252,LEFT(B252, FIND(" ",B252)-1) &amp; "."&amp;COUNTIF( $B$8:B252,B252))</f>
        <v/>
      </c>
      <c r="E252" s="11"/>
      <c r="F252" s="65"/>
      <c r="G252" s="65"/>
      <c r="H252" s="65"/>
      <c r="I252" s="67"/>
      <c r="J252" s="60" t="str">
        <f t="shared" si="15"/>
        <v/>
      </c>
      <c r="K252" s="58"/>
      <c r="L252" s="65"/>
      <c r="M252" s="65"/>
      <c r="N252" s="65"/>
      <c r="O252" s="67"/>
      <c r="P252" s="60" t="str">
        <f t="shared" si="16"/>
        <v/>
      </c>
      <c r="Q252" s="58"/>
      <c r="R252" s="65"/>
      <c r="S252" s="65"/>
      <c r="T252" s="65"/>
      <c r="U252" s="67"/>
      <c r="V252" s="60" t="str">
        <f t="shared" si="17"/>
        <v/>
      </c>
      <c r="W252" s="58"/>
      <c r="X252" s="65"/>
      <c r="Y252" s="65"/>
      <c r="Z252" s="65"/>
      <c r="AA252" s="67"/>
      <c r="AB252" s="60" t="str">
        <f t="shared" si="18"/>
        <v/>
      </c>
      <c r="AC252" s="58"/>
      <c r="AD252" s="65"/>
      <c r="AE252" s="65"/>
      <c r="AF252" s="65"/>
      <c r="AG252" s="67"/>
      <c r="AH252" s="60" t="str">
        <f t="shared" si="19"/>
        <v/>
      </c>
      <c r="AI252" s="58"/>
    </row>
    <row r="253" spans="1:35" ht="15" customHeight="1" x14ac:dyDescent="0.25">
      <c r="A253" s="48" t="str">
        <f>IFERROR(IF(A252='Onderwerpen (2)'!$C$23+19,"",A252+1),"")</f>
        <v/>
      </c>
      <c r="B253" s="48" t="str">
        <f>IF(C253&lt;='Onderwerpen (2)'!$C$4,'Onderwerpen (2)'!$A$4,IF(C253&lt;='Onderwerpen (2)'!$C$5,'Onderwerpen (2)'!$A$5,IF(C253&lt;='Onderwerpen (2)'!$C$6,'Onderwerpen (2)'!$A$6,IF(C253&lt;='Onderwerpen (2)'!$C$7,'Onderwerpen (2)'!$A$7,IF(C253&lt;='Onderwerpen (2)'!$C$8,'Onderwerpen (2)'!$A$8,IF(C253&lt;='Onderwerpen (2)'!$C$9,'Onderwerpen (2)'!$A$9,IF(C253&lt;='Onderwerpen (2)'!C$10,'Onderwerpen (2)'!$A$10,IF(C253&lt;='Onderwerpen (2)'!C$11,'Onderwerpen (2)'!$A$11,IF(C253&lt;='Onderwerpen (2)'!C$12,'Onderwerpen (2)'!$A$12,IF(C253&lt;='Onderwerpen (2)'!C$13,'Onderwerpen (2)'!$A$13,IF(C253&lt;='Onderwerpen (2)'!$C$14,'Onderwerpen (2)'!$A$14,IF(C253&lt;='Onderwerpen (2)'!$C$15,'Onderwerpen (2)'!$A$15,IF(C253&lt;='Onderwerpen (2)'!$C$16,'Onderwerpen (2)'!$A$16,IF(C253&lt;='Onderwerpen (2)'!$C$17,'Onderwerpen (2)'!$A$17,IF(C253&lt;='Onderwerpen (2)'!$C$18,'Onderwerpen (2)'!$A$18,IF(C253&lt;='Onderwerpen (2)'!$C$19,'Onderwerpen (2)'!$A$19,IF(C253&lt;='Onderwerpen (2)'!$C$20,'Onderwerpen (2)'!$A$20,IF(C253&lt;='Onderwerpen (2)'!$C$21,'Onderwerpen (2)'!$A$21,IF(C253&lt;='Onderwerpen (2)'!$C$22,'Onderwerpen (2)'!$A$22,IF(C253&lt;='Onderwerpen (2)'!$C$23,'Onderwerpen (2)'!$A$22,""))))))))))))))))))))</f>
        <v/>
      </c>
      <c r="C253" s="55" t="str">
        <f>IF('Onderwerpen (2)'!$B$4+1=A253,'Onderwerpen (2)'!$A$5,IF(SUM('Onderwerpen (2)'!$B$4:$B$5)+2=A253,'Onderwerpen (2)'!$A$6,IF(SUM('Onderwerpen (2)'!$B$4:$B$6)+3=A253,'Onderwerpen (2)'!$A$7,IF(SUM('Onderwerpen (2)'!$B$4:$B$7)+4=A253,'Onderwerpen (2)'!$A$8,IF(SUM('Onderwerpen (2)'!$B$4:$B$8)+5=A253,'Onderwerpen (2)'!$A$9,IF(SUM('Onderwerpen (2)'!$B$4:$B$9)+6=A253,'Onderwerpen (2)'!$A$10,IF(SUM('Onderwerpen (2)'!$B$4:$B$10)+7=A253,'Onderwerpen (2)'!$A$11,IF(SUM('Onderwerpen (2)'!$B$4:$B$11)+8=A253,'Onderwerpen (2)'!$A$12,IF(SUM('Onderwerpen (2)'!$B$4:$B$12)+9=A253,'Onderwerpen (2)'!$A$13,IF(SUM('Onderwerpen (2)'!$B$4:$B$13)+10=A253,'Onderwerpen (2)'!$A$14,IF(SUM('Onderwerpen (2)'!$B$4:$B$14)+11=A253,'Onderwerpen (2)'!$A$15,IF(SUM('Onderwerpen (2)'!$B$4:$B$15)+12=A253,'Onderwerpen (2)'!$A$16,IF(SUM('Onderwerpen (2)'!$B$4:$B$16)+13=A253,'Onderwerpen (2)'!$A$17,IF(SUM('Onderwerpen (2)'!$B$4:$B$17)+14=A253,'Onderwerpen (2)'!$A$18,IF(SUM('Onderwerpen (2)'!$B$4:$B$18)+15=A253,'Onderwerpen (2)'!$A$19,IF(SUM('Onderwerpen (2)'!$B$4:$B$19)+16=A253,'Onderwerpen (2)'!$A$20,IF(SUM('Onderwerpen (2)'!$B$4:$B$20)+17=A253,'Onderwerpen (2)'!$A$21,IF(SUM('Onderwerpen (2)'!$B$4:$B$21)+18=A253,'Onderwerpen (2)'!$A$22,IF(SUM('Onderwerpen (2)'!$B$4:$B$22)+19=A253,'Onderwerpen (2)'!$A$23,IFERROR((IF(A253&lt;'Onderwerpen (2)'!$D$4,A253,IF(AND(A253&gt;'Onderwerpen (2)'!$D$4,A253&lt;'Onderwerpen (2)'!$D$5),A253-1,IF(AND(A253&gt;'Onderwerpen (2)'!$D$5,A253&lt;'Onderwerpen (2)'!$D$6),A253-2,IF(AND(A253&gt;'Onderwerpen (2)'!$D$6,A253&lt;'Onderwerpen (2)'!$D$7),A253-3,IF(AND(A253&gt;'Onderwerpen (2)'!$D$7,A253&lt;'Onderwerpen (2)'!$D$8),A253-4,IF(AND(A253&gt;'Onderwerpen (2)'!$D$8,A253&lt;'Onderwerpen (2)'!$D$9),A253-5,IF(AND(A253&gt;'Onderwerpen (2)'!$D$9,A253&lt;'Onderwerpen (2)'!$D$10),A253-6,IF(AND(A253&gt;'Onderwerpen (2)'!$D$10,A253&lt;'Onderwerpen (2)'!$D$11),A253-7,IF(AND(A253&gt;'Onderwerpen (2)'!$D$11,A253&lt;'Onderwerpen (2)'!$D$12),A253-8,IF(AND(A253&gt;'Onderwerpen (2)'!$D$12,A253&lt;'Onderwerpen (2)'!$D$13),A253-9,IF(AND(A253&gt;'Onderwerpen (2)'!$D$13,A253&lt;'Onderwerpen (2)'!$D$14),A253-10,IF(AND(A253&gt;'Onderwerpen (2)'!$D$14,A253&lt;'Onderwerpen (2)'!$D$15),A253-11,IF(AND(A253&gt;'Onderwerpen (2)'!$D$15,A253&lt;'Onderwerpen (2)'!$D$16),A253-12,IF(AND(A253&gt;'Onderwerpen (2)'!$D$16,A253&lt;'Onderwerpen (2)'!$D$17),A253-13,IF(AND(A253&gt;'Onderwerpen (2)'!$D$17,A253&lt;'Onderwerpen (2)'!$D$18),A253-14,IF(AND(A253&gt;'Onderwerpen (2)'!$D$18,A253&lt;'Onderwerpen (2)'!$D$19),A253-15,IF(AND(A253&gt;'Onderwerpen (2)'!$D$19,A253&lt;'Onderwerpen (2)'!$D$20),A253-16,IF(AND(A253&gt;'Onderwerpen (2)'!$D$20,A253&lt;'Onderwerpen (2)'!$D$21),A253-17,IF(AND(A253&gt;'Onderwerpen (2)'!$D$21,A253&lt;'Onderwerpen (2)'!$D$22),A253-18,IF(A253&gt;'Onderwerpen (2)'!$D$22,A253-19,"X"))))))))))))))))))))),""))))))))))))))))))))</f>
        <v/>
      </c>
      <c r="D253" s="76" t="str">
        <f>IF(B253="",""&amp;C253,LEFT(B253, FIND(" ",B253)-1) &amp; "."&amp;COUNTIF( $B$8:B253,B253))</f>
        <v/>
      </c>
      <c r="E253" s="11"/>
      <c r="F253" s="65"/>
      <c r="G253" s="65"/>
      <c r="H253" s="65"/>
      <c r="I253" s="67"/>
      <c r="J253" s="60" t="str">
        <f t="shared" si="15"/>
        <v/>
      </c>
      <c r="K253" s="58"/>
      <c r="L253" s="65"/>
      <c r="M253" s="65"/>
      <c r="N253" s="65"/>
      <c r="O253" s="67"/>
      <c r="P253" s="60" t="str">
        <f t="shared" si="16"/>
        <v/>
      </c>
      <c r="Q253" s="58"/>
      <c r="R253" s="65"/>
      <c r="S253" s="65"/>
      <c r="T253" s="65"/>
      <c r="U253" s="67"/>
      <c r="V253" s="60" t="str">
        <f t="shared" si="17"/>
        <v/>
      </c>
      <c r="W253" s="58"/>
      <c r="X253" s="65"/>
      <c r="Y253" s="65"/>
      <c r="Z253" s="65"/>
      <c r="AA253" s="67"/>
      <c r="AB253" s="60" t="str">
        <f t="shared" si="18"/>
        <v/>
      </c>
      <c r="AC253" s="58"/>
      <c r="AD253" s="65"/>
      <c r="AE253" s="65"/>
      <c r="AF253" s="65"/>
      <c r="AG253" s="67"/>
      <c r="AH253" s="60" t="str">
        <f t="shared" si="19"/>
        <v/>
      </c>
      <c r="AI253" s="58"/>
    </row>
    <row r="254" spans="1:35" ht="15" customHeight="1" x14ac:dyDescent="0.25">
      <c r="A254" s="48" t="str">
        <f>IFERROR(IF(A253='Onderwerpen (2)'!$C$23+19,"",A253+1),"")</f>
        <v/>
      </c>
      <c r="B254" s="48" t="str">
        <f>IF(C254&lt;='Onderwerpen (2)'!$C$4,'Onderwerpen (2)'!$A$4,IF(C254&lt;='Onderwerpen (2)'!$C$5,'Onderwerpen (2)'!$A$5,IF(C254&lt;='Onderwerpen (2)'!$C$6,'Onderwerpen (2)'!$A$6,IF(C254&lt;='Onderwerpen (2)'!$C$7,'Onderwerpen (2)'!$A$7,IF(C254&lt;='Onderwerpen (2)'!$C$8,'Onderwerpen (2)'!$A$8,IF(C254&lt;='Onderwerpen (2)'!$C$9,'Onderwerpen (2)'!$A$9,IF(C254&lt;='Onderwerpen (2)'!C$10,'Onderwerpen (2)'!$A$10,IF(C254&lt;='Onderwerpen (2)'!C$11,'Onderwerpen (2)'!$A$11,IF(C254&lt;='Onderwerpen (2)'!C$12,'Onderwerpen (2)'!$A$12,IF(C254&lt;='Onderwerpen (2)'!C$13,'Onderwerpen (2)'!$A$13,IF(C254&lt;='Onderwerpen (2)'!$C$14,'Onderwerpen (2)'!$A$14,IF(C254&lt;='Onderwerpen (2)'!$C$15,'Onderwerpen (2)'!$A$15,IF(C254&lt;='Onderwerpen (2)'!$C$16,'Onderwerpen (2)'!$A$16,IF(C254&lt;='Onderwerpen (2)'!$C$17,'Onderwerpen (2)'!$A$17,IF(C254&lt;='Onderwerpen (2)'!$C$18,'Onderwerpen (2)'!$A$18,IF(C254&lt;='Onderwerpen (2)'!$C$19,'Onderwerpen (2)'!$A$19,IF(C254&lt;='Onderwerpen (2)'!$C$20,'Onderwerpen (2)'!$A$20,IF(C254&lt;='Onderwerpen (2)'!$C$21,'Onderwerpen (2)'!$A$21,IF(C254&lt;='Onderwerpen (2)'!$C$22,'Onderwerpen (2)'!$A$22,IF(C254&lt;='Onderwerpen (2)'!$C$23,'Onderwerpen (2)'!$A$22,""))))))))))))))))))))</f>
        <v/>
      </c>
      <c r="C254" s="55" t="str">
        <f>IF('Onderwerpen (2)'!$B$4+1=A254,'Onderwerpen (2)'!$A$5,IF(SUM('Onderwerpen (2)'!$B$4:$B$5)+2=A254,'Onderwerpen (2)'!$A$6,IF(SUM('Onderwerpen (2)'!$B$4:$B$6)+3=A254,'Onderwerpen (2)'!$A$7,IF(SUM('Onderwerpen (2)'!$B$4:$B$7)+4=A254,'Onderwerpen (2)'!$A$8,IF(SUM('Onderwerpen (2)'!$B$4:$B$8)+5=A254,'Onderwerpen (2)'!$A$9,IF(SUM('Onderwerpen (2)'!$B$4:$B$9)+6=A254,'Onderwerpen (2)'!$A$10,IF(SUM('Onderwerpen (2)'!$B$4:$B$10)+7=A254,'Onderwerpen (2)'!$A$11,IF(SUM('Onderwerpen (2)'!$B$4:$B$11)+8=A254,'Onderwerpen (2)'!$A$12,IF(SUM('Onderwerpen (2)'!$B$4:$B$12)+9=A254,'Onderwerpen (2)'!$A$13,IF(SUM('Onderwerpen (2)'!$B$4:$B$13)+10=A254,'Onderwerpen (2)'!$A$14,IF(SUM('Onderwerpen (2)'!$B$4:$B$14)+11=A254,'Onderwerpen (2)'!$A$15,IF(SUM('Onderwerpen (2)'!$B$4:$B$15)+12=A254,'Onderwerpen (2)'!$A$16,IF(SUM('Onderwerpen (2)'!$B$4:$B$16)+13=A254,'Onderwerpen (2)'!$A$17,IF(SUM('Onderwerpen (2)'!$B$4:$B$17)+14=A254,'Onderwerpen (2)'!$A$18,IF(SUM('Onderwerpen (2)'!$B$4:$B$18)+15=A254,'Onderwerpen (2)'!$A$19,IF(SUM('Onderwerpen (2)'!$B$4:$B$19)+16=A254,'Onderwerpen (2)'!$A$20,IF(SUM('Onderwerpen (2)'!$B$4:$B$20)+17=A254,'Onderwerpen (2)'!$A$21,IF(SUM('Onderwerpen (2)'!$B$4:$B$21)+18=A254,'Onderwerpen (2)'!$A$22,IF(SUM('Onderwerpen (2)'!$B$4:$B$22)+19=A254,'Onderwerpen (2)'!$A$23,IFERROR((IF(A254&lt;'Onderwerpen (2)'!$D$4,A254,IF(AND(A254&gt;'Onderwerpen (2)'!$D$4,A254&lt;'Onderwerpen (2)'!$D$5),A254-1,IF(AND(A254&gt;'Onderwerpen (2)'!$D$5,A254&lt;'Onderwerpen (2)'!$D$6),A254-2,IF(AND(A254&gt;'Onderwerpen (2)'!$D$6,A254&lt;'Onderwerpen (2)'!$D$7),A254-3,IF(AND(A254&gt;'Onderwerpen (2)'!$D$7,A254&lt;'Onderwerpen (2)'!$D$8),A254-4,IF(AND(A254&gt;'Onderwerpen (2)'!$D$8,A254&lt;'Onderwerpen (2)'!$D$9),A254-5,IF(AND(A254&gt;'Onderwerpen (2)'!$D$9,A254&lt;'Onderwerpen (2)'!$D$10),A254-6,IF(AND(A254&gt;'Onderwerpen (2)'!$D$10,A254&lt;'Onderwerpen (2)'!$D$11),A254-7,IF(AND(A254&gt;'Onderwerpen (2)'!$D$11,A254&lt;'Onderwerpen (2)'!$D$12),A254-8,IF(AND(A254&gt;'Onderwerpen (2)'!$D$12,A254&lt;'Onderwerpen (2)'!$D$13),A254-9,IF(AND(A254&gt;'Onderwerpen (2)'!$D$13,A254&lt;'Onderwerpen (2)'!$D$14),A254-10,IF(AND(A254&gt;'Onderwerpen (2)'!$D$14,A254&lt;'Onderwerpen (2)'!$D$15),A254-11,IF(AND(A254&gt;'Onderwerpen (2)'!$D$15,A254&lt;'Onderwerpen (2)'!$D$16),A254-12,IF(AND(A254&gt;'Onderwerpen (2)'!$D$16,A254&lt;'Onderwerpen (2)'!$D$17),A254-13,IF(AND(A254&gt;'Onderwerpen (2)'!$D$17,A254&lt;'Onderwerpen (2)'!$D$18),A254-14,IF(AND(A254&gt;'Onderwerpen (2)'!$D$18,A254&lt;'Onderwerpen (2)'!$D$19),A254-15,IF(AND(A254&gt;'Onderwerpen (2)'!$D$19,A254&lt;'Onderwerpen (2)'!$D$20),A254-16,IF(AND(A254&gt;'Onderwerpen (2)'!$D$20,A254&lt;'Onderwerpen (2)'!$D$21),A254-17,IF(AND(A254&gt;'Onderwerpen (2)'!$D$21,A254&lt;'Onderwerpen (2)'!$D$22),A254-18,IF(A254&gt;'Onderwerpen (2)'!$D$22,A254-19,"X"))))))))))))))))))))),""))))))))))))))))))))</f>
        <v/>
      </c>
      <c r="D254" s="76" t="str">
        <f>IF(B254="",""&amp;C254,LEFT(B254, FIND(" ",B254)-1) &amp; "."&amp;COUNTIF( $B$8:B254,B254))</f>
        <v/>
      </c>
      <c r="E254" s="11"/>
      <c r="F254" s="65"/>
      <c r="G254" s="65"/>
      <c r="H254" s="65"/>
      <c r="I254" s="67"/>
      <c r="J254" s="60" t="str">
        <f t="shared" si="15"/>
        <v/>
      </c>
      <c r="K254" s="58"/>
      <c r="L254" s="65"/>
      <c r="M254" s="65"/>
      <c r="N254" s="65"/>
      <c r="O254" s="67"/>
      <c r="P254" s="60" t="str">
        <f t="shared" si="16"/>
        <v/>
      </c>
      <c r="Q254" s="58"/>
      <c r="R254" s="65"/>
      <c r="S254" s="65"/>
      <c r="T254" s="65"/>
      <c r="U254" s="67"/>
      <c r="V254" s="60" t="str">
        <f t="shared" si="17"/>
        <v/>
      </c>
      <c r="W254" s="58"/>
      <c r="X254" s="65"/>
      <c r="Y254" s="65"/>
      <c r="Z254" s="65"/>
      <c r="AA254" s="67"/>
      <c r="AB254" s="60" t="str">
        <f t="shared" si="18"/>
        <v/>
      </c>
      <c r="AC254" s="58"/>
      <c r="AD254" s="65"/>
      <c r="AE254" s="65"/>
      <c r="AF254" s="65"/>
      <c r="AG254" s="67"/>
      <c r="AH254" s="60" t="str">
        <f t="shared" si="19"/>
        <v/>
      </c>
      <c r="AI254" s="58"/>
    </row>
    <row r="255" spans="1:35" ht="15" customHeight="1" x14ac:dyDescent="0.25">
      <c r="A255" s="48" t="str">
        <f>IFERROR(IF(A254='Onderwerpen (2)'!$C$23+19,"",A254+1),"")</f>
        <v/>
      </c>
      <c r="B255" s="48" t="str">
        <f>IF(C255&lt;='Onderwerpen (2)'!$C$4,'Onderwerpen (2)'!$A$4,IF(C255&lt;='Onderwerpen (2)'!$C$5,'Onderwerpen (2)'!$A$5,IF(C255&lt;='Onderwerpen (2)'!$C$6,'Onderwerpen (2)'!$A$6,IF(C255&lt;='Onderwerpen (2)'!$C$7,'Onderwerpen (2)'!$A$7,IF(C255&lt;='Onderwerpen (2)'!$C$8,'Onderwerpen (2)'!$A$8,IF(C255&lt;='Onderwerpen (2)'!$C$9,'Onderwerpen (2)'!$A$9,IF(C255&lt;='Onderwerpen (2)'!C$10,'Onderwerpen (2)'!$A$10,IF(C255&lt;='Onderwerpen (2)'!C$11,'Onderwerpen (2)'!$A$11,IF(C255&lt;='Onderwerpen (2)'!C$12,'Onderwerpen (2)'!$A$12,IF(C255&lt;='Onderwerpen (2)'!C$13,'Onderwerpen (2)'!$A$13,IF(C255&lt;='Onderwerpen (2)'!$C$14,'Onderwerpen (2)'!$A$14,IF(C255&lt;='Onderwerpen (2)'!$C$15,'Onderwerpen (2)'!$A$15,IF(C255&lt;='Onderwerpen (2)'!$C$16,'Onderwerpen (2)'!$A$16,IF(C255&lt;='Onderwerpen (2)'!$C$17,'Onderwerpen (2)'!$A$17,IF(C255&lt;='Onderwerpen (2)'!$C$18,'Onderwerpen (2)'!$A$18,IF(C255&lt;='Onderwerpen (2)'!$C$19,'Onderwerpen (2)'!$A$19,IF(C255&lt;='Onderwerpen (2)'!$C$20,'Onderwerpen (2)'!$A$20,IF(C255&lt;='Onderwerpen (2)'!$C$21,'Onderwerpen (2)'!$A$21,IF(C255&lt;='Onderwerpen (2)'!$C$22,'Onderwerpen (2)'!$A$22,IF(C255&lt;='Onderwerpen (2)'!$C$23,'Onderwerpen (2)'!$A$22,""))))))))))))))))))))</f>
        <v/>
      </c>
      <c r="C255" s="55" t="str">
        <f>IF('Onderwerpen (2)'!$B$4+1=A255,'Onderwerpen (2)'!$A$5,IF(SUM('Onderwerpen (2)'!$B$4:$B$5)+2=A255,'Onderwerpen (2)'!$A$6,IF(SUM('Onderwerpen (2)'!$B$4:$B$6)+3=A255,'Onderwerpen (2)'!$A$7,IF(SUM('Onderwerpen (2)'!$B$4:$B$7)+4=A255,'Onderwerpen (2)'!$A$8,IF(SUM('Onderwerpen (2)'!$B$4:$B$8)+5=A255,'Onderwerpen (2)'!$A$9,IF(SUM('Onderwerpen (2)'!$B$4:$B$9)+6=A255,'Onderwerpen (2)'!$A$10,IF(SUM('Onderwerpen (2)'!$B$4:$B$10)+7=A255,'Onderwerpen (2)'!$A$11,IF(SUM('Onderwerpen (2)'!$B$4:$B$11)+8=A255,'Onderwerpen (2)'!$A$12,IF(SUM('Onderwerpen (2)'!$B$4:$B$12)+9=A255,'Onderwerpen (2)'!$A$13,IF(SUM('Onderwerpen (2)'!$B$4:$B$13)+10=A255,'Onderwerpen (2)'!$A$14,IF(SUM('Onderwerpen (2)'!$B$4:$B$14)+11=A255,'Onderwerpen (2)'!$A$15,IF(SUM('Onderwerpen (2)'!$B$4:$B$15)+12=A255,'Onderwerpen (2)'!$A$16,IF(SUM('Onderwerpen (2)'!$B$4:$B$16)+13=A255,'Onderwerpen (2)'!$A$17,IF(SUM('Onderwerpen (2)'!$B$4:$B$17)+14=A255,'Onderwerpen (2)'!$A$18,IF(SUM('Onderwerpen (2)'!$B$4:$B$18)+15=A255,'Onderwerpen (2)'!$A$19,IF(SUM('Onderwerpen (2)'!$B$4:$B$19)+16=A255,'Onderwerpen (2)'!$A$20,IF(SUM('Onderwerpen (2)'!$B$4:$B$20)+17=A255,'Onderwerpen (2)'!$A$21,IF(SUM('Onderwerpen (2)'!$B$4:$B$21)+18=A255,'Onderwerpen (2)'!$A$22,IF(SUM('Onderwerpen (2)'!$B$4:$B$22)+19=A255,'Onderwerpen (2)'!$A$23,IFERROR((IF(A255&lt;'Onderwerpen (2)'!$D$4,A255,IF(AND(A255&gt;'Onderwerpen (2)'!$D$4,A255&lt;'Onderwerpen (2)'!$D$5),A255-1,IF(AND(A255&gt;'Onderwerpen (2)'!$D$5,A255&lt;'Onderwerpen (2)'!$D$6),A255-2,IF(AND(A255&gt;'Onderwerpen (2)'!$D$6,A255&lt;'Onderwerpen (2)'!$D$7),A255-3,IF(AND(A255&gt;'Onderwerpen (2)'!$D$7,A255&lt;'Onderwerpen (2)'!$D$8),A255-4,IF(AND(A255&gt;'Onderwerpen (2)'!$D$8,A255&lt;'Onderwerpen (2)'!$D$9),A255-5,IF(AND(A255&gt;'Onderwerpen (2)'!$D$9,A255&lt;'Onderwerpen (2)'!$D$10),A255-6,IF(AND(A255&gt;'Onderwerpen (2)'!$D$10,A255&lt;'Onderwerpen (2)'!$D$11),A255-7,IF(AND(A255&gt;'Onderwerpen (2)'!$D$11,A255&lt;'Onderwerpen (2)'!$D$12),A255-8,IF(AND(A255&gt;'Onderwerpen (2)'!$D$12,A255&lt;'Onderwerpen (2)'!$D$13),A255-9,IF(AND(A255&gt;'Onderwerpen (2)'!$D$13,A255&lt;'Onderwerpen (2)'!$D$14),A255-10,IF(AND(A255&gt;'Onderwerpen (2)'!$D$14,A255&lt;'Onderwerpen (2)'!$D$15),A255-11,IF(AND(A255&gt;'Onderwerpen (2)'!$D$15,A255&lt;'Onderwerpen (2)'!$D$16),A255-12,IF(AND(A255&gt;'Onderwerpen (2)'!$D$16,A255&lt;'Onderwerpen (2)'!$D$17),A255-13,IF(AND(A255&gt;'Onderwerpen (2)'!$D$17,A255&lt;'Onderwerpen (2)'!$D$18),A255-14,IF(AND(A255&gt;'Onderwerpen (2)'!$D$18,A255&lt;'Onderwerpen (2)'!$D$19),A255-15,IF(AND(A255&gt;'Onderwerpen (2)'!$D$19,A255&lt;'Onderwerpen (2)'!$D$20),A255-16,IF(AND(A255&gt;'Onderwerpen (2)'!$D$20,A255&lt;'Onderwerpen (2)'!$D$21),A255-17,IF(AND(A255&gt;'Onderwerpen (2)'!$D$21,A255&lt;'Onderwerpen (2)'!$D$22),A255-18,IF(A255&gt;'Onderwerpen (2)'!$D$22,A255-19,"X"))))))))))))))))))))),""))))))))))))))))))))</f>
        <v/>
      </c>
      <c r="D255" s="76" t="str">
        <f>IF(B255="",""&amp;C255,LEFT(B255, FIND(" ",B255)-1) &amp; "."&amp;COUNTIF( $B$8:B255,B255))</f>
        <v/>
      </c>
      <c r="E255" s="11"/>
      <c r="F255" s="65"/>
      <c r="G255" s="65"/>
      <c r="H255" s="65"/>
      <c r="I255" s="67"/>
      <c r="J255" s="60" t="str">
        <f t="shared" si="15"/>
        <v/>
      </c>
      <c r="K255" s="58"/>
      <c r="L255" s="65"/>
      <c r="M255" s="65"/>
      <c r="N255" s="65"/>
      <c r="O255" s="67"/>
      <c r="P255" s="60" t="str">
        <f t="shared" si="16"/>
        <v/>
      </c>
      <c r="Q255" s="58"/>
      <c r="R255" s="65"/>
      <c r="S255" s="65"/>
      <c r="T255" s="65"/>
      <c r="U255" s="67"/>
      <c r="V255" s="60" t="str">
        <f t="shared" si="17"/>
        <v/>
      </c>
      <c r="W255" s="58"/>
      <c r="X255" s="65"/>
      <c r="Y255" s="65"/>
      <c r="Z255" s="65"/>
      <c r="AA255" s="67"/>
      <c r="AB255" s="60" t="str">
        <f t="shared" si="18"/>
        <v/>
      </c>
      <c r="AC255" s="58"/>
      <c r="AD255" s="65"/>
      <c r="AE255" s="65"/>
      <c r="AF255" s="65"/>
      <c r="AG255" s="67"/>
      <c r="AH255" s="60" t="str">
        <f t="shared" si="19"/>
        <v/>
      </c>
      <c r="AI255" s="58"/>
    </row>
    <row r="256" spans="1:35" ht="15" customHeight="1" x14ac:dyDescent="0.25">
      <c r="A256" s="48" t="str">
        <f>IFERROR(IF(A255='Onderwerpen (2)'!$C$23+19,"",A255+1),"")</f>
        <v/>
      </c>
      <c r="B256" s="48" t="str">
        <f>IF(C256&lt;='Onderwerpen (2)'!$C$4,'Onderwerpen (2)'!$A$4,IF(C256&lt;='Onderwerpen (2)'!$C$5,'Onderwerpen (2)'!$A$5,IF(C256&lt;='Onderwerpen (2)'!$C$6,'Onderwerpen (2)'!$A$6,IF(C256&lt;='Onderwerpen (2)'!$C$7,'Onderwerpen (2)'!$A$7,IF(C256&lt;='Onderwerpen (2)'!$C$8,'Onderwerpen (2)'!$A$8,IF(C256&lt;='Onderwerpen (2)'!$C$9,'Onderwerpen (2)'!$A$9,IF(C256&lt;='Onderwerpen (2)'!C$10,'Onderwerpen (2)'!$A$10,IF(C256&lt;='Onderwerpen (2)'!C$11,'Onderwerpen (2)'!$A$11,IF(C256&lt;='Onderwerpen (2)'!C$12,'Onderwerpen (2)'!$A$12,IF(C256&lt;='Onderwerpen (2)'!C$13,'Onderwerpen (2)'!$A$13,IF(C256&lt;='Onderwerpen (2)'!$C$14,'Onderwerpen (2)'!$A$14,IF(C256&lt;='Onderwerpen (2)'!$C$15,'Onderwerpen (2)'!$A$15,IF(C256&lt;='Onderwerpen (2)'!$C$16,'Onderwerpen (2)'!$A$16,IF(C256&lt;='Onderwerpen (2)'!$C$17,'Onderwerpen (2)'!$A$17,IF(C256&lt;='Onderwerpen (2)'!$C$18,'Onderwerpen (2)'!$A$18,IF(C256&lt;='Onderwerpen (2)'!$C$19,'Onderwerpen (2)'!$A$19,IF(C256&lt;='Onderwerpen (2)'!$C$20,'Onderwerpen (2)'!$A$20,IF(C256&lt;='Onderwerpen (2)'!$C$21,'Onderwerpen (2)'!$A$21,IF(C256&lt;='Onderwerpen (2)'!$C$22,'Onderwerpen (2)'!$A$22,IF(C256&lt;='Onderwerpen (2)'!$C$23,'Onderwerpen (2)'!$A$22,""))))))))))))))))))))</f>
        <v/>
      </c>
      <c r="C256" s="55" t="str">
        <f>IF('Onderwerpen (2)'!$B$4+1=A256,'Onderwerpen (2)'!$A$5,IF(SUM('Onderwerpen (2)'!$B$4:$B$5)+2=A256,'Onderwerpen (2)'!$A$6,IF(SUM('Onderwerpen (2)'!$B$4:$B$6)+3=A256,'Onderwerpen (2)'!$A$7,IF(SUM('Onderwerpen (2)'!$B$4:$B$7)+4=A256,'Onderwerpen (2)'!$A$8,IF(SUM('Onderwerpen (2)'!$B$4:$B$8)+5=A256,'Onderwerpen (2)'!$A$9,IF(SUM('Onderwerpen (2)'!$B$4:$B$9)+6=A256,'Onderwerpen (2)'!$A$10,IF(SUM('Onderwerpen (2)'!$B$4:$B$10)+7=A256,'Onderwerpen (2)'!$A$11,IF(SUM('Onderwerpen (2)'!$B$4:$B$11)+8=A256,'Onderwerpen (2)'!$A$12,IF(SUM('Onderwerpen (2)'!$B$4:$B$12)+9=A256,'Onderwerpen (2)'!$A$13,IF(SUM('Onderwerpen (2)'!$B$4:$B$13)+10=A256,'Onderwerpen (2)'!$A$14,IF(SUM('Onderwerpen (2)'!$B$4:$B$14)+11=A256,'Onderwerpen (2)'!$A$15,IF(SUM('Onderwerpen (2)'!$B$4:$B$15)+12=A256,'Onderwerpen (2)'!$A$16,IF(SUM('Onderwerpen (2)'!$B$4:$B$16)+13=A256,'Onderwerpen (2)'!$A$17,IF(SUM('Onderwerpen (2)'!$B$4:$B$17)+14=A256,'Onderwerpen (2)'!$A$18,IF(SUM('Onderwerpen (2)'!$B$4:$B$18)+15=A256,'Onderwerpen (2)'!$A$19,IF(SUM('Onderwerpen (2)'!$B$4:$B$19)+16=A256,'Onderwerpen (2)'!$A$20,IF(SUM('Onderwerpen (2)'!$B$4:$B$20)+17=A256,'Onderwerpen (2)'!$A$21,IF(SUM('Onderwerpen (2)'!$B$4:$B$21)+18=A256,'Onderwerpen (2)'!$A$22,IF(SUM('Onderwerpen (2)'!$B$4:$B$22)+19=A256,'Onderwerpen (2)'!$A$23,IFERROR((IF(A256&lt;'Onderwerpen (2)'!$D$4,A256,IF(AND(A256&gt;'Onderwerpen (2)'!$D$4,A256&lt;'Onderwerpen (2)'!$D$5),A256-1,IF(AND(A256&gt;'Onderwerpen (2)'!$D$5,A256&lt;'Onderwerpen (2)'!$D$6),A256-2,IF(AND(A256&gt;'Onderwerpen (2)'!$D$6,A256&lt;'Onderwerpen (2)'!$D$7),A256-3,IF(AND(A256&gt;'Onderwerpen (2)'!$D$7,A256&lt;'Onderwerpen (2)'!$D$8),A256-4,IF(AND(A256&gt;'Onderwerpen (2)'!$D$8,A256&lt;'Onderwerpen (2)'!$D$9),A256-5,IF(AND(A256&gt;'Onderwerpen (2)'!$D$9,A256&lt;'Onderwerpen (2)'!$D$10),A256-6,IF(AND(A256&gt;'Onderwerpen (2)'!$D$10,A256&lt;'Onderwerpen (2)'!$D$11),A256-7,IF(AND(A256&gt;'Onderwerpen (2)'!$D$11,A256&lt;'Onderwerpen (2)'!$D$12),A256-8,IF(AND(A256&gt;'Onderwerpen (2)'!$D$12,A256&lt;'Onderwerpen (2)'!$D$13),A256-9,IF(AND(A256&gt;'Onderwerpen (2)'!$D$13,A256&lt;'Onderwerpen (2)'!$D$14),A256-10,IF(AND(A256&gt;'Onderwerpen (2)'!$D$14,A256&lt;'Onderwerpen (2)'!$D$15),A256-11,IF(AND(A256&gt;'Onderwerpen (2)'!$D$15,A256&lt;'Onderwerpen (2)'!$D$16),A256-12,IF(AND(A256&gt;'Onderwerpen (2)'!$D$16,A256&lt;'Onderwerpen (2)'!$D$17),A256-13,IF(AND(A256&gt;'Onderwerpen (2)'!$D$17,A256&lt;'Onderwerpen (2)'!$D$18),A256-14,IF(AND(A256&gt;'Onderwerpen (2)'!$D$18,A256&lt;'Onderwerpen (2)'!$D$19),A256-15,IF(AND(A256&gt;'Onderwerpen (2)'!$D$19,A256&lt;'Onderwerpen (2)'!$D$20),A256-16,IF(AND(A256&gt;'Onderwerpen (2)'!$D$20,A256&lt;'Onderwerpen (2)'!$D$21),A256-17,IF(AND(A256&gt;'Onderwerpen (2)'!$D$21,A256&lt;'Onderwerpen (2)'!$D$22),A256-18,IF(A256&gt;'Onderwerpen (2)'!$D$22,A256-19,"X"))))))))))))))))))))),""))))))))))))))))))))</f>
        <v/>
      </c>
      <c r="D256" s="76" t="str">
        <f>IF(B256="",""&amp;C256,LEFT(B256, FIND(" ",B256)-1) &amp; "."&amp;COUNTIF( $B$8:B256,B256))</f>
        <v/>
      </c>
      <c r="E256" s="11"/>
      <c r="F256" s="65"/>
      <c r="G256" s="65"/>
      <c r="H256" s="65"/>
      <c r="I256" s="67"/>
      <c r="J256" s="60" t="str">
        <f t="shared" si="15"/>
        <v/>
      </c>
      <c r="K256" s="58"/>
      <c r="L256" s="65"/>
      <c r="M256" s="65"/>
      <c r="N256" s="65"/>
      <c r="O256" s="67"/>
      <c r="P256" s="60" t="str">
        <f t="shared" si="16"/>
        <v/>
      </c>
      <c r="Q256" s="58"/>
      <c r="R256" s="65"/>
      <c r="S256" s="65"/>
      <c r="T256" s="65"/>
      <c r="U256" s="67"/>
      <c r="V256" s="60" t="str">
        <f t="shared" si="17"/>
        <v/>
      </c>
      <c r="W256" s="58"/>
      <c r="X256" s="65"/>
      <c r="Y256" s="65"/>
      <c r="Z256" s="65"/>
      <c r="AA256" s="67"/>
      <c r="AB256" s="60" t="str">
        <f t="shared" si="18"/>
        <v/>
      </c>
      <c r="AC256" s="58"/>
      <c r="AD256" s="65"/>
      <c r="AE256" s="65"/>
      <c r="AF256" s="65"/>
      <c r="AG256" s="67"/>
      <c r="AH256" s="60" t="str">
        <f t="shared" si="19"/>
        <v/>
      </c>
      <c r="AI256" s="58"/>
    </row>
    <row r="257" spans="1:35" ht="15" customHeight="1" x14ac:dyDescent="0.25">
      <c r="A257" s="48" t="str">
        <f>IFERROR(IF(A256='Onderwerpen (2)'!$C$23+19,"",A256+1),"")</f>
        <v/>
      </c>
      <c r="B257" s="48" t="str">
        <f>IF(C257&lt;='Onderwerpen (2)'!$C$4,'Onderwerpen (2)'!$A$4,IF(C257&lt;='Onderwerpen (2)'!$C$5,'Onderwerpen (2)'!$A$5,IF(C257&lt;='Onderwerpen (2)'!$C$6,'Onderwerpen (2)'!$A$6,IF(C257&lt;='Onderwerpen (2)'!$C$7,'Onderwerpen (2)'!$A$7,IF(C257&lt;='Onderwerpen (2)'!$C$8,'Onderwerpen (2)'!$A$8,IF(C257&lt;='Onderwerpen (2)'!$C$9,'Onderwerpen (2)'!$A$9,IF(C257&lt;='Onderwerpen (2)'!C$10,'Onderwerpen (2)'!$A$10,IF(C257&lt;='Onderwerpen (2)'!C$11,'Onderwerpen (2)'!$A$11,IF(C257&lt;='Onderwerpen (2)'!C$12,'Onderwerpen (2)'!$A$12,IF(C257&lt;='Onderwerpen (2)'!C$13,'Onderwerpen (2)'!$A$13,IF(C257&lt;='Onderwerpen (2)'!$C$14,'Onderwerpen (2)'!$A$14,IF(C257&lt;='Onderwerpen (2)'!$C$15,'Onderwerpen (2)'!$A$15,IF(C257&lt;='Onderwerpen (2)'!$C$16,'Onderwerpen (2)'!$A$16,IF(C257&lt;='Onderwerpen (2)'!$C$17,'Onderwerpen (2)'!$A$17,IF(C257&lt;='Onderwerpen (2)'!$C$18,'Onderwerpen (2)'!$A$18,IF(C257&lt;='Onderwerpen (2)'!$C$19,'Onderwerpen (2)'!$A$19,IF(C257&lt;='Onderwerpen (2)'!$C$20,'Onderwerpen (2)'!$A$20,IF(C257&lt;='Onderwerpen (2)'!$C$21,'Onderwerpen (2)'!$A$21,IF(C257&lt;='Onderwerpen (2)'!$C$22,'Onderwerpen (2)'!$A$22,IF(C257&lt;='Onderwerpen (2)'!$C$23,'Onderwerpen (2)'!$A$22,""))))))))))))))))))))</f>
        <v/>
      </c>
      <c r="C257" s="55" t="str">
        <f>IF('Onderwerpen (2)'!$B$4+1=A257,'Onderwerpen (2)'!$A$5,IF(SUM('Onderwerpen (2)'!$B$4:$B$5)+2=A257,'Onderwerpen (2)'!$A$6,IF(SUM('Onderwerpen (2)'!$B$4:$B$6)+3=A257,'Onderwerpen (2)'!$A$7,IF(SUM('Onderwerpen (2)'!$B$4:$B$7)+4=A257,'Onderwerpen (2)'!$A$8,IF(SUM('Onderwerpen (2)'!$B$4:$B$8)+5=A257,'Onderwerpen (2)'!$A$9,IF(SUM('Onderwerpen (2)'!$B$4:$B$9)+6=A257,'Onderwerpen (2)'!$A$10,IF(SUM('Onderwerpen (2)'!$B$4:$B$10)+7=A257,'Onderwerpen (2)'!$A$11,IF(SUM('Onderwerpen (2)'!$B$4:$B$11)+8=A257,'Onderwerpen (2)'!$A$12,IF(SUM('Onderwerpen (2)'!$B$4:$B$12)+9=A257,'Onderwerpen (2)'!$A$13,IF(SUM('Onderwerpen (2)'!$B$4:$B$13)+10=A257,'Onderwerpen (2)'!$A$14,IF(SUM('Onderwerpen (2)'!$B$4:$B$14)+11=A257,'Onderwerpen (2)'!$A$15,IF(SUM('Onderwerpen (2)'!$B$4:$B$15)+12=A257,'Onderwerpen (2)'!$A$16,IF(SUM('Onderwerpen (2)'!$B$4:$B$16)+13=A257,'Onderwerpen (2)'!$A$17,IF(SUM('Onderwerpen (2)'!$B$4:$B$17)+14=A257,'Onderwerpen (2)'!$A$18,IF(SUM('Onderwerpen (2)'!$B$4:$B$18)+15=A257,'Onderwerpen (2)'!$A$19,IF(SUM('Onderwerpen (2)'!$B$4:$B$19)+16=A257,'Onderwerpen (2)'!$A$20,IF(SUM('Onderwerpen (2)'!$B$4:$B$20)+17=A257,'Onderwerpen (2)'!$A$21,IF(SUM('Onderwerpen (2)'!$B$4:$B$21)+18=A257,'Onderwerpen (2)'!$A$22,IF(SUM('Onderwerpen (2)'!$B$4:$B$22)+19=A257,'Onderwerpen (2)'!$A$23,IFERROR((IF(A257&lt;'Onderwerpen (2)'!$D$4,A257,IF(AND(A257&gt;'Onderwerpen (2)'!$D$4,A257&lt;'Onderwerpen (2)'!$D$5),A257-1,IF(AND(A257&gt;'Onderwerpen (2)'!$D$5,A257&lt;'Onderwerpen (2)'!$D$6),A257-2,IF(AND(A257&gt;'Onderwerpen (2)'!$D$6,A257&lt;'Onderwerpen (2)'!$D$7),A257-3,IF(AND(A257&gt;'Onderwerpen (2)'!$D$7,A257&lt;'Onderwerpen (2)'!$D$8),A257-4,IF(AND(A257&gt;'Onderwerpen (2)'!$D$8,A257&lt;'Onderwerpen (2)'!$D$9),A257-5,IF(AND(A257&gt;'Onderwerpen (2)'!$D$9,A257&lt;'Onderwerpen (2)'!$D$10),A257-6,IF(AND(A257&gt;'Onderwerpen (2)'!$D$10,A257&lt;'Onderwerpen (2)'!$D$11),A257-7,IF(AND(A257&gt;'Onderwerpen (2)'!$D$11,A257&lt;'Onderwerpen (2)'!$D$12),A257-8,IF(AND(A257&gt;'Onderwerpen (2)'!$D$12,A257&lt;'Onderwerpen (2)'!$D$13),A257-9,IF(AND(A257&gt;'Onderwerpen (2)'!$D$13,A257&lt;'Onderwerpen (2)'!$D$14),A257-10,IF(AND(A257&gt;'Onderwerpen (2)'!$D$14,A257&lt;'Onderwerpen (2)'!$D$15),A257-11,IF(AND(A257&gt;'Onderwerpen (2)'!$D$15,A257&lt;'Onderwerpen (2)'!$D$16),A257-12,IF(AND(A257&gt;'Onderwerpen (2)'!$D$16,A257&lt;'Onderwerpen (2)'!$D$17),A257-13,IF(AND(A257&gt;'Onderwerpen (2)'!$D$17,A257&lt;'Onderwerpen (2)'!$D$18),A257-14,IF(AND(A257&gt;'Onderwerpen (2)'!$D$18,A257&lt;'Onderwerpen (2)'!$D$19),A257-15,IF(AND(A257&gt;'Onderwerpen (2)'!$D$19,A257&lt;'Onderwerpen (2)'!$D$20),A257-16,IF(AND(A257&gt;'Onderwerpen (2)'!$D$20,A257&lt;'Onderwerpen (2)'!$D$21),A257-17,IF(AND(A257&gt;'Onderwerpen (2)'!$D$21,A257&lt;'Onderwerpen (2)'!$D$22),A257-18,IF(A257&gt;'Onderwerpen (2)'!$D$22,A257-19,"X"))))))))))))))))))))),""))))))))))))))))))))</f>
        <v/>
      </c>
      <c r="D257" s="76" t="str">
        <f>IF(B257="",""&amp;C257,LEFT(B257, FIND(" ",B257)-1) &amp; "."&amp;COUNTIF( $B$8:B257,B257))</f>
        <v/>
      </c>
      <c r="E257" s="11"/>
      <c r="F257" s="65"/>
      <c r="G257" s="65"/>
      <c r="H257" s="65"/>
      <c r="I257" s="67"/>
      <c r="J257" s="60" t="str">
        <f t="shared" si="15"/>
        <v/>
      </c>
      <c r="K257" s="58"/>
      <c r="L257" s="65"/>
      <c r="M257" s="65"/>
      <c r="N257" s="65"/>
      <c r="O257" s="67"/>
      <c r="P257" s="60" t="str">
        <f t="shared" si="16"/>
        <v/>
      </c>
      <c r="Q257" s="58"/>
      <c r="R257" s="65"/>
      <c r="S257" s="65"/>
      <c r="T257" s="65"/>
      <c r="U257" s="67"/>
      <c r="V257" s="60" t="str">
        <f t="shared" si="17"/>
        <v/>
      </c>
      <c r="W257" s="58"/>
      <c r="X257" s="65"/>
      <c r="Y257" s="65"/>
      <c r="Z257" s="65"/>
      <c r="AA257" s="67"/>
      <c r="AB257" s="60" t="str">
        <f t="shared" si="18"/>
        <v/>
      </c>
      <c r="AC257" s="58"/>
      <c r="AD257" s="65"/>
      <c r="AE257" s="65"/>
      <c r="AF257" s="65"/>
      <c r="AG257" s="67"/>
      <c r="AH257" s="60" t="str">
        <f t="shared" si="19"/>
        <v/>
      </c>
      <c r="AI257" s="58"/>
    </row>
    <row r="258" spans="1:35" ht="15" customHeight="1" x14ac:dyDescent="0.25">
      <c r="A258" s="48" t="str">
        <f>IFERROR(IF(A257='Onderwerpen (2)'!$C$23+19,"",A257+1),"")</f>
        <v/>
      </c>
      <c r="B258" s="48" t="str">
        <f>IF(C258&lt;='Onderwerpen (2)'!$C$4,'Onderwerpen (2)'!$A$4,IF(C258&lt;='Onderwerpen (2)'!$C$5,'Onderwerpen (2)'!$A$5,IF(C258&lt;='Onderwerpen (2)'!$C$6,'Onderwerpen (2)'!$A$6,IF(C258&lt;='Onderwerpen (2)'!$C$7,'Onderwerpen (2)'!$A$7,IF(C258&lt;='Onderwerpen (2)'!$C$8,'Onderwerpen (2)'!$A$8,IF(C258&lt;='Onderwerpen (2)'!$C$9,'Onderwerpen (2)'!$A$9,IF(C258&lt;='Onderwerpen (2)'!C$10,'Onderwerpen (2)'!$A$10,IF(C258&lt;='Onderwerpen (2)'!C$11,'Onderwerpen (2)'!$A$11,IF(C258&lt;='Onderwerpen (2)'!C$12,'Onderwerpen (2)'!$A$12,IF(C258&lt;='Onderwerpen (2)'!C$13,'Onderwerpen (2)'!$A$13,IF(C258&lt;='Onderwerpen (2)'!$C$14,'Onderwerpen (2)'!$A$14,IF(C258&lt;='Onderwerpen (2)'!$C$15,'Onderwerpen (2)'!$A$15,IF(C258&lt;='Onderwerpen (2)'!$C$16,'Onderwerpen (2)'!$A$16,IF(C258&lt;='Onderwerpen (2)'!$C$17,'Onderwerpen (2)'!$A$17,IF(C258&lt;='Onderwerpen (2)'!$C$18,'Onderwerpen (2)'!$A$18,IF(C258&lt;='Onderwerpen (2)'!$C$19,'Onderwerpen (2)'!$A$19,IF(C258&lt;='Onderwerpen (2)'!$C$20,'Onderwerpen (2)'!$A$20,IF(C258&lt;='Onderwerpen (2)'!$C$21,'Onderwerpen (2)'!$A$21,IF(C258&lt;='Onderwerpen (2)'!$C$22,'Onderwerpen (2)'!$A$22,IF(C258&lt;='Onderwerpen (2)'!$C$23,'Onderwerpen (2)'!$A$22,""))))))))))))))))))))</f>
        <v/>
      </c>
      <c r="C258" s="55" t="str">
        <f>IF('Onderwerpen (2)'!$B$4+1=A258,'Onderwerpen (2)'!$A$5,IF(SUM('Onderwerpen (2)'!$B$4:$B$5)+2=A258,'Onderwerpen (2)'!$A$6,IF(SUM('Onderwerpen (2)'!$B$4:$B$6)+3=A258,'Onderwerpen (2)'!$A$7,IF(SUM('Onderwerpen (2)'!$B$4:$B$7)+4=A258,'Onderwerpen (2)'!$A$8,IF(SUM('Onderwerpen (2)'!$B$4:$B$8)+5=A258,'Onderwerpen (2)'!$A$9,IF(SUM('Onderwerpen (2)'!$B$4:$B$9)+6=A258,'Onderwerpen (2)'!$A$10,IF(SUM('Onderwerpen (2)'!$B$4:$B$10)+7=A258,'Onderwerpen (2)'!$A$11,IF(SUM('Onderwerpen (2)'!$B$4:$B$11)+8=A258,'Onderwerpen (2)'!$A$12,IF(SUM('Onderwerpen (2)'!$B$4:$B$12)+9=A258,'Onderwerpen (2)'!$A$13,IF(SUM('Onderwerpen (2)'!$B$4:$B$13)+10=A258,'Onderwerpen (2)'!$A$14,IF(SUM('Onderwerpen (2)'!$B$4:$B$14)+11=A258,'Onderwerpen (2)'!$A$15,IF(SUM('Onderwerpen (2)'!$B$4:$B$15)+12=A258,'Onderwerpen (2)'!$A$16,IF(SUM('Onderwerpen (2)'!$B$4:$B$16)+13=A258,'Onderwerpen (2)'!$A$17,IF(SUM('Onderwerpen (2)'!$B$4:$B$17)+14=A258,'Onderwerpen (2)'!$A$18,IF(SUM('Onderwerpen (2)'!$B$4:$B$18)+15=A258,'Onderwerpen (2)'!$A$19,IF(SUM('Onderwerpen (2)'!$B$4:$B$19)+16=A258,'Onderwerpen (2)'!$A$20,IF(SUM('Onderwerpen (2)'!$B$4:$B$20)+17=A258,'Onderwerpen (2)'!$A$21,IF(SUM('Onderwerpen (2)'!$B$4:$B$21)+18=A258,'Onderwerpen (2)'!$A$22,IF(SUM('Onderwerpen (2)'!$B$4:$B$22)+19=A258,'Onderwerpen (2)'!$A$23,IFERROR((IF(A258&lt;'Onderwerpen (2)'!$D$4,A258,IF(AND(A258&gt;'Onderwerpen (2)'!$D$4,A258&lt;'Onderwerpen (2)'!$D$5),A258-1,IF(AND(A258&gt;'Onderwerpen (2)'!$D$5,A258&lt;'Onderwerpen (2)'!$D$6),A258-2,IF(AND(A258&gt;'Onderwerpen (2)'!$D$6,A258&lt;'Onderwerpen (2)'!$D$7),A258-3,IF(AND(A258&gt;'Onderwerpen (2)'!$D$7,A258&lt;'Onderwerpen (2)'!$D$8),A258-4,IF(AND(A258&gt;'Onderwerpen (2)'!$D$8,A258&lt;'Onderwerpen (2)'!$D$9),A258-5,IF(AND(A258&gt;'Onderwerpen (2)'!$D$9,A258&lt;'Onderwerpen (2)'!$D$10),A258-6,IF(AND(A258&gt;'Onderwerpen (2)'!$D$10,A258&lt;'Onderwerpen (2)'!$D$11),A258-7,IF(AND(A258&gt;'Onderwerpen (2)'!$D$11,A258&lt;'Onderwerpen (2)'!$D$12),A258-8,IF(AND(A258&gt;'Onderwerpen (2)'!$D$12,A258&lt;'Onderwerpen (2)'!$D$13),A258-9,IF(AND(A258&gt;'Onderwerpen (2)'!$D$13,A258&lt;'Onderwerpen (2)'!$D$14),A258-10,IF(AND(A258&gt;'Onderwerpen (2)'!$D$14,A258&lt;'Onderwerpen (2)'!$D$15),A258-11,IF(AND(A258&gt;'Onderwerpen (2)'!$D$15,A258&lt;'Onderwerpen (2)'!$D$16),A258-12,IF(AND(A258&gt;'Onderwerpen (2)'!$D$16,A258&lt;'Onderwerpen (2)'!$D$17),A258-13,IF(AND(A258&gt;'Onderwerpen (2)'!$D$17,A258&lt;'Onderwerpen (2)'!$D$18),A258-14,IF(AND(A258&gt;'Onderwerpen (2)'!$D$18,A258&lt;'Onderwerpen (2)'!$D$19),A258-15,IF(AND(A258&gt;'Onderwerpen (2)'!$D$19,A258&lt;'Onderwerpen (2)'!$D$20),A258-16,IF(AND(A258&gt;'Onderwerpen (2)'!$D$20,A258&lt;'Onderwerpen (2)'!$D$21),A258-17,IF(AND(A258&gt;'Onderwerpen (2)'!$D$21,A258&lt;'Onderwerpen (2)'!$D$22),A258-18,IF(A258&gt;'Onderwerpen (2)'!$D$22,A258-19,"X"))))))))))))))))))))),""))))))))))))))))))))</f>
        <v/>
      </c>
      <c r="D258" s="76" t="str">
        <f>IF(B258="",""&amp;C258,LEFT(B258, FIND(" ",B258)-1) &amp; "."&amp;COUNTIF( $B$8:B258,B258))</f>
        <v/>
      </c>
      <c r="E258" s="11"/>
      <c r="F258" s="65"/>
      <c r="G258" s="65"/>
      <c r="H258" s="65"/>
      <c r="I258" s="67"/>
      <c r="J258" s="60" t="str">
        <f t="shared" si="15"/>
        <v/>
      </c>
      <c r="K258" s="58"/>
      <c r="L258" s="65"/>
      <c r="M258" s="65"/>
      <c r="N258" s="65"/>
      <c r="O258" s="67"/>
      <c r="P258" s="60" t="str">
        <f t="shared" si="16"/>
        <v/>
      </c>
      <c r="Q258" s="58"/>
      <c r="R258" s="65"/>
      <c r="S258" s="65"/>
      <c r="T258" s="65"/>
      <c r="U258" s="67"/>
      <c r="V258" s="60" t="str">
        <f t="shared" si="17"/>
        <v/>
      </c>
      <c r="W258" s="58"/>
      <c r="X258" s="65"/>
      <c r="Y258" s="65"/>
      <c r="Z258" s="65"/>
      <c r="AA258" s="67"/>
      <c r="AB258" s="60" t="str">
        <f t="shared" si="18"/>
        <v/>
      </c>
      <c r="AC258" s="58"/>
      <c r="AD258" s="65"/>
      <c r="AE258" s="65"/>
      <c r="AF258" s="65"/>
      <c r="AG258" s="67"/>
      <c r="AH258" s="60" t="str">
        <f t="shared" si="19"/>
        <v/>
      </c>
      <c r="AI258" s="58"/>
    </row>
    <row r="259" spans="1:35" ht="15" customHeight="1" x14ac:dyDescent="0.25">
      <c r="A259" s="48" t="str">
        <f>IFERROR(IF(A258='Onderwerpen (2)'!$C$23+19,"",A258+1),"")</f>
        <v/>
      </c>
      <c r="B259" s="48" t="str">
        <f>IF(C259&lt;='Onderwerpen (2)'!$C$4,'Onderwerpen (2)'!$A$4,IF(C259&lt;='Onderwerpen (2)'!$C$5,'Onderwerpen (2)'!$A$5,IF(C259&lt;='Onderwerpen (2)'!$C$6,'Onderwerpen (2)'!$A$6,IF(C259&lt;='Onderwerpen (2)'!$C$7,'Onderwerpen (2)'!$A$7,IF(C259&lt;='Onderwerpen (2)'!$C$8,'Onderwerpen (2)'!$A$8,IF(C259&lt;='Onderwerpen (2)'!$C$9,'Onderwerpen (2)'!$A$9,IF(C259&lt;='Onderwerpen (2)'!C$10,'Onderwerpen (2)'!$A$10,IF(C259&lt;='Onderwerpen (2)'!C$11,'Onderwerpen (2)'!$A$11,IF(C259&lt;='Onderwerpen (2)'!C$12,'Onderwerpen (2)'!$A$12,IF(C259&lt;='Onderwerpen (2)'!C$13,'Onderwerpen (2)'!$A$13,IF(C259&lt;='Onderwerpen (2)'!$C$14,'Onderwerpen (2)'!$A$14,IF(C259&lt;='Onderwerpen (2)'!$C$15,'Onderwerpen (2)'!$A$15,IF(C259&lt;='Onderwerpen (2)'!$C$16,'Onderwerpen (2)'!$A$16,IF(C259&lt;='Onderwerpen (2)'!$C$17,'Onderwerpen (2)'!$A$17,IF(C259&lt;='Onderwerpen (2)'!$C$18,'Onderwerpen (2)'!$A$18,IF(C259&lt;='Onderwerpen (2)'!$C$19,'Onderwerpen (2)'!$A$19,IF(C259&lt;='Onderwerpen (2)'!$C$20,'Onderwerpen (2)'!$A$20,IF(C259&lt;='Onderwerpen (2)'!$C$21,'Onderwerpen (2)'!$A$21,IF(C259&lt;='Onderwerpen (2)'!$C$22,'Onderwerpen (2)'!$A$22,IF(C259&lt;='Onderwerpen (2)'!$C$23,'Onderwerpen (2)'!$A$22,""))))))))))))))))))))</f>
        <v/>
      </c>
      <c r="C259" s="55" t="str">
        <f>IF('Onderwerpen (2)'!$B$4+1=A259,'Onderwerpen (2)'!$A$5,IF(SUM('Onderwerpen (2)'!$B$4:$B$5)+2=A259,'Onderwerpen (2)'!$A$6,IF(SUM('Onderwerpen (2)'!$B$4:$B$6)+3=A259,'Onderwerpen (2)'!$A$7,IF(SUM('Onderwerpen (2)'!$B$4:$B$7)+4=A259,'Onderwerpen (2)'!$A$8,IF(SUM('Onderwerpen (2)'!$B$4:$B$8)+5=A259,'Onderwerpen (2)'!$A$9,IF(SUM('Onderwerpen (2)'!$B$4:$B$9)+6=A259,'Onderwerpen (2)'!$A$10,IF(SUM('Onderwerpen (2)'!$B$4:$B$10)+7=A259,'Onderwerpen (2)'!$A$11,IF(SUM('Onderwerpen (2)'!$B$4:$B$11)+8=A259,'Onderwerpen (2)'!$A$12,IF(SUM('Onderwerpen (2)'!$B$4:$B$12)+9=A259,'Onderwerpen (2)'!$A$13,IF(SUM('Onderwerpen (2)'!$B$4:$B$13)+10=A259,'Onderwerpen (2)'!$A$14,IF(SUM('Onderwerpen (2)'!$B$4:$B$14)+11=A259,'Onderwerpen (2)'!$A$15,IF(SUM('Onderwerpen (2)'!$B$4:$B$15)+12=A259,'Onderwerpen (2)'!$A$16,IF(SUM('Onderwerpen (2)'!$B$4:$B$16)+13=A259,'Onderwerpen (2)'!$A$17,IF(SUM('Onderwerpen (2)'!$B$4:$B$17)+14=A259,'Onderwerpen (2)'!$A$18,IF(SUM('Onderwerpen (2)'!$B$4:$B$18)+15=A259,'Onderwerpen (2)'!$A$19,IF(SUM('Onderwerpen (2)'!$B$4:$B$19)+16=A259,'Onderwerpen (2)'!$A$20,IF(SUM('Onderwerpen (2)'!$B$4:$B$20)+17=A259,'Onderwerpen (2)'!$A$21,IF(SUM('Onderwerpen (2)'!$B$4:$B$21)+18=A259,'Onderwerpen (2)'!$A$22,IF(SUM('Onderwerpen (2)'!$B$4:$B$22)+19=A259,'Onderwerpen (2)'!$A$23,IFERROR((IF(A259&lt;'Onderwerpen (2)'!$D$4,A259,IF(AND(A259&gt;'Onderwerpen (2)'!$D$4,A259&lt;'Onderwerpen (2)'!$D$5),A259-1,IF(AND(A259&gt;'Onderwerpen (2)'!$D$5,A259&lt;'Onderwerpen (2)'!$D$6),A259-2,IF(AND(A259&gt;'Onderwerpen (2)'!$D$6,A259&lt;'Onderwerpen (2)'!$D$7),A259-3,IF(AND(A259&gt;'Onderwerpen (2)'!$D$7,A259&lt;'Onderwerpen (2)'!$D$8),A259-4,IF(AND(A259&gt;'Onderwerpen (2)'!$D$8,A259&lt;'Onderwerpen (2)'!$D$9),A259-5,IF(AND(A259&gt;'Onderwerpen (2)'!$D$9,A259&lt;'Onderwerpen (2)'!$D$10),A259-6,IF(AND(A259&gt;'Onderwerpen (2)'!$D$10,A259&lt;'Onderwerpen (2)'!$D$11),A259-7,IF(AND(A259&gt;'Onderwerpen (2)'!$D$11,A259&lt;'Onderwerpen (2)'!$D$12),A259-8,IF(AND(A259&gt;'Onderwerpen (2)'!$D$12,A259&lt;'Onderwerpen (2)'!$D$13),A259-9,IF(AND(A259&gt;'Onderwerpen (2)'!$D$13,A259&lt;'Onderwerpen (2)'!$D$14),A259-10,IF(AND(A259&gt;'Onderwerpen (2)'!$D$14,A259&lt;'Onderwerpen (2)'!$D$15),A259-11,IF(AND(A259&gt;'Onderwerpen (2)'!$D$15,A259&lt;'Onderwerpen (2)'!$D$16),A259-12,IF(AND(A259&gt;'Onderwerpen (2)'!$D$16,A259&lt;'Onderwerpen (2)'!$D$17),A259-13,IF(AND(A259&gt;'Onderwerpen (2)'!$D$17,A259&lt;'Onderwerpen (2)'!$D$18),A259-14,IF(AND(A259&gt;'Onderwerpen (2)'!$D$18,A259&lt;'Onderwerpen (2)'!$D$19),A259-15,IF(AND(A259&gt;'Onderwerpen (2)'!$D$19,A259&lt;'Onderwerpen (2)'!$D$20),A259-16,IF(AND(A259&gt;'Onderwerpen (2)'!$D$20,A259&lt;'Onderwerpen (2)'!$D$21),A259-17,IF(AND(A259&gt;'Onderwerpen (2)'!$D$21,A259&lt;'Onderwerpen (2)'!$D$22),A259-18,IF(A259&gt;'Onderwerpen (2)'!$D$22,A259-19,"X"))))))))))))))))))))),""))))))))))))))))))))</f>
        <v/>
      </c>
      <c r="D259" s="76" t="str">
        <f>IF(B259="",""&amp;C259,LEFT(B259, FIND(" ",B259)-1) &amp; "."&amp;COUNTIF( $B$8:B259,B259))</f>
        <v/>
      </c>
      <c r="E259" s="11"/>
      <c r="F259" s="65"/>
      <c r="G259" s="65"/>
      <c r="H259" s="65"/>
      <c r="I259" s="67"/>
      <c r="J259" s="60" t="str">
        <f t="shared" si="15"/>
        <v/>
      </c>
      <c r="K259" s="58"/>
      <c r="L259" s="65"/>
      <c r="M259" s="65"/>
      <c r="N259" s="65"/>
      <c r="O259" s="67"/>
      <c r="P259" s="60" t="str">
        <f t="shared" si="16"/>
        <v/>
      </c>
      <c r="Q259" s="58"/>
      <c r="R259" s="65"/>
      <c r="S259" s="65"/>
      <c r="T259" s="65"/>
      <c r="U259" s="67"/>
      <c r="V259" s="60" t="str">
        <f t="shared" si="17"/>
        <v/>
      </c>
      <c r="W259" s="58"/>
      <c r="X259" s="65"/>
      <c r="Y259" s="65"/>
      <c r="Z259" s="65"/>
      <c r="AA259" s="67"/>
      <c r="AB259" s="60" t="str">
        <f t="shared" si="18"/>
        <v/>
      </c>
      <c r="AC259" s="58"/>
      <c r="AD259" s="65"/>
      <c r="AE259" s="65"/>
      <c r="AF259" s="65"/>
      <c r="AG259" s="67"/>
      <c r="AH259" s="60" t="str">
        <f t="shared" si="19"/>
        <v/>
      </c>
      <c r="AI259" s="58"/>
    </row>
    <row r="260" spans="1:35" ht="15" customHeight="1" x14ac:dyDescent="0.25">
      <c r="A260" s="48" t="str">
        <f>IFERROR(IF(A259='Onderwerpen (2)'!$C$23+19,"",A259+1),"")</f>
        <v/>
      </c>
      <c r="B260" s="48" t="str">
        <f>IF(C260&lt;='Onderwerpen (2)'!$C$4,'Onderwerpen (2)'!$A$4,IF(C260&lt;='Onderwerpen (2)'!$C$5,'Onderwerpen (2)'!$A$5,IF(C260&lt;='Onderwerpen (2)'!$C$6,'Onderwerpen (2)'!$A$6,IF(C260&lt;='Onderwerpen (2)'!$C$7,'Onderwerpen (2)'!$A$7,IF(C260&lt;='Onderwerpen (2)'!$C$8,'Onderwerpen (2)'!$A$8,IF(C260&lt;='Onderwerpen (2)'!$C$9,'Onderwerpen (2)'!$A$9,IF(C260&lt;='Onderwerpen (2)'!C$10,'Onderwerpen (2)'!$A$10,IF(C260&lt;='Onderwerpen (2)'!C$11,'Onderwerpen (2)'!$A$11,IF(C260&lt;='Onderwerpen (2)'!C$12,'Onderwerpen (2)'!$A$12,IF(C260&lt;='Onderwerpen (2)'!C$13,'Onderwerpen (2)'!$A$13,IF(C260&lt;='Onderwerpen (2)'!$C$14,'Onderwerpen (2)'!$A$14,IF(C260&lt;='Onderwerpen (2)'!$C$15,'Onderwerpen (2)'!$A$15,IF(C260&lt;='Onderwerpen (2)'!$C$16,'Onderwerpen (2)'!$A$16,IF(C260&lt;='Onderwerpen (2)'!$C$17,'Onderwerpen (2)'!$A$17,IF(C260&lt;='Onderwerpen (2)'!$C$18,'Onderwerpen (2)'!$A$18,IF(C260&lt;='Onderwerpen (2)'!$C$19,'Onderwerpen (2)'!$A$19,IF(C260&lt;='Onderwerpen (2)'!$C$20,'Onderwerpen (2)'!$A$20,IF(C260&lt;='Onderwerpen (2)'!$C$21,'Onderwerpen (2)'!$A$21,IF(C260&lt;='Onderwerpen (2)'!$C$22,'Onderwerpen (2)'!$A$22,IF(C260&lt;='Onderwerpen (2)'!$C$23,'Onderwerpen (2)'!$A$22,""))))))))))))))))))))</f>
        <v/>
      </c>
      <c r="C260" s="55" t="str">
        <f>IF('Onderwerpen (2)'!$B$4+1=A260,'Onderwerpen (2)'!$A$5,IF(SUM('Onderwerpen (2)'!$B$4:$B$5)+2=A260,'Onderwerpen (2)'!$A$6,IF(SUM('Onderwerpen (2)'!$B$4:$B$6)+3=A260,'Onderwerpen (2)'!$A$7,IF(SUM('Onderwerpen (2)'!$B$4:$B$7)+4=A260,'Onderwerpen (2)'!$A$8,IF(SUM('Onderwerpen (2)'!$B$4:$B$8)+5=A260,'Onderwerpen (2)'!$A$9,IF(SUM('Onderwerpen (2)'!$B$4:$B$9)+6=A260,'Onderwerpen (2)'!$A$10,IF(SUM('Onderwerpen (2)'!$B$4:$B$10)+7=A260,'Onderwerpen (2)'!$A$11,IF(SUM('Onderwerpen (2)'!$B$4:$B$11)+8=A260,'Onderwerpen (2)'!$A$12,IF(SUM('Onderwerpen (2)'!$B$4:$B$12)+9=A260,'Onderwerpen (2)'!$A$13,IF(SUM('Onderwerpen (2)'!$B$4:$B$13)+10=A260,'Onderwerpen (2)'!$A$14,IF(SUM('Onderwerpen (2)'!$B$4:$B$14)+11=A260,'Onderwerpen (2)'!$A$15,IF(SUM('Onderwerpen (2)'!$B$4:$B$15)+12=A260,'Onderwerpen (2)'!$A$16,IF(SUM('Onderwerpen (2)'!$B$4:$B$16)+13=A260,'Onderwerpen (2)'!$A$17,IF(SUM('Onderwerpen (2)'!$B$4:$B$17)+14=A260,'Onderwerpen (2)'!$A$18,IF(SUM('Onderwerpen (2)'!$B$4:$B$18)+15=A260,'Onderwerpen (2)'!$A$19,IF(SUM('Onderwerpen (2)'!$B$4:$B$19)+16=A260,'Onderwerpen (2)'!$A$20,IF(SUM('Onderwerpen (2)'!$B$4:$B$20)+17=A260,'Onderwerpen (2)'!$A$21,IF(SUM('Onderwerpen (2)'!$B$4:$B$21)+18=A260,'Onderwerpen (2)'!$A$22,IF(SUM('Onderwerpen (2)'!$B$4:$B$22)+19=A260,'Onderwerpen (2)'!$A$23,IFERROR((IF(A260&lt;'Onderwerpen (2)'!$D$4,A260,IF(AND(A260&gt;'Onderwerpen (2)'!$D$4,A260&lt;'Onderwerpen (2)'!$D$5),A260-1,IF(AND(A260&gt;'Onderwerpen (2)'!$D$5,A260&lt;'Onderwerpen (2)'!$D$6),A260-2,IF(AND(A260&gt;'Onderwerpen (2)'!$D$6,A260&lt;'Onderwerpen (2)'!$D$7),A260-3,IF(AND(A260&gt;'Onderwerpen (2)'!$D$7,A260&lt;'Onderwerpen (2)'!$D$8),A260-4,IF(AND(A260&gt;'Onderwerpen (2)'!$D$8,A260&lt;'Onderwerpen (2)'!$D$9),A260-5,IF(AND(A260&gt;'Onderwerpen (2)'!$D$9,A260&lt;'Onderwerpen (2)'!$D$10),A260-6,IF(AND(A260&gt;'Onderwerpen (2)'!$D$10,A260&lt;'Onderwerpen (2)'!$D$11),A260-7,IF(AND(A260&gt;'Onderwerpen (2)'!$D$11,A260&lt;'Onderwerpen (2)'!$D$12),A260-8,IF(AND(A260&gt;'Onderwerpen (2)'!$D$12,A260&lt;'Onderwerpen (2)'!$D$13),A260-9,IF(AND(A260&gt;'Onderwerpen (2)'!$D$13,A260&lt;'Onderwerpen (2)'!$D$14),A260-10,IF(AND(A260&gt;'Onderwerpen (2)'!$D$14,A260&lt;'Onderwerpen (2)'!$D$15),A260-11,IF(AND(A260&gt;'Onderwerpen (2)'!$D$15,A260&lt;'Onderwerpen (2)'!$D$16),A260-12,IF(AND(A260&gt;'Onderwerpen (2)'!$D$16,A260&lt;'Onderwerpen (2)'!$D$17),A260-13,IF(AND(A260&gt;'Onderwerpen (2)'!$D$17,A260&lt;'Onderwerpen (2)'!$D$18),A260-14,IF(AND(A260&gt;'Onderwerpen (2)'!$D$18,A260&lt;'Onderwerpen (2)'!$D$19),A260-15,IF(AND(A260&gt;'Onderwerpen (2)'!$D$19,A260&lt;'Onderwerpen (2)'!$D$20),A260-16,IF(AND(A260&gt;'Onderwerpen (2)'!$D$20,A260&lt;'Onderwerpen (2)'!$D$21),A260-17,IF(AND(A260&gt;'Onderwerpen (2)'!$D$21,A260&lt;'Onderwerpen (2)'!$D$22),A260-18,IF(A260&gt;'Onderwerpen (2)'!$D$22,A260-19,"X"))))))))))))))))))))),""))))))))))))))))))))</f>
        <v/>
      </c>
      <c r="D260" s="76" t="str">
        <f>IF(B260="",""&amp;C260,LEFT(B260, FIND(" ",B260)-1) &amp; "."&amp;COUNTIF( $B$8:B260,B260))</f>
        <v/>
      </c>
      <c r="E260" s="11"/>
      <c r="F260" s="65"/>
      <c r="G260" s="65"/>
      <c r="H260" s="65"/>
      <c r="I260" s="67"/>
      <c r="J260" s="60" t="str">
        <f t="shared" si="15"/>
        <v/>
      </c>
      <c r="K260" s="58"/>
      <c r="L260" s="65"/>
      <c r="M260" s="65"/>
      <c r="N260" s="65"/>
      <c r="O260" s="67"/>
      <c r="P260" s="60" t="str">
        <f t="shared" si="16"/>
        <v/>
      </c>
      <c r="Q260" s="58"/>
      <c r="R260" s="65"/>
      <c r="S260" s="65"/>
      <c r="T260" s="65"/>
      <c r="U260" s="67"/>
      <c r="V260" s="60" t="str">
        <f t="shared" si="17"/>
        <v/>
      </c>
      <c r="W260" s="58"/>
      <c r="X260" s="65"/>
      <c r="Y260" s="65"/>
      <c r="Z260" s="65"/>
      <c r="AA260" s="67"/>
      <c r="AB260" s="60" t="str">
        <f t="shared" si="18"/>
        <v/>
      </c>
      <c r="AC260" s="58"/>
      <c r="AD260" s="65"/>
      <c r="AE260" s="65"/>
      <c r="AF260" s="65"/>
      <c r="AG260" s="67"/>
      <c r="AH260" s="60" t="str">
        <f t="shared" si="19"/>
        <v/>
      </c>
      <c r="AI260" s="58"/>
    </row>
    <row r="261" spans="1:35" ht="15" customHeight="1" x14ac:dyDescent="0.25">
      <c r="A261" s="48" t="str">
        <f>IFERROR(IF(A260='Onderwerpen (2)'!$C$23+19,"",A260+1),"")</f>
        <v/>
      </c>
      <c r="B261" s="48" t="str">
        <f>IF(C261&lt;='Onderwerpen (2)'!$C$4,'Onderwerpen (2)'!$A$4,IF(C261&lt;='Onderwerpen (2)'!$C$5,'Onderwerpen (2)'!$A$5,IF(C261&lt;='Onderwerpen (2)'!$C$6,'Onderwerpen (2)'!$A$6,IF(C261&lt;='Onderwerpen (2)'!$C$7,'Onderwerpen (2)'!$A$7,IF(C261&lt;='Onderwerpen (2)'!$C$8,'Onderwerpen (2)'!$A$8,IF(C261&lt;='Onderwerpen (2)'!$C$9,'Onderwerpen (2)'!$A$9,IF(C261&lt;='Onderwerpen (2)'!C$10,'Onderwerpen (2)'!$A$10,IF(C261&lt;='Onderwerpen (2)'!C$11,'Onderwerpen (2)'!$A$11,IF(C261&lt;='Onderwerpen (2)'!C$12,'Onderwerpen (2)'!$A$12,IF(C261&lt;='Onderwerpen (2)'!C$13,'Onderwerpen (2)'!$A$13,IF(C261&lt;='Onderwerpen (2)'!$C$14,'Onderwerpen (2)'!$A$14,IF(C261&lt;='Onderwerpen (2)'!$C$15,'Onderwerpen (2)'!$A$15,IF(C261&lt;='Onderwerpen (2)'!$C$16,'Onderwerpen (2)'!$A$16,IF(C261&lt;='Onderwerpen (2)'!$C$17,'Onderwerpen (2)'!$A$17,IF(C261&lt;='Onderwerpen (2)'!$C$18,'Onderwerpen (2)'!$A$18,IF(C261&lt;='Onderwerpen (2)'!$C$19,'Onderwerpen (2)'!$A$19,IF(C261&lt;='Onderwerpen (2)'!$C$20,'Onderwerpen (2)'!$A$20,IF(C261&lt;='Onderwerpen (2)'!$C$21,'Onderwerpen (2)'!$A$21,IF(C261&lt;='Onderwerpen (2)'!$C$22,'Onderwerpen (2)'!$A$22,IF(C261&lt;='Onderwerpen (2)'!$C$23,'Onderwerpen (2)'!$A$22,""))))))))))))))))))))</f>
        <v/>
      </c>
      <c r="C261" s="55" t="str">
        <f>IF('Onderwerpen (2)'!$B$4+1=A261,'Onderwerpen (2)'!$A$5,IF(SUM('Onderwerpen (2)'!$B$4:$B$5)+2=A261,'Onderwerpen (2)'!$A$6,IF(SUM('Onderwerpen (2)'!$B$4:$B$6)+3=A261,'Onderwerpen (2)'!$A$7,IF(SUM('Onderwerpen (2)'!$B$4:$B$7)+4=A261,'Onderwerpen (2)'!$A$8,IF(SUM('Onderwerpen (2)'!$B$4:$B$8)+5=A261,'Onderwerpen (2)'!$A$9,IF(SUM('Onderwerpen (2)'!$B$4:$B$9)+6=A261,'Onderwerpen (2)'!$A$10,IF(SUM('Onderwerpen (2)'!$B$4:$B$10)+7=A261,'Onderwerpen (2)'!$A$11,IF(SUM('Onderwerpen (2)'!$B$4:$B$11)+8=A261,'Onderwerpen (2)'!$A$12,IF(SUM('Onderwerpen (2)'!$B$4:$B$12)+9=A261,'Onderwerpen (2)'!$A$13,IF(SUM('Onderwerpen (2)'!$B$4:$B$13)+10=A261,'Onderwerpen (2)'!$A$14,IF(SUM('Onderwerpen (2)'!$B$4:$B$14)+11=A261,'Onderwerpen (2)'!$A$15,IF(SUM('Onderwerpen (2)'!$B$4:$B$15)+12=A261,'Onderwerpen (2)'!$A$16,IF(SUM('Onderwerpen (2)'!$B$4:$B$16)+13=A261,'Onderwerpen (2)'!$A$17,IF(SUM('Onderwerpen (2)'!$B$4:$B$17)+14=A261,'Onderwerpen (2)'!$A$18,IF(SUM('Onderwerpen (2)'!$B$4:$B$18)+15=A261,'Onderwerpen (2)'!$A$19,IF(SUM('Onderwerpen (2)'!$B$4:$B$19)+16=A261,'Onderwerpen (2)'!$A$20,IF(SUM('Onderwerpen (2)'!$B$4:$B$20)+17=A261,'Onderwerpen (2)'!$A$21,IF(SUM('Onderwerpen (2)'!$B$4:$B$21)+18=A261,'Onderwerpen (2)'!$A$22,IF(SUM('Onderwerpen (2)'!$B$4:$B$22)+19=A261,'Onderwerpen (2)'!$A$23,IFERROR((IF(A261&lt;'Onderwerpen (2)'!$D$4,A261,IF(AND(A261&gt;'Onderwerpen (2)'!$D$4,A261&lt;'Onderwerpen (2)'!$D$5),A261-1,IF(AND(A261&gt;'Onderwerpen (2)'!$D$5,A261&lt;'Onderwerpen (2)'!$D$6),A261-2,IF(AND(A261&gt;'Onderwerpen (2)'!$D$6,A261&lt;'Onderwerpen (2)'!$D$7),A261-3,IF(AND(A261&gt;'Onderwerpen (2)'!$D$7,A261&lt;'Onderwerpen (2)'!$D$8),A261-4,IF(AND(A261&gt;'Onderwerpen (2)'!$D$8,A261&lt;'Onderwerpen (2)'!$D$9),A261-5,IF(AND(A261&gt;'Onderwerpen (2)'!$D$9,A261&lt;'Onderwerpen (2)'!$D$10),A261-6,IF(AND(A261&gt;'Onderwerpen (2)'!$D$10,A261&lt;'Onderwerpen (2)'!$D$11),A261-7,IF(AND(A261&gt;'Onderwerpen (2)'!$D$11,A261&lt;'Onderwerpen (2)'!$D$12),A261-8,IF(AND(A261&gt;'Onderwerpen (2)'!$D$12,A261&lt;'Onderwerpen (2)'!$D$13),A261-9,IF(AND(A261&gt;'Onderwerpen (2)'!$D$13,A261&lt;'Onderwerpen (2)'!$D$14),A261-10,IF(AND(A261&gt;'Onderwerpen (2)'!$D$14,A261&lt;'Onderwerpen (2)'!$D$15),A261-11,IF(AND(A261&gt;'Onderwerpen (2)'!$D$15,A261&lt;'Onderwerpen (2)'!$D$16),A261-12,IF(AND(A261&gt;'Onderwerpen (2)'!$D$16,A261&lt;'Onderwerpen (2)'!$D$17),A261-13,IF(AND(A261&gt;'Onderwerpen (2)'!$D$17,A261&lt;'Onderwerpen (2)'!$D$18),A261-14,IF(AND(A261&gt;'Onderwerpen (2)'!$D$18,A261&lt;'Onderwerpen (2)'!$D$19),A261-15,IF(AND(A261&gt;'Onderwerpen (2)'!$D$19,A261&lt;'Onderwerpen (2)'!$D$20),A261-16,IF(AND(A261&gt;'Onderwerpen (2)'!$D$20,A261&lt;'Onderwerpen (2)'!$D$21),A261-17,IF(AND(A261&gt;'Onderwerpen (2)'!$D$21,A261&lt;'Onderwerpen (2)'!$D$22),A261-18,IF(A261&gt;'Onderwerpen (2)'!$D$22,A261-19,"X"))))))))))))))))))))),""))))))))))))))))))))</f>
        <v/>
      </c>
      <c r="D261" s="76" t="str">
        <f>IF(B261="",""&amp;C261,LEFT(B261, FIND(" ",B261)-1) &amp; "."&amp;COUNTIF( $B$8:B261,B261))</f>
        <v/>
      </c>
      <c r="E261" s="11"/>
      <c r="F261" s="65"/>
      <c r="G261" s="65"/>
      <c r="H261" s="65"/>
      <c r="I261" s="67"/>
      <c r="J261" s="60" t="str">
        <f t="shared" si="15"/>
        <v/>
      </c>
      <c r="K261" s="58"/>
      <c r="L261" s="65"/>
      <c r="M261" s="65"/>
      <c r="N261" s="65"/>
      <c r="O261" s="67"/>
      <c r="P261" s="60" t="str">
        <f t="shared" si="16"/>
        <v/>
      </c>
      <c r="Q261" s="58"/>
      <c r="R261" s="65"/>
      <c r="S261" s="65"/>
      <c r="T261" s="65"/>
      <c r="U261" s="67"/>
      <c r="V261" s="60" t="str">
        <f t="shared" si="17"/>
        <v/>
      </c>
      <c r="W261" s="58"/>
      <c r="X261" s="65"/>
      <c r="Y261" s="65"/>
      <c r="Z261" s="65"/>
      <c r="AA261" s="67"/>
      <c r="AB261" s="60" t="str">
        <f t="shared" si="18"/>
        <v/>
      </c>
      <c r="AC261" s="58"/>
      <c r="AD261" s="65"/>
      <c r="AE261" s="65"/>
      <c r="AF261" s="65"/>
      <c r="AG261" s="67"/>
      <c r="AH261" s="60" t="str">
        <f t="shared" si="19"/>
        <v/>
      </c>
      <c r="AI261" s="58"/>
    </row>
    <row r="262" spans="1:35" ht="15" customHeight="1" x14ac:dyDescent="0.25">
      <c r="A262" s="48" t="str">
        <f>IFERROR(IF(A261='Onderwerpen (2)'!$C$23+19,"",A261+1),"")</f>
        <v/>
      </c>
      <c r="B262" s="48" t="str">
        <f>IF(C262&lt;='Onderwerpen (2)'!$C$4,'Onderwerpen (2)'!$A$4,IF(C262&lt;='Onderwerpen (2)'!$C$5,'Onderwerpen (2)'!$A$5,IF(C262&lt;='Onderwerpen (2)'!$C$6,'Onderwerpen (2)'!$A$6,IF(C262&lt;='Onderwerpen (2)'!$C$7,'Onderwerpen (2)'!$A$7,IF(C262&lt;='Onderwerpen (2)'!$C$8,'Onderwerpen (2)'!$A$8,IF(C262&lt;='Onderwerpen (2)'!$C$9,'Onderwerpen (2)'!$A$9,IF(C262&lt;='Onderwerpen (2)'!C$10,'Onderwerpen (2)'!$A$10,IF(C262&lt;='Onderwerpen (2)'!C$11,'Onderwerpen (2)'!$A$11,IF(C262&lt;='Onderwerpen (2)'!C$12,'Onderwerpen (2)'!$A$12,IF(C262&lt;='Onderwerpen (2)'!C$13,'Onderwerpen (2)'!$A$13,IF(C262&lt;='Onderwerpen (2)'!$C$14,'Onderwerpen (2)'!$A$14,IF(C262&lt;='Onderwerpen (2)'!$C$15,'Onderwerpen (2)'!$A$15,IF(C262&lt;='Onderwerpen (2)'!$C$16,'Onderwerpen (2)'!$A$16,IF(C262&lt;='Onderwerpen (2)'!$C$17,'Onderwerpen (2)'!$A$17,IF(C262&lt;='Onderwerpen (2)'!$C$18,'Onderwerpen (2)'!$A$18,IF(C262&lt;='Onderwerpen (2)'!$C$19,'Onderwerpen (2)'!$A$19,IF(C262&lt;='Onderwerpen (2)'!$C$20,'Onderwerpen (2)'!$A$20,IF(C262&lt;='Onderwerpen (2)'!$C$21,'Onderwerpen (2)'!$A$21,IF(C262&lt;='Onderwerpen (2)'!$C$22,'Onderwerpen (2)'!$A$22,IF(C262&lt;='Onderwerpen (2)'!$C$23,'Onderwerpen (2)'!$A$22,""))))))))))))))))))))</f>
        <v/>
      </c>
      <c r="C262" s="55" t="str">
        <f>IF('Onderwerpen (2)'!$B$4+1=A262,'Onderwerpen (2)'!$A$5,IF(SUM('Onderwerpen (2)'!$B$4:$B$5)+2=A262,'Onderwerpen (2)'!$A$6,IF(SUM('Onderwerpen (2)'!$B$4:$B$6)+3=A262,'Onderwerpen (2)'!$A$7,IF(SUM('Onderwerpen (2)'!$B$4:$B$7)+4=A262,'Onderwerpen (2)'!$A$8,IF(SUM('Onderwerpen (2)'!$B$4:$B$8)+5=A262,'Onderwerpen (2)'!$A$9,IF(SUM('Onderwerpen (2)'!$B$4:$B$9)+6=A262,'Onderwerpen (2)'!$A$10,IF(SUM('Onderwerpen (2)'!$B$4:$B$10)+7=A262,'Onderwerpen (2)'!$A$11,IF(SUM('Onderwerpen (2)'!$B$4:$B$11)+8=A262,'Onderwerpen (2)'!$A$12,IF(SUM('Onderwerpen (2)'!$B$4:$B$12)+9=A262,'Onderwerpen (2)'!$A$13,IF(SUM('Onderwerpen (2)'!$B$4:$B$13)+10=A262,'Onderwerpen (2)'!$A$14,IF(SUM('Onderwerpen (2)'!$B$4:$B$14)+11=A262,'Onderwerpen (2)'!$A$15,IF(SUM('Onderwerpen (2)'!$B$4:$B$15)+12=A262,'Onderwerpen (2)'!$A$16,IF(SUM('Onderwerpen (2)'!$B$4:$B$16)+13=A262,'Onderwerpen (2)'!$A$17,IF(SUM('Onderwerpen (2)'!$B$4:$B$17)+14=A262,'Onderwerpen (2)'!$A$18,IF(SUM('Onderwerpen (2)'!$B$4:$B$18)+15=A262,'Onderwerpen (2)'!$A$19,IF(SUM('Onderwerpen (2)'!$B$4:$B$19)+16=A262,'Onderwerpen (2)'!$A$20,IF(SUM('Onderwerpen (2)'!$B$4:$B$20)+17=A262,'Onderwerpen (2)'!$A$21,IF(SUM('Onderwerpen (2)'!$B$4:$B$21)+18=A262,'Onderwerpen (2)'!$A$22,IF(SUM('Onderwerpen (2)'!$B$4:$B$22)+19=A262,'Onderwerpen (2)'!$A$23,IFERROR((IF(A262&lt;'Onderwerpen (2)'!$D$4,A262,IF(AND(A262&gt;'Onderwerpen (2)'!$D$4,A262&lt;'Onderwerpen (2)'!$D$5),A262-1,IF(AND(A262&gt;'Onderwerpen (2)'!$D$5,A262&lt;'Onderwerpen (2)'!$D$6),A262-2,IF(AND(A262&gt;'Onderwerpen (2)'!$D$6,A262&lt;'Onderwerpen (2)'!$D$7),A262-3,IF(AND(A262&gt;'Onderwerpen (2)'!$D$7,A262&lt;'Onderwerpen (2)'!$D$8),A262-4,IF(AND(A262&gt;'Onderwerpen (2)'!$D$8,A262&lt;'Onderwerpen (2)'!$D$9),A262-5,IF(AND(A262&gt;'Onderwerpen (2)'!$D$9,A262&lt;'Onderwerpen (2)'!$D$10),A262-6,IF(AND(A262&gt;'Onderwerpen (2)'!$D$10,A262&lt;'Onderwerpen (2)'!$D$11),A262-7,IF(AND(A262&gt;'Onderwerpen (2)'!$D$11,A262&lt;'Onderwerpen (2)'!$D$12),A262-8,IF(AND(A262&gt;'Onderwerpen (2)'!$D$12,A262&lt;'Onderwerpen (2)'!$D$13),A262-9,IF(AND(A262&gt;'Onderwerpen (2)'!$D$13,A262&lt;'Onderwerpen (2)'!$D$14),A262-10,IF(AND(A262&gt;'Onderwerpen (2)'!$D$14,A262&lt;'Onderwerpen (2)'!$D$15),A262-11,IF(AND(A262&gt;'Onderwerpen (2)'!$D$15,A262&lt;'Onderwerpen (2)'!$D$16),A262-12,IF(AND(A262&gt;'Onderwerpen (2)'!$D$16,A262&lt;'Onderwerpen (2)'!$D$17),A262-13,IF(AND(A262&gt;'Onderwerpen (2)'!$D$17,A262&lt;'Onderwerpen (2)'!$D$18),A262-14,IF(AND(A262&gt;'Onderwerpen (2)'!$D$18,A262&lt;'Onderwerpen (2)'!$D$19),A262-15,IF(AND(A262&gt;'Onderwerpen (2)'!$D$19,A262&lt;'Onderwerpen (2)'!$D$20),A262-16,IF(AND(A262&gt;'Onderwerpen (2)'!$D$20,A262&lt;'Onderwerpen (2)'!$D$21),A262-17,IF(AND(A262&gt;'Onderwerpen (2)'!$D$21,A262&lt;'Onderwerpen (2)'!$D$22),A262-18,IF(A262&gt;'Onderwerpen (2)'!$D$22,A262-19,"X"))))))))))))))))))))),""))))))))))))))))))))</f>
        <v/>
      </c>
      <c r="D262" s="76" t="str">
        <f>IF(B262="",""&amp;C262,LEFT(B262, FIND(" ",B262)-1) &amp; "."&amp;COUNTIF( $B$8:B262,B262))</f>
        <v/>
      </c>
      <c r="E262" s="11"/>
      <c r="F262" s="65"/>
      <c r="G262" s="65"/>
      <c r="H262" s="65"/>
      <c r="I262" s="67"/>
      <c r="J262" s="60" t="str">
        <f t="shared" si="15"/>
        <v/>
      </c>
      <c r="K262" s="58"/>
      <c r="L262" s="65"/>
      <c r="M262" s="65"/>
      <c r="N262" s="65"/>
      <c r="O262" s="67"/>
      <c r="P262" s="60" t="str">
        <f t="shared" si="16"/>
        <v/>
      </c>
      <c r="Q262" s="58"/>
      <c r="R262" s="65"/>
      <c r="S262" s="65"/>
      <c r="T262" s="65"/>
      <c r="U262" s="67"/>
      <c r="V262" s="60" t="str">
        <f t="shared" si="17"/>
        <v/>
      </c>
      <c r="W262" s="58"/>
      <c r="X262" s="65"/>
      <c r="Y262" s="65"/>
      <c r="Z262" s="65"/>
      <c r="AA262" s="67"/>
      <c r="AB262" s="60" t="str">
        <f t="shared" si="18"/>
        <v/>
      </c>
      <c r="AC262" s="58"/>
      <c r="AD262" s="65"/>
      <c r="AE262" s="65"/>
      <c r="AF262" s="65"/>
      <c r="AG262" s="67"/>
      <c r="AH262" s="60" t="str">
        <f t="shared" si="19"/>
        <v/>
      </c>
      <c r="AI262" s="58"/>
    </row>
    <row r="263" spans="1:35" ht="15" customHeight="1" x14ac:dyDescent="0.25">
      <c r="A263" s="48" t="str">
        <f>IFERROR(IF(A262='Onderwerpen (2)'!$C$23+19,"",A262+1),"")</f>
        <v/>
      </c>
      <c r="B263" s="48" t="str">
        <f>IF(C263&lt;='Onderwerpen (2)'!$C$4,'Onderwerpen (2)'!$A$4,IF(C263&lt;='Onderwerpen (2)'!$C$5,'Onderwerpen (2)'!$A$5,IF(C263&lt;='Onderwerpen (2)'!$C$6,'Onderwerpen (2)'!$A$6,IF(C263&lt;='Onderwerpen (2)'!$C$7,'Onderwerpen (2)'!$A$7,IF(C263&lt;='Onderwerpen (2)'!$C$8,'Onderwerpen (2)'!$A$8,IF(C263&lt;='Onderwerpen (2)'!$C$9,'Onderwerpen (2)'!$A$9,IF(C263&lt;='Onderwerpen (2)'!C$10,'Onderwerpen (2)'!$A$10,IF(C263&lt;='Onderwerpen (2)'!C$11,'Onderwerpen (2)'!$A$11,IF(C263&lt;='Onderwerpen (2)'!C$12,'Onderwerpen (2)'!$A$12,IF(C263&lt;='Onderwerpen (2)'!C$13,'Onderwerpen (2)'!$A$13,IF(C263&lt;='Onderwerpen (2)'!$C$14,'Onderwerpen (2)'!$A$14,IF(C263&lt;='Onderwerpen (2)'!$C$15,'Onderwerpen (2)'!$A$15,IF(C263&lt;='Onderwerpen (2)'!$C$16,'Onderwerpen (2)'!$A$16,IF(C263&lt;='Onderwerpen (2)'!$C$17,'Onderwerpen (2)'!$A$17,IF(C263&lt;='Onderwerpen (2)'!$C$18,'Onderwerpen (2)'!$A$18,IF(C263&lt;='Onderwerpen (2)'!$C$19,'Onderwerpen (2)'!$A$19,IF(C263&lt;='Onderwerpen (2)'!$C$20,'Onderwerpen (2)'!$A$20,IF(C263&lt;='Onderwerpen (2)'!$C$21,'Onderwerpen (2)'!$A$21,IF(C263&lt;='Onderwerpen (2)'!$C$22,'Onderwerpen (2)'!$A$22,IF(C263&lt;='Onderwerpen (2)'!$C$23,'Onderwerpen (2)'!$A$22,""))))))))))))))))))))</f>
        <v/>
      </c>
      <c r="C263" s="55" t="str">
        <f>IF('Onderwerpen (2)'!$B$4+1=A263,'Onderwerpen (2)'!$A$5,IF(SUM('Onderwerpen (2)'!$B$4:$B$5)+2=A263,'Onderwerpen (2)'!$A$6,IF(SUM('Onderwerpen (2)'!$B$4:$B$6)+3=A263,'Onderwerpen (2)'!$A$7,IF(SUM('Onderwerpen (2)'!$B$4:$B$7)+4=A263,'Onderwerpen (2)'!$A$8,IF(SUM('Onderwerpen (2)'!$B$4:$B$8)+5=A263,'Onderwerpen (2)'!$A$9,IF(SUM('Onderwerpen (2)'!$B$4:$B$9)+6=A263,'Onderwerpen (2)'!$A$10,IF(SUM('Onderwerpen (2)'!$B$4:$B$10)+7=A263,'Onderwerpen (2)'!$A$11,IF(SUM('Onderwerpen (2)'!$B$4:$B$11)+8=A263,'Onderwerpen (2)'!$A$12,IF(SUM('Onderwerpen (2)'!$B$4:$B$12)+9=A263,'Onderwerpen (2)'!$A$13,IF(SUM('Onderwerpen (2)'!$B$4:$B$13)+10=A263,'Onderwerpen (2)'!$A$14,IF(SUM('Onderwerpen (2)'!$B$4:$B$14)+11=A263,'Onderwerpen (2)'!$A$15,IF(SUM('Onderwerpen (2)'!$B$4:$B$15)+12=A263,'Onderwerpen (2)'!$A$16,IF(SUM('Onderwerpen (2)'!$B$4:$B$16)+13=A263,'Onderwerpen (2)'!$A$17,IF(SUM('Onderwerpen (2)'!$B$4:$B$17)+14=A263,'Onderwerpen (2)'!$A$18,IF(SUM('Onderwerpen (2)'!$B$4:$B$18)+15=A263,'Onderwerpen (2)'!$A$19,IF(SUM('Onderwerpen (2)'!$B$4:$B$19)+16=A263,'Onderwerpen (2)'!$A$20,IF(SUM('Onderwerpen (2)'!$B$4:$B$20)+17=A263,'Onderwerpen (2)'!$A$21,IF(SUM('Onderwerpen (2)'!$B$4:$B$21)+18=A263,'Onderwerpen (2)'!$A$22,IF(SUM('Onderwerpen (2)'!$B$4:$B$22)+19=A263,'Onderwerpen (2)'!$A$23,IFERROR((IF(A263&lt;'Onderwerpen (2)'!$D$4,A263,IF(AND(A263&gt;'Onderwerpen (2)'!$D$4,A263&lt;'Onderwerpen (2)'!$D$5),A263-1,IF(AND(A263&gt;'Onderwerpen (2)'!$D$5,A263&lt;'Onderwerpen (2)'!$D$6),A263-2,IF(AND(A263&gt;'Onderwerpen (2)'!$D$6,A263&lt;'Onderwerpen (2)'!$D$7),A263-3,IF(AND(A263&gt;'Onderwerpen (2)'!$D$7,A263&lt;'Onderwerpen (2)'!$D$8),A263-4,IF(AND(A263&gt;'Onderwerpen (2)'!$D$8,A263&lt;'Onderwerpen (2)'!$D$9),A263-5,IF(AND(A263&gt;'Onderwerpen (2)'!$D$9,A263&lt;'Onderwerpen (2)'!$D$10),A263-6,IF(AND(A263&gt;'Onderwerpen (2)'!$D$10,A263&lt;'Onderwerpen (2)'!$D$11),A263-7,IF(AND(A263&gt;'Onderwerpen (2)'!$D$11,A263&lt;'Onderwerpen (2)'!$D$12),A263-8,IF(AND(A263&gt;'Onderwerpen (2)'!$D$12,A263&lt;'Onderwerpen (2)'!$D$13),A263-9,IF(AND(A263&gt;'Onderwerpen (2)'!$D$13,A263&lt;'Onderwerpen (2)'!$D$14),A263-10,IF(AND(A263&gt;'Onderwerpen (2)'!$D$14,A263&lt;'Onderwerpen (2)'!$D$15),A263-11,IF(AND(A263&gt;'Onderwerpen (2)'!$D$15,A263&lt;'Onderwerpen (2)'!$D$16),A263-12,IF(AND(A263&gt;'Onderwerpen (2)'!$D$16,A263&lt;'Onderwerpen (2)'!$D$17),A263-13,IF(AND(A263&gt;'Onderwerpen (2)'!$D$17,A263&lt;'Onderwerpen (2)'!$D$18),A263-14,IF(AND(A263&gt;'Onderwerpen (2)'!$D$18,A263&lt;'Onderwerpen (2)'!$D$19),A263-15,IF(AND(A263&gt;'Onderwerpen (2)'!$D$19,A263&lt;'Onderwerpen (2)'!$D$20),A263-16,IF(AND(A263&gt;'Onderwerpen (2)'!$D$20,A263&lt;'Onderwerpen (2)'!$D$21),A263-17,IF(AND(A263&gt;'Onderwerpen (2)'!$D$21,A263&lt;'Onderwerpen (2)'!$D$22),A263-18,IF(A263&gt;'Onderwerpen (2)'!$D$22,A263-19,"X"))))))))))))))))))))),""))))))))))))))))))))</f>
        <v/>
      </c>
      <c r="D263" s="76" t="str">
        <f>IF(B263="",""&amp;C263,LEFT(B263, FIND(" ",B263)-1) &amp; "."&amp;COUNTIF( $B$8:B263,B263))</f>
        <v/>
      </c>
      <c r="E263" s="11"/>
      <c r="F263" s="65"/>
      <c r="G263" s="65"/>
      <c r="H263" s="65"/>
      <c r="I263" s="67"/>
      <c r="J263" s="60" t="str">
        <f t="shared" si="15"/>
        <v/>
      </c>
      <c r="K263" s="58"/>
      <c r="L263" s="65"/>
      <c r="M263" s="65"/>
      <c r="N263" s="65"/>
      <c r="O263" s="67"/>
      <c r="P263" s="60" t="str">
        <f t="shared" si="16"/>
        <v/>
      </c>
      <c r="Q263" s="58"/>
      <c r="R263" s="65"/>
      <c r="S263" s="65"/>
      <c r="T263" s="65"/>
      <c r="U263" s="67"/>
      <c r="V263" s="60" t="str">
        <f t="shared" si="17"/>
        <v/>
      </c>
      <c r="W263" s="58"/>
      <c r="X263" s="65"/>
      <c r="Y263" s="65"/>
      <c r="Z263" s="65"/>
      <c r="AA263" s="67"/>
      <c r="AB263" s="60" t="str">
        <f t="shared" si="18"/>
        <v/>
      </c>
      <c r="AC263" s="58"/>
      <c r="AD263" s="65"/>
      <c r="AE263" s="65"/>
      <c r="AF263" s="65"/>
      <c r="AG263" s="67"/>
      <c r="AH263" s="60" t="str">
        <f t="shared" si="19"/>
        <v/>
      </c>
      <c r="AI263" s="58"/>
    </row>
    <row r="264" spans="1:35" ht="15" customHeight="1" x14ac:dyDescent="0.25">
      <c r="A264" s="48" t="str">
        <f>IFERROR(IF(A263='Onderwerpen (2)'!$C$23+19,"",A263+1),"")</f>
        <v/>
      </c>
      <c r="B264" s="48" t="str">
        <f>IF(C264&lt;='Onderwerpen (2)'!$C$4,'Onderwerpen (2)'!$A$4,IF(C264&lt;='Onderwerpen (2)'!$C$5,'Onderwerpen (2)'!$A$5,IF(C264&lt;='Onderwerpen (2)'!$C$6,'Onderwerpen (2)'!$A$6,IF(C264&lt;='Onderwerpen (2)'!$C$7,'Onderwerpen (2)'!$A$7,IF(C264&lt;='Onderwerpen (2)'!$C$8,'Onderwerpen (2)'!$A$8,IF(C264&lt;='Onderwerpen (2)'!$C$9,'Onderwerpen (2)'!$A$9,IF(C264&lt;='Onderwerpen (2)'!C$10,'Onderwerpen (2)'!$A$10,IF(C264&lt;='Onderwerpen (2)'!C$11,'Onderwerpen (2)'!$A$11,IF(C264&lt;='Onderwerpen (2)'!C$12,'Onderwerpen (2)'!$A$12,IF(C264&lt;='Onderwerpen (2)'!C$13,'Onderwerpen (2)'!$A$13,IF(C264&lt;='Onderwerpen (2)'!$C$14,'Onderwerpen (2)'!$A$14,IF(C264&lt;='Onderwerpen (2)'!$C$15,'Onderwerpen (2)'!$A$15,IF(C264&lt;='Onderwerpen (2)'!$C$16,'Onderwerpen (2)'!$A$16,IF(C264&lt;='Onderwerpen (2)'!$C$17,'Onderwerpen (2)'!$A$17,IF(C264&lt;='Onderwerpen (2)'!$C$18,'Onderwerpen (2)'!$A$18,IF(C264&lt;='Onderwerpen (2)'!$C$19,'Onderwerpen (2)'!$A$19,IF(C264&lt;='Onderwerpen (2)'!$C$20,'Onderwerpen (2)'!$A$20,IF(C264&lt;='Onderwerpen (2)'!$C$21,'Onderwerpen (2)'!$A$21,IF(C264&lt;='Onderwerpen (2)'!$C$22,'Onderwerpen (2)'!$A$22,IF(C264&lt;='Onderwerpen (2)'!$C$23,'Onderwerpen (2)'!$A$22,""))))))))))))))))))))</f>
        <v/>
      </c>
      <c r="C264" s="55" t="str">
        <f>IF('Onderwerpen (2)'!$B$4+1=A264,'Onderwerpen (2)'!$A$5,IF(SUM('Onderwerpen (2)'!$B$4:$B$5)+2=A264,'Onderwerpen (2)'!$A$6,IF(SUM('Onderwerpen (2)'!$B$4:$B$6)+3=A264,'Onderwerpen (2)'!$A$7,IF(SUM('Onderwerpen (2)'!$B$4:$B$7)+4=A264,'Onderwerpen (2)'!$A$8,IF(SUM('Onderwerpen (2)'!$B$4:$B$8)+5=A264,'Onderwerpen (2)'!$A$9,IF(SUM('Onderwerpen (2)'!$B$4:$B$9)+6=A264,'Onderwerpen (2)'!$A$10,IF(SUM('Onderwerpen (2)'!$B$4:$B$10)+7=A264,'Onderwerpen (2)'!$A$11,IF(SUM('Onderwerpen (2)'!$B$4:$B$11)+8=A264,'Onderwerpen (2)'!$A$12,IF(SUM('Onderwerpen (2)'!$B$4:$B$12)+9=A264,'Onderwerpen (2)'!$A$13,IF(SUM('Onderwerpen (2)'!$B$4:$B$13)+10=A264,'Onderwerpen (2)'!$A$14,IF(SUM('Onderwerpen (2)'!$B$4:$B$14)+11=A264,'Onderwerpen (2)'!$A$15,IF(SUM('Onderwerpen (2)'!$B$4:$B$15)+12=A264,'Onderwerpen (2)'!$A$16,IF(SUM('Onderwerpen (2)'!$B$4:$B$16)+13=A264,'Onderwerpen (2)'!$A$17,IF(SUM('Onderwerpen (2)'!$B$4:$B$17)+14=A264,'Onderwerpen (2)'!$A$18,IF(SUM('Onderwerpen (2)'!$B$4:$B$18)+15=A264,'Onderwerpen (2)'!$A$19,IF(SUM('Onderwerpen (2)'!$B$4:$B$19)+16=A264,'Onderwerpen (2)'!$A$20,IF(SUM('Onderwerpen (2)'!$B$4:$B$20)+17=A264,'Onderwerpen (2)'!$A$21,IF(SUM('Onderwerpen (2)'!$B$4:$B$21)+18=A264,'Onderwerpen (2)'!$A$22,IF(SUM('Onderwerpen (2)'!$B$4:$B$22)+19=A264,'Onderwerpen (2)'!$A$23,IFERROR((IF(A264&lt;'Onderwerpen (2)'!$D$4,A264,IF(AND(A264&gt;'Onderwerpen (2)'!$D$4,A264&lt;'Onderwerpen (2)'!$D$5),A264-1,IF(AND(A264&gt;'Onderwerpen (2)'!$D$5,A264&lt;'Onderwerpen (2)'!$D$6),A264-2,IF(AND(A264&gt;'Onderwerpen (2)'!$D$6,A264&lt;'Onderwerpen (2)'!$D$7),A264-3,IF(AND(A264&gt;'Onderwerpen (2)'!$D$7,A264&lt;'Onderwerpen (2)'!$D$8),A264-4,IF(AND(A264&gt;'Onderwerpen (2)'!$D$8,A264&lt;'Onderwerpen (2)'!$D$9),A264-5,IF(AND(A264&gt;'Onderwerpen (2)'!$D$9,A264&lt;'Onderwerpen (2)'!$D$10),A264-6,IF(AND(A264&gt;'Onderwerpen (2)'!$D$10,A264&lt;'Onderwerpen (2)'!$D$11),A264-7,IF(AND(A264&gt;'Onderwerpen (2)'!$D$11,A264&lt;'Onderwerpen (2)'!$D$12),A264-8,IF(AND(A264&gt;'Onderwerpen (2)'!$D$12,A264&lt;'Onderwerpen (2)'!$D$13),A264-9,IF(AND(A264&gt;'Onderwerpen (2)'!$D$13,A264&lt;'Onderwerpen (2)'!$D$14),A264-10,IF(AND(A264&gt;'Onderwerpen (2)'!$D$14,A264&lt;'Onderwerpen (2)'!$D$15),A264-11,IF(AND(A264&gt;'Onderwerpen (2)'!$D$15,A264&lt;'Onderwerpen (2)'!$D$16),A264-12,IF(AND(A264&gt;'Onderwerpen (2)'!$D$16,A264&lt;'Onderwerpen (2)'!$D$17),A264-13,IF(AND(A264&gt;'Onderwerpen (2)'!$D$17,A264&lt;'Onderwerpen (2)'!$D$18),A264-14,IF(AND(A264&gt;'Onderwerpen (2)'!$D$18,A264&lt;'Onderwerpen (2)'!$D$19),A264-15,IF(AND(A264&gt;'Onderwerpen (2)'!$D$19,A264&lt;'Onderwerpen (2)'!$D$20),A264-16,IF(AND(A264&gt;'Onderwerpen (2)'!$D$20,A264&lt;'Onderwerpen (2)'!$D$21),A264-17,IF(AND(A264&gt;'Onderwerpen (2)'!$D$21,A264&lt;'Onderwerpen (2)'!$D$22),A264-18,IF(A264&gt;'Onderwerpen (2)'!$D$22,A264-19,"X"))))))))))))))))))))),""))))))))))))))))))))</f>
        <v/>
      </c>
      <c r="D264" s="76" t="str">
        <f>IF(B264="",""&amp;C264,LEFT(B264, FIND(" ",B264)-1) &amp; "."&amp;COUNTIF( $B$8:B264,B264))</f>
        <v/>
      </c>
      <c r="E264" s="11"/>
      <c r="F264" s="65"/>
      <c r="G264" s="65"/>
      <c r="H264" s="65"/>
      <c r="I264" s="67"/>
      <c r="J264" s="60" t="str">
        <f t="shared" si="15"/>
        <v/>
      </c>
      <c r="K264" s="58"/>
      <c r="L264" s="65"/>
      <c r="M264" s="65"/>
      <c r="N264" s="65"/>
      <c r="O264" s="67"/>
      <c r="P264" s="60" t="str">
        <f t="shared" si="16"/>
        <v/>
      </c>
      <c r="Q264" s="58"/>
      <c r="R264" s="65"/>
      <c r="S264" s="65"/>
      <c r="T264" s="65"/>
      <c r="U264" s="67"/>
      <c r="V264" s="60" t="str">
        <f t="shared" si="17"/>
        <v/>
      </c>
      <c r="W264" s="58"/>
      <c r="X264" s="65"/>
      <c r="Y264" s="65"/>
      <c r="Z264" s="65"/>
      <c r="AA264" s="67"/>
      <c r="AB264" s="60" t="str">
        <f t="shared" si="18"/>
        <v/>
      </c>
      <c r="AC264" s="58"/>
      <c r="AD264" s="65"/>
      <c r="AE264" s="65"/>
      <c r="AF264" s="65"/>
      <c r="AG264" s="67"/>
      <c r="AH264" s="60" t="str">
        <f t="shared" si="19"/>
        <v/>
      </c>
      <c r="AI264" s="58"/>
    </row>
    <row r="265" spans="1:35" ht="15" customHeight="1" x14ac:dyDescent="0.25">
      <c r="A265" s="48" t="str">
        <f>IFERROR(IF(A264='Onderwerpen (2)'!$C$23+19,"",A264+1),"")</f>
        <v/>
      </c>
      <c r="B265" s="48" t="str">
        <f>IF(C265&lt;='Onderwerpen (2)'!$C$4,'Onderwerpen (2)'!$A$4,IF(C265&lt;='Onderwerpen (2)'!$C$5,'Onderwerpen (2)'!$A$5,IF(C265&lt;='Onderwerpen (2)'!$C$6,'Onderwerpen (2)'!$A$6,IF(C265&lt;='Onderwerpen (2)'!$C$7,'Onderwerpen (2)'!$A$7,IF(C265&lt;='Onderwerpen (2)'!$C$8,'Onderwerpen (2)'!$A$8,IF(C265&lt;='Onderwerpen (2)'!$C$9,'Onderwerpen (2)'!$A$9,IF(C265&lt;='Onderwerpen (2)'!C$10,'Onderwerpen (2)'!$A$10,IF(C265&lt;='Onderwerpen (2)'!C$11,'Onderwerpen (2)'!$A$11,IF(C265&lt;='Onderwerpen (2)'!C$12,'Onderwerpen (2)'!$A$12,IF(C265&lt;='Onderwerpen (2)'!C$13,'Onderwerpen (2)'!$A$13,IF(C265&lt;='Onderwerpen (2)'!$C$14,'Onderwerpen (2)'!$A$14,IF(C265&lt;='Onderwerpen (2)'!$C$15,'Onderwerpen (2)'!$A$15,IF(C265&lt;='Onderwerpen (2)'!$C$16,'Onderwerpen (2)'!$A$16,IF(C265&lt;='Onderwerpen (2)'!$C$17,'Onderwerpen (2)'!$A$17,IF(C265&lt;='Onderwerpen (2)'!$C$18,'Onderwerpen (2)'!$A$18,IF(C265&lt;='Onderwerpen (2)'!$C$19,'Onderwerpen (2)'!$A$19,IF(C265&lt;='Onderwerpen (2)'!$C$20,'Onderwerpen (2)'!$A$20,IF(C265&lt;='Onderwerpen (2)'!$C$21,'Onderwerpen (2)'!$A$21,IF(C265&lt;='Onderwerpen (2)'!$C$22,'Onderwerpen (2)'!$A$22,IF(C265&lt;='Onderwerpen (2)'!$C$23,'Onderwerpen (2)'!$A$22,""))))))))))))))))))))</f>
        <v/>
      </c>
      <c r="C265" s="55" t="str">
        <f>IF('Onderwerpen (2)'!$B$4+1=A265,'Onderwerpen (2)'!$A$5,IF(SUM('Onderwerpen (2)'!$B$4:$B$5)+2=A265,'Onderwerpen (2)'!$A$6,IF(SUM('Onderwerpen (2)'!$B$4:$B$6)+3=A265,'Onderwerpen (2)'!$A$7,IF(SUM('Onderwerpen (2)'!$B$4:$B$7)+4=A265,'Onderwerpen (2)'!$A$8,IF(SUM('Onderwerpen (2)'!$B$4:$B$8)+5=A265,'Onderwerpen (2)'!$A$9,IF(SUM('Onderwerpen (2)'!$B$4:$B$9)+6=A265,'Onderwerpen (2)'!$A$10,IF(SUM('Onderwerpen (2)'!$B$4:$B$10)+7=A265,'Onderwerpen (2)'!$A$11,IF(SUM('Onderwerpen (2)'!$B$4:$B$11)+8=A265,'Onderwerpen (2)'!$A$12,IF(SUM('Onderwerpen (2)'!$B$4:$B$12)+9=A265,'Onderwerpen (2)'!$A$13,IF(SUM('Onderwerpen (2)'!$B$4:$B$13)+10=A265,'Onderwerpen (2)'!$A$14,IF(SUM('Onderwerpen (2)'!$B$4:$B$14)+11=A265,'Onderwerpen (2)'!$A$15,IF(SUM('Onderwerpen (2)'!$B$4:$B$15)+12=A265,'Onderwerpen (2)'!$A$16,IF(SUM('Onderwerpen (2)'!$B$4:$B$16)+13=A265,'Onderwerpen (2)'!$A$17,IF(SUM('Onderwerpen (2)'!$B$4:$B$17)+14=A265,'Onderwerpen (2)'!$A$18,IF(SUM('Onderwerpen (2)'!$B$4:$B$18)+15=A265,'Onderwerpen (2)'!$A$19,IF(SUM('Onderwerpen (2)'!$B$4:$B$19)+16=A265,'Onderwerpen (2)'!$A$20,IF(SUM('Onderwerpen (2)'!$B$4:$B$20)+17=A265,'Onderwerpen (2)'!$A$21,IF(SUM('Onderwerpen (2)'!$B$4:$B$21)+18=A265,'Onderwerpen (2)'!$A$22,IF(SUM('Onderwerpen (2)'!$B$4:$B$22)+19=A265,'Onderwerpen (2)'!$A$23,IFERROR((IF(A265&lt;'Onderwerpen (2)'!$D$4,A265,IF(AND(A265&gt;'Onderwerpen (2)'!$D$4,A265&lt;'Onderwerpen (2)'!$D$5),A265-1,IF(AND(A265&gt;'Onderwerpen (2)'!$D$5,A265&lt;'Onderwerpen (2)'!$D$6),A265-2,IF(AND(A265&gt;'Onderwerpen (2)'!$D$6,A265&lt;'Onderwerpen (2)'!$D$7),A265-3,IF(AND(A265&gt;'Onderwerpen (2)'!$D$7,A265&lt;'Onderwerpen (2)'!$D$8),A265-4,IF(AND(A265&gt;'Onderwerpen (2)'!$D$8,A265&lt;'Onderwerpen (2)'!$D$9),A265-5,IF(AND(A265&gt;'Onderwerpen (2)'!$D$9,A265&lt;'Onderwerpen (2)'!$D$10),A265-6,IF(AND(A265&gt;'Onderwerpen (2)'!$D$10,A265&lt;'Onderwerpen (2)'!$D$11),A265-7,IF(AND(A265&gt;'Onderwerpen (2)'!$D$11,A265&lt;'Onderwerpen (2)'!$D$12),A265-8,IF(AND(A265&gt;'Onderwerpen (2)'!$D$12,A265&lt;'Onderwerpen (2)'!$D$13),A265-9,IF(AND(A265&gt;'Onderwerpen (2)'!$D$13,A265&lt;'Onderwerpen (2)'!$D$14),A265-10,IF(AND(A265&gt;'Onderwerpen (2)'!$D$14,A265&lt;'Onderwerpen (2)'!$D$15),A265-11,IF(AND(A265&gt;'Onderwerpen (2)'!$D$15,A265&lt;'Onderwerpen (2)'!$D$16),A265-12,IF(AND(A265&gt;'Onderwerpen (2)'!$D$16,A265&lt;'Onderwerpen (2)'!$D$17),A265-13,IF(AND(A265&gt;'Onderwerpen (2)'!$D$17,A265&lt;'Onderwerpen (2)'!$D$18),A265-14,IF(AND(A265&gt;'Onderwerpen (2)'!$D$18,A265&lt;'Onderwerpen (2)'!$D$19),A265-15,IF(AND(A265&gt;'Onderwerpen (2)'!$D$19,A265&lt;'Onderwerpen (2)'!$D$20),A265-16,IF(AND(A265&gt;'Onderwerpen (2)'!$D$20,A265&lt;'Onderwerpen (2)'!$D$21),A265-17,IF(AND(A265&gt;'Onderwerpen (2)'!$D$21,A265&lt;'Onderwerpen (2)'!$D$22),A265-18,IF(A265&gt;'Onderwerpen (2)'!$D$22,A265-19,"X"))))))))))))))))))))),""))))))))))))))))))))</f>
        <v/>
      </c>
      <c r="D265" s="76" t="str">
        <f>IF(B265="",""&amp;C265,LEFT(B265, FIND(" ",B265)-1) &amp; "."&amp;COUNTIF( $B$8:B265,B265))</f>
        <v/>
      </c>
      <c r="E265" s="11"/>
      <c r="F265" s="65"/>
      <c r="G265" s="65"/>
      <c r="H265" s="65"/>
      <c r="I265" s="67"/>
      <c r="J265" s="60" t="str">
        <f t="shared" si="15"/>
        <v/>
      </c>
      <c r="K265" s="58"/>
      <c r="L265" s="65"/>
      <c r="M265" s="65"/>
      <c r="N265" s="65"/>
      <c r="O265" s="67"/>
      <c r="P265" s="60" t="str">
        <f t="shared" si="16"/>
        <v/>
      </c>
      <c r="Q265" s="58"/>
      <c r="R265" s="65"/>
      <c r="S265" s="65"/>
      <c r="T265" s="65"/>
      <c r="U265" s="67"/>
      <c r="V265" s="60" t="str">
        <f t="shared" si="17"/>
        <v/>
      </c>
      <c r="W265" s="58"/>
      <c r="X265" s="65"/>
      <c r="Y265" s="65"/>
      <c r="Z265" s="65"/>
      <c r="AA265" s="67"/>
      <c r="AB265" s="60" t="str">
        <f t="shared" si="18"/>
        <v/>
      </c>
      <c r="AC265" s="58"/>
      <c r="AD265" s="65"/>
      <c r="AE265" s="65"/>
      <c r="AF265" s="65"/>
      <c r="AG265" s="67"/>
      <c r="AH265" s="60" t="str">
        <f t="shared" si="19"/>
        <v/>
      </c>
      <c r="AI265" s="58"/>
    </row>
    <row r="266" spans="1:35" ht="15" customHeight="1" x14ac:dyDescent="0.25">
      <c r="A266" s="48" t="str">
        <f>IFERROR(IF(A265='Onderwerpen (2)'!$C$23+19,"",A265+1),"")</f>
        <v/>
      </c>
      <c r="B266" s="48" t="str">
        <f>IF(C266&lt;='Onderwerpen (2)'!$C$4,'Onderwerpen (2)'!$A$4,IF(C266&lt;='Onderwerpen (2)'!$C$5,'Onderwerpen (2)'!$A$5,IF(C266&lt;='Onderwerpen (2)'!$C$6,'Onderwerpen (2)'!$A$6,IF(C266&lt;='Onderwerpen (2)'!$C$7,'Onderwerpen (2)'!$A$7,IF(C266&lt;='Onderwerpen (2)'!$C$8,'Onderwerpen (2)'!$A$8,IF(C266&lt;='Onderwerpen (2)'!$C$9,'Onderwerpen (2)'!$A$9,IF(C266&lt;='Onderwerpen (2)'!C$10,'Onderwerpen (2)'!$A$10,IF(C266&lt;='Onderwerpen (2)'!C$11,'Onderwerpen (2)'!$A$11,IF(C266&lt;='Onderwerpen (2)'!C$12,'Onderwerpen (2)'!$A$12,IF(C266&lt;='Onderwerpen (2)'!C$13,'Onderwerpen (2)'!$A$13,IF(C266&lt;='Onderwerpen (2)'!$C$14,'Onderwerpen (2)'!$A$14,IF(C266&lt;='Onderwerpen (2)'!$C$15,'Onderwerpen (2)'!$A$15,IF(C266&lt;='Onderwerpen (2)'!$C$16,'Onderwerpen (2)'!$A$16,IF(C266&lt;='Onderwerpen (2)'!$C$17,'Onderwerpen (2)'!$A$17,IF(C266&lt;='Onderwerpen (2)'!$C$18,'Onderwerpen (2)'!$A$18,IF(C266&lt;='Onderwerpen (2)'!$C$19,'Onderwerpen (2)'!$A$19,IF(C266&lt;='Onderwerpen (2)'!$C$20,'Onderwerpen (2)'!$A$20,IF(C266&lt;='Onderwerpen (2)'!$C$21,'Onderwerpen (2)'!$A$21,IF(C266&lt;='Onderwerpen (2)'!$C$22,'Onderwerpen (2)'!$A$22,IF(C266&lt;='Onderwerpen (2)'!$C$23,'Onderwerpen (2)'!$A$22,""))))))))))))))))))))</f>
        <v/>
      </c>
      <c r="C266" s="55" t="str">
        <f>IF('Onderwerpen (2)'!$B$4+1=A266,'Onderwerpen (2)'!$A$5,IF(SUM('Onderwerpen (2)'!$B$4:$B$5)+2=A266,'Onderwerpen (2)'!$A$6,IF(SUM('Onderwerpen (2)'!$B$4:$B$6)+3=A266,'Onderwerpen (2)'!$A$7,IF(SUM('Onderwerpen (2)'!$B$4:$B$7)+4=A266,'Onderwerpen (2)'!$A$8,IF(SUM('Onderwerpen (2)'!$B$4:$B$8)+5=A266,'Onderwerpen (2)'!$A$9,IF(SUM('Onderwerpen (2)'!$B$4:$B$9)+6=A266,'Onderwerpen (2)'!$A$10,IF(SUM('Onderwerpen (2)'!$B$4:$B$10)+7=A266,'Onderwerpen (2)'!$A$11,IF(SUM('Onderwerpen (2)'!$B$4:$B$11)+8=A266,'Onderwerpen (2)'!$A$12,IF(SUM('Onderwerpen (2)'!$B$4:$B$12)+9=A266,'Onderwerpen (2)'!$A$13,IF(SUM('Onderwerpen (2)'!$B$4:$B$13)+10=A266,'Onderwerpen (2)'!$A$14,IF(SUM('Onderwerpen (2)'!$B$4:$B$14)+11=A266,'Onderwerpen (2)'!$A$15,IF(SUM('Onderwerpen (2)'!$B$4:$B$15)+12=A266,'Onderwerpen (2)'!$A$16,IF(SUM('Onderwerpen (2)'!$B$4:$B$16)+13=A266,'Onderwerpen (2)'!$A$17,IF(SUM('Onderwerpen (2)'!$B$4:$B$17)+14=A266,'Onderwerpen (2)'!$A$18,IF(SUM('Onderwerpen (2)'!$B$4:$B$18)+15=A266,'Onderwerpen (2)'!$A$19,IF(SUM('Onderwerpen (2)'!$B$4:$B$19)+16=A266,'Onderwerpen (2)'!$A$20,IF(SUM('Onderwerpen (2)'!$B$4:$B$20)+17=A266,'Onderwerpen (2)'!$A$21,IF(SUM('Onderwerpen (2)'!$B$4:$B$21)+18=A266,'Onderwerpen (2)'!$A$22,IF(SUM('Onderwerpen (2)'!$B$4:$B$22)+19=A266,'Onderwerpen (2)'!$A$23,IFERROR((IF(A266&lt;'Onderwerpen (2)'!$D$4,A266,IF(AND(A266&gt;'Onderwerpen (2)'!$D$4,A266&lt;'Onderwerpen (2)'!$D$5),A266-1,IF(AND(A266&gt;'Onderwerpen (2)'!$D$5,A266&lt;'Onderwerpen (2)'!$D$6),A266-2,IF(AND(A266&gt;'Onderwerpen (2)'!$D$6,A266&lt;'Onderwerpen (2)'!$D$7),A266-3,IF(AND(A266&gt;'Onderwerpen (2)'!$D$7,A266&lt;'Onderwerpen (2)'!$D$8),A266-4,IF(AND(A266&gt;'Onderwerpen (2)'!$D$8,A266&lt;'Onderwerpen (2)'!$D$9),A266-5,IF(AND(A266&gt;'Onderwerpen (2)'!$D$9,A266&lt;'Onderwerpen (2)'!$D$10),A266-6,IF(AND(A266&gt;'Onderwerpen (2)'!$D$10,A266&lt;'Onderwerpen (2)'!$D$11),A266-7,IF(AND(A266&gt;'Onderwerpen (2)'!$D$11,A266&lt;'Onderwerpen (2)'!$D$12),A266-8,IF(AND(A266&gt;'Onderwerpen (2)'!$D$12,A266&lt;'Onderwerpen (2)'!$D$13),A266-9,IF(AND(A266&gt;'Onderwerpen (2)'!$D$13,A266&lt;'Onderwerpen (2)'!$D$14),A266-10,IF(AND(A266&gt;'Onderwerpen (2)'!$D$14,A266&lt;'Onderwerpen (2)'!$D$15),A266-11,IF(AND(A266&gt;'Onderwerpen (2)'!$D$15,A266&lt;'Onderwerpen (2)'!$D$16),A266-12,IF(AND(A266&gt;'Onderwerpen (2)'!$D$16,A266&lt;'Onderwerpen (2)'!$D$17),A266-13,IF(AND(A266&gt;'Onderwerpen (2)'!$D$17,A266&lt;'Onderwerpen (2)'!$D$18),A266-14,IF(AND(A266&gt;'Onderwerpen (2)'!$D$18,A266&lt;'Onderwerpen (2)'!$D$19),A266-15,IF(AND(A266&gt;'Onderwerpen (2)'!$D$19,A266&lt;'Onderwerpen (2)'!$D$20),A266-16,IF(AND(A266&gt;'Onderwerpen (2)'!$D$20,A266&lt;'Onderwerpen (2)'!$D$21),A266-17,IF(AND(A266&gt;'Onderwerpen (2)'!$D$21,A266&lt;'Onderwerpen (2)'!$D$22),A266-18,IF(A266&gt;'Onderwerpen (2)'!$D$22,A266-19,"X"))))))))))))))))))))),""))))))))))))))))))))</f>
        <v/>
      </c>
      <c r="D266" s="76" t="str">
        <f>IF(B266="",""&amp;C266,LEFT(B266, FIND(" ",B266)-1) &amp; "."&amp;COUNTIF( $B$8:B266,B266))</f>
        <v/>
      </c>
      <c r="E266" s="11"/>
      <c r="F266" s="65"/>
      <c r="G266" s="65"/>
      <c r="H266" s="65"/>
      <c r="I266" s="67"/>
      <c r="J266" s="60" t="str">
        <f t="shared" ref="J266:J301" si="20">IF(G266="x",D266,"")</f>
        <v/>
      </c>
      <c r="K266" s="58"/>
      <c r="L266" s="65"/>
      <c r="M266" s="65"/>
      <c r="N266" s="65"/>
      <c r="O266" s="67"/>
      <c r="P266" s="60" t="str">
        <f t="shared" ref="P266:P301" si="21">IF(M266="x",D266,"")</f>
        <v/>
      </c>
      <c r="Q266" s="58"/>
      <c r="R266" s="65"/>
      <c r="S266" s="65"/>
      <c r="T266" s="65"/>
      <c r="U266" s="67"/>
      <c r="V266" s="60" t="str">
        <f t="shared" ref="V266:V301" si="22">IF(S266="x",D266,"")</f>
        <v/>
      </c>
      <c r="W266" s="58"/>
      <c r="X266" s="65"/>
      <c r="Y266" s="65"/>
      <c r="Z266" s="65"/>
      <c r="AA266" s="67"/>
      <c r="AB266" s="60" t="str">
        <f t="shared" ref="AB266:AB301" si="23">IF(Y266="x",D266,"")</f>
        <v/>
      </c>
      <c r="AC266" s="58"/>
      <c r="AD266" s="65"/>
      <c r="AE266" s="65"/>
      <c r="AF266" s="65"/>
      <c r="AG266" s="67"/>
      <c r="AH266" s="60" t="str">
        <f t="shared" ref="AH266:AH301" si="24">IF(AE266="x",D266,"")</f>
        <v/>
      </c>
      <c r="AI266" s="58"/>
    </row>
    <row r="267" spans="1:35" ht="15" customHeight="1" x14ac:dyDescent="0.25">
      <c r="A267" s="48" t="str">
        <f>IFERROR(IF(A266='Onderwerpen (2)'!$C$23+19,"",A266+1),"")</f>
        <v/>
      </c>
      <c r="B267" s="48" t="str">
        <f>IF(C267&lt;='Onderwerpen (2)'!$C$4,'Onderwerpen (2)'!$A$4,IF(C267&lt;='Onderwerpen (2)'!$C$5,'Onderwerpen (2)'!$A$5,IF(C267&lt;='Onderwerpen (2)'!$C$6,'Onderwerpen (2)'!$A$6,IF(C267&lt;='Onderwerpen (2)'!$C$7,'Onderwerpen (2)'!$A$7,IF(C267&lt;='Onderwerpen (2)'!$C$8,'Onderwerpen (2)'!$A$8,IF(C267&lt;='Onderwerpen (2)'!$C$9,'Onderwerpen (2)'!$A$9,IF(C267&lt;='Onderwerpen (2)'!C$10,'Onderwerpen (2)'!$A$10,IF(C267&lt;='Onderwerpen (2)'!C$11,'Onderwerpen (2)'!$A$11,IF(C267&lt;='Onderwerpen (2)'!C$12,'Onderwerpen (2)'!$A$12,IF(C267&lt;='Onderwerpen (2)'!C$13,'Onderwerpen (2)'!$A$13,IF(C267&lt;='Onderwerpen (2)'!$C$14,'Onderwerpen (2)'!$A$14,IF(C267&lt;='Onderwerpen (2)'!$C$15,'Onderwerpen (2)'!$A$15,IF(C267&lt;='Onderwerpen (2)'!$C$16,'Onderwerpen (2)'!$A$16,IF(C267&lt;='Onderwerpen (2)'!$C$17,'Onderwerpen (2)'!$A$17,IF(C267&lt;='Onderwerpen (2)'!$C$18,'Onderwerpen (2)'!$A$18,IF(C267&lt;='Onderwerpen (2)'!$C$19,'Onderwerpen (2)'!$A$19,IF(C267&lt;='Onderwerpen (2)'!$C$20,'Onderwerpen (2)'!$A$20,IF(C267&lt;='Onderwerpen (2)'!$C$21,'Onderwerpen (2)'!$A$21,IF(C267&lt;='Onderwerpen (2)'!$C$22,'Onderwerpen (2)'!$A$22,IF(C267&lt;='Onderwerpen (2)'!$C$23,'Onderwerpen (2)'!$A$22,""))))))))))))))))))))</f>
        <v/>
      </c>
      <c r="C267" s="55" t="str">
        <f>IF('Onderwerpen (2)'!$B$4+1=A267,'Onderwerpen (2)'!$A$5,IF(SUM('Onderwerpen (2)'!$B$4:$B$5)+2=A267,'Onderwerpen (2)'!$A$6,IF(SUM('Onderwerpen (2)'!$B$4:$B$6)+3=A267,'Onderwerpen (2)'!$A$7,IF(SUM('Onderwerpen (2)'!$B$4:$B$7)+4=A267,'Onderwerpen (2)'!$A$8,IF(SUM('Onderwerpen (2)'!$B$4:$B$8)+5=A267,'Onderwerpen (2)'!$A$9,IF(SUM('Onderwerpen (2)'!$B$4:$B$9)+6=A267,'Onderwerpen (2)'!$A$10,IF(SUM('Onderwerpen (2)'!$B$4:$B$10)+7=A267,'Onderwerpen (2)'!$A$11,IF(SUM('Onderwerpen (2)'!$B$4:$B$11)+8=A267,'Onderwerpen (2)'!$A$12,IF(SUM('Onderwerpen (2)'!$B$4:$B$12)+9=A267,'Onderwerpen (2)'!$A$13,IF(SUM('Onderwerpen (2)'!$B$4:$B$13)+10=A267,'Onderwerpen (2)'!$A$14,IF(SUM('Onderwerpen (2)'!$B$4:$B$14)+11=A267,'Onderwerpen (2)'!$A$15,IF(SUM('Onderwerpen (2)'!$B$4:$B$15)+12=A267,'Onderwerpen (2)'!$A$16,IF(SUM('Onderwerpen (2)'!$B$4:$B$16)+13=A267,'Onderwerpen (2)'!$A$17,IF(SUM('Onderwerpen (2)'!$B$4:$B$17)+14=A267,'Onderwerpen (2)'!$A$18,IF(SUM('Onderwerpen (2)'!$B$4:$B$18)+15=A267,'Onderwerpen (2)'!$A$19,IF(SUM('Onderwerpen (2)'!$B$4:$B$19)+16=A267,'Onderwerpen (2)'!$A$20,IF(SUM('Onderwerpen (2)'!$B$4:$B$20)+17=A267,'Onderwerpen (2)'!$A$21,IF(SUM('Onderwerpen (2)'!$B$4:$B$21)+18=A267,'Onderwerpen (2)'!$A$22,IF(SUM('Onderwerpen (2)'!$B$4:$B$22)+19=A267,'Onderwerpen (2)'!$A$23,IFERROR((IF(A267&lt;'Onderwerpen (2)'!$D$4,A267,IF(AND(A267&gt;'Onderwerpen (2)'!$D$4,A267&lt;'Onderwerpen (2)'!$D$5),A267-1,IF(AND(A267&gt;'Onderwerpen (2)'!$D$5,A267&lt;'Onderwerpen (2)'!$D$6),A267-2,IF(AND(A267&gt;'Onderwerpen (2)'!$D$6,A267&lt;'Onderwerpen (2)'!$D$7),A267-3,IF(AND(A267&gt;'Onderwerpen (2)'!$D$7,A267&lt;'Onderwerpen (2)'!$D$8),A267-4,IF(AND(A267&gt;'Onderwerpen (2)'!$D$8,A267&lt;'Onderwerpen (2)'!$D$9),A267-5,IF(AND(A267&gt;'Onderwerpen (2)'!$D$9,A267&lt;'Onderwerpen (2)'!$D$10),A267-6,IF(AND(A267&gt;'Onderwerpen (2)'!$D$10,A267&lt;'Onderwerpen (2)'!$D$11),A267-7,IF(AND(A267&gt;'Onderwerpen (2)'!$D$11,A267&lt;'Onderwerpen (2)'!$D$12),A267-8,IF(AND(A267&gt;'Onderwerpen (2)'!$D$12,A267&lt;'Onderwerpen (2)'!$D$13),A267-9,IF(AND(A267&gt;'Onderwerpen (2)'!$D$13,A267&lt;'Onderwerpen (2)'!$D$14),A267-10,IF(AND(A267&gt;'Onderwerpen (2)'!$D$14,A267&lt;'Onderwerpen (2)'!$D$15),A267-11,IF(AND(A267&gt;'Onderwerpen (2)'!$D$15,A267&lt;'Onderwerpen (2)'!$D$16),A267-12,IF(AND(A267&gt;'Onderwerpen (2)'!$D$16,A267&lt;'Onderwerpen (2)'!$D$17),A267-13,IF(AND(A267&gt;'Onderwerpen (2)'!$D$17,A267&lt;'Onderwerpen (2)'!$D$18),A267-14,IF(AND(A267&gt;'Onderwerpen (2)'!$D$18,A267&lt;'Onderwerpen (2)'!$D$19),A267-15,IF(AND(A267&gt;'Onderwerpen (2)'!$D$19,A267&lt;'Onderwerpen (2)'!$D$20),A267-16,IF(AND(A267&gt;'Onderwerpen (2)'!$D$20,A267&lt;'Onderwerpen (2)'!$D$21),A267-17,IF(AND(A267&gt;'Onderwerpen (2)'!$D$21,A267&lt;'Onderwerpen (2)'!$D$22),A267-18,IF(A267&gt;'Onderwerpen (2)'!$D$22,A267-19,"X"))))))))))))))))))))),""))))))))))))))))))))</f>
        <v/>
      </c>
      <c r="D267" s="76" t="str">
        <f>IF(B267="",""&amp;C267,LEFT(B267, FIND(" ",B267)-1) &amp; "."&amp;COUNTIF( $B$8:B267,B267))</f>
        <v/>
      </c>
      <c r="E267" s="11"/>
      <c r="F267" s="65"/>
      <c r="G267" s="65"/>
      <c r="H267" s="65"/>
      <c r="I267" s="67"/>
      <c r="J267" s="60" t="str">
        <f t="shared" si="20"/>
        <v/>
      </c>
      <c r="K267" s="58"/>
      <c r="L267" s="65"/>
      <c r="M267" s="65"/>
      <c r="N267" s="65"/>
      <c r="O267" s="67"/>
      <c r="P267" s="60" t="str">
        <f t="shared" si="21"/>
        <v/>
      </c>
      <c r="Q267" s="58"/>
      <c r="R267" s="65"/>
      <c r="S267" s="65"/>
      <c r="T267" s="65"/>
      <c r="U267" s="67"/>
      <c r="V267" s="60" t="str">
        <f t="shared" si="22"/>
        <v/>
      </c>
      <c r="W267" s="58"/>
      <c r="X267" s="65"/>
      <c r="Y267" s="65"/>
      <c r="Z267" s="65"/>
      <c r="AA267" s="67"/>
      <c r="AB267" s="60" t="str">
        <f t="shared" si="23"/>
        <v/>
      </c>
      <c r="AC267" s="58"/>
      <c r="AD267" s="65"/>
      <c r="AE267" s="65"/>
      <c r="AF267" s="65"/>
      <c r="AG267" s="67"/>
      <c r="AH267" s="60" t="str">
        <f t="shared" si="24"/>
        <v/>
      </c>
      <c r="AI267" s="58"/>
    </row>
    <row r="268" spans="1:35" ht="15" customHeight="1" x14ac:dyDescent="0.25">
      <c r="A268" s="48" t="str">
        <f>IFERROR(IF(A267='Onderwerpen (2)'!$C$23+19,"",A267+1),"")</f>
        <v/>
      </c>
      <c r="B268" s="48" t="str">
        <f>IF(C268&lt;='Onderwerpen (2)'!$C$4,'Onderwerpen (2)'!$A$4,IF(C268&lt;='Onderwerpen (2)'!$C$5,'Onderwerpen (2)'!$A$5,IF(C268&lt;='Onderwerpen (2)'!$C$6,'Onderwerpen (2)'!$A$6,IF(C268&lt;='Onderwerpen (2)'!$C$7,'Onderwerpen (2)'!$A$7,IF(C268&lt;='Onderwerpen (2)'!$C$8,'Onderwerpen (2)'!$A$8,IF(C268&lt;='Onderwerpen (2)'!$C$9,'Onderwerpen (2)'!$A$9,IF(C268&lt;='Onderwerpen (2)'!C$10,'Onderwerpen (2)'!$A$10,IF(C268&lt;='Onderwerpen (2)'!C$11,'Onderwerpen (2)'!$A$11,IF(C268&lt;='Onderwerpen (2)'!C$12,'Onderwerpen (2)'!$A$12,IF(C268&lt;='Onderwerpen (2)'!C$13,'Onderwerpen (2)'!$A$13,IF(C268&lt;='Onderwerpen (2)'!$C$14,'Onderwerpen (2)'!$A$14,IF(C268&lt;='Onderwerpen (2)'!$C$15,'Onderwerpen (2)'!$A$15,IF(C268&lt;='Onderwerpen (2)'!$C$16,'Onderwerpen (2)'!$A$16,IF(C268&lt;='Onderwerpen (2)'!$C$17,'Onderwerpen (2)'!$A$17,IF(C268&lt;='Onderwerpen (2)'!$C$18,'Onderwerpen (2)'!$A$18,IF(C268&lt;='Onderwerpen (2)'!$C$19,'Onderwerpen (2)'!$A$19,IF(C268&lt;='Onderwerpen (2)'!$C$20,'Onderwerpen (2)'!$A$20,IF(C268&lt;='Onderwerpen (2)'!$C$21,'Onderwerpen (2)'!$A$21,IF(C268&lt;='Onderwerpen (2)'!$C$22,'Onderwerpen (2)'!$A$22,IF(C268&lt;='Onderwerpen (2)'!$C$23,'Onderwerpen (2)'!$A$22,""))))))))))))))))))))</f>
        <v/>
      </c>
      <c r="C268" s="55" t="str">
        <f>IF('Onderwerpen (2)'!$B$4+1=A268,'Onderwerpen (2)'!$A$5,IF(SUM('Onderwerpen (2)'!$B$4:$B$5)+2=A268,'Onderwerpen (2)'!$A$6,IF(SUM('Onderwerpen (2)'!$B$4:$B$6)+3=A268,'Onderwerpen (2)'!$A$7,IF(SUM('Onderwerpen (2)'!$B$4:$B$7)+4=A268,'Onderwerpen (2)'!$A$8,IF(SUM('Onderwerpen (2)'!$B$4:$B$8)+5=A268,'Onderwerpen (2)'!$A$9,IF(SUM('Onderwerpen (2)'!$B$4:$B$9)+6=A268,'Onderwerpen (2)'!$A$10,IF(SUM('Onderwerpen (2)'!$B$4:$B$10)+7=A268,'Onderwerpen (2)'!$A$11,IF(SUM('Onderwerpen (2)'!$B$4:$B$11)+8=A268,'Onderwerpen (2)'!$A$12,IF(SUM('Onderwerpen (2)'!$B$4:$B$12)+9=A268,'Onderwerpen (2)'!$A$13,IF(SUM('Onderwerpen (2)'!$B$4:$B$13)+10=A268,'Onderwerpen (2)'!$A$14,IF(SUM('Onderwerpen (2)'!$B$4:$B$14)+11=A268,'Onderwerpen (2)'!$A$15,IF(SUM('Onderwerpen (2)'!$B$4:$B$15)+12=A268,'Onderwerpen (2)'!$A$16,IF(SUM('Onderwerpen (2)'!$B$4:$B$16)+13=A268,'Onderwerpen (2)'!$A$17,IF(SUM('Onderwerpen (2)'!$B$4:$B$17)+14=A268,'Onderwerpen (2)'!$A$18,IF(SUM('Onderwerpen (2)'!$B$4:$B$18)+15=A268,'Onderwerpen (2)'!$A$19,IF(SUM('Onderwerpen (2)'!$B$4:$B$19)+16=A268,'Onderwerpen (2)'!$A$20,IF(SUM('Onderwerpen (2)'!$B$4:$B$20)+17=A268,'Onderwerpen (2)'!$A$21,IF(SUM('Onderwerpen (2)'!$B$4:$B$21)+18=A268,'Onderwerpen (2)'!$A$22,IF(SUM('Onderwerpen (2)'!$B$4:$B$22)+19=A268,'Onderwerpen (2)'!$A$23,IFERROR((IF(A268&lt;'Onderwerpen (2)'!$D$4,A268,IF(AND(A268&gt;'Onderwerpen (2)'!$D$4,A268&lt;'Onderwerpen (2)'!$D$5),A268-1,IF(AND(A268&gt;'Onderwerpen (2)'!$D$5,A268&lt;'Onderwerpen (2)'!$D$6),A268-2,IF(AND(A268&gt;'Onderwerpen (2)'!$D$6,A268&lt;'Onderwerpen (2)'!$D$7),A268-3,IF(AND(A268&gt;'Onderwerpen (2)'!$D$7,A268&lt;'Onderwerpen (2)'!$D$8),A268-4,IF(AND(A268&gt;'Onderwerpen (2)'!$D$8,A268&lt;'Onderwerpen (2)'!$D$9),A268-5,IF(AND(A268&gt;'Onderwerpen (2)'!$D$9,A268&lt;'Onderwerpen (2)'!$D$10),A268-6,IF(AND(A268&gt;'Onderwerpen (2)'!$D$10,A268&lt;'Onderwerpen (2)'!$D$11),A268-7,IF(AND(A268&gt;'Onderwerpen (2)'!$D$11,A268&lt;'Onderwerpen (2)'!$D$12),A268-8,IF(AND(A268&gt;'Onderwerpen (2)'!$D$12,A268&lt;'Onderwerpen (2)'!$D$13),A268-9,IF(AND(A268&gt;'Onderwerpen (2)'!$D$13,A268&lt;'Onderwerpen (2)'!$D$14),A268-10,IF(AND(A268&gt;'Onderwerpen (2)'!$D$14,A268&lt;'Onderwerpen (2)'!$D$15),A268-11,IF(AND(A268&gt;'Onderwerpen (2)'!$D$15,A268&lt;'Onderwerpen (2)'!$D$16),A268-12,IF(AND(A268&gt;'Onderwerpen (2)'!$D$16,A268&lt;'Onderwerpen (2)'!$D$17),A268-13,IF(AND(A268&gt;'Onderwerpen (2)'!$D$17,A268&lt;'Onderwerpen (2)'!$D$18),A268-14,IF(AND(A268&gt;'Onderwerpen (2)'!$D$18,A268&lt;'Onderwerpen (2)'!$D$19),A268-15,IF(AND(A268&gt;'Onderwerpen (2)'!$D$19,A268&lt;'Onderwerpen (2)'!$D$20),A268-16,IF(AND(A268&gt;'Onderwerpen (2)'!$D$20,A268&lt;'Onderwerpen (2)'!$D$21),A268-17,IF(AND(A268&gt;'Onderwerpen (2)'!$D$21,A268&lt;'Onderwerpen (2)'!$D$22),A268-18,IF(A268&gt;'Onderwerpen (2)'!$D$22,A268-19,"X"))))))))))))))))))))),""))))))))))))))))))))</f>
        <v/>
      </c>
      <c r="D268" s="76" t="str">
        <f>IF(B268="",""&amp;C268,LEFT(B268, FIND(" ",B268)-1) &amp; "."&amp;COUNTIF( $B$8:B268,B268))</f>
        <v/>
      </c>
      <c r="E268" s="11"/>
      <c r="F268" s="65"/>
      <c r="G268" s="65"/>
      <c r="H268" s="65"/>
      <c r="I268" s="67"/>
      <c r="J268" s="60" t="str">
        <f t="shared" si="20"/>
        <v/>
      </c>
      <c r="K268" s="58"/>
      <c r="L268" s="65"/>
      <c r="M268" s="65"/>
      <c r="N268" s="65"/>
      <c r="O268" s="67"/>
      <c r="P268" s="60" t="str">
        <f t="shared" si="21"/>
        <v/>
      </c>
      <c r="Q268" s="58"/>
      <c r="R268" s="65"/>
      <c r="S268" s="65"/>
      <c r="T268" s="65"/>
      <c r="U268" s="67"/>
      <c r="V268" s="60" t="str">
        <f t="shared" si="22"/>
        <v/>
      </c>
      <c r="W268" s="58"/>
      <c r="X268" s="65"/>
      <c r="Y268" s="65"/>
      <c r="Z268" s="65"/>
      <c r="AA268" s="67"/>
      <c r="AB268" s="60" t="str">
        <f t="shared" si="23"/>
        <v/>
      </c>
      <c r="AC268" s="58"/>
      <c r="AD268" s="65"/>
      <c r="AE268" s="65"/>
      <c r="AF268" s="65"/>
      <c r="AG268" s="67"/>
      <c r="AH268" s="60" t="str">
        <f t="shared" si="24"/>
        <v/>
      </c>
      <c r="AI268" s="58"/>
    </row>
    <row r="269" spans="1:35" ht="15" customHeight="1" x14ac:dyDescent="0.25">
      <c r="A269" s="48" t="str">
        <f>IFERROR(IF(A268='Onderwerpen (2)'!$C$23+19,"",A268+1),"")</f>
        <v/>
      </c>
      <c r="B269" s="48" t="str">
        <f>IF(C269&lt;='Onderwerpen (2)'!$C$4,'Onderwerpen (2)'!$A$4,IF(C269&lt;='Onderwerpen (2)'!$C$5,'Onderwerpen (2)'!$A$5,IF(C269&lt;='Onderwerpen (2)'!$C$6,'Onderwerpen (2)'!$A$6,IF(C269&lt;='Onderwerpen (2)'!$C$7,'Onderwerpen (2)'!$A$7,IF(C269&lt;='Onderwerpen (2)'!$C$8,'Onderwerpen (2)'!$A$8,IF(C269&lt;='Onderwerpen (2)'!$C$9,'Onderwerpen (2)'!$A$9,IF(C269&lt;='Onderwerpen (2)'!C$10,'Onderwerpen (2)'!$A$10,IF(C269&lt;='Onderwerpen (2)'!C$11,'Onderwerpen (2)'!$A$11,IF(C269&lt;='Onderwerpen (2)'!C$12,'Onderwerpen (2)'!$A$12,IF(C269&lt;='Onderwerpen (2)'!C$13,'Onderwerpen (2)'!$A$13,IF(C269&lt;='Onderwerpen (2)'!$C$14,'Onderwerpen (2)'!$A$14,IF(C269&lt;='Onderwerpen (2)'!$C$15,'Onderwerpen (2)'!$A$15,IF(C269&lt;='Onderwerpen (2)'!$C$16,'Onderwerpen (2)'!$A$16,IF(C269&lt;='Onderwerpen (2)'!$C$17,'Onderwerpen (2)'!$A$17,IF(C269&lt;='Onderwerpen (2)'!$C$18,'Onderwerpen (2)'!$A$18,IF(C269&lt;='Onderwerpen (2)'!$C$19,'Onderwerpen (2)'!$A$19,IF(C269&lt;='Onderwerpen (2)'!$C$20,'Onderwerpen (2)'!$A$20,IF(C269&lt;='Onderwerpen (2)'!$C$21,'Onderwerpen (2)'!$A$21,IF(C269&lt;='Onderwerpen (2)'!$C$22,'Onderwerpen (2)'!$A$22,IF(C269&lt;='Onderwerpen (2)'!$C$23,'Onderwerpen (2)'!$A$22,""))))))))))))))))))))</f>
        <v/>
      </c>
      <c r="C269" s="55" t="str">
        <f>IF('Onderwerpen (2)'!$B$4+1=A269,'Onderwerpen (2)'!$A$5,IF(SUM('Onderwerpen (2)'!$B$4:$B$5)+2=A269,'Onderwerpen (2)'!$A$6,IF(SUM('Onderwerpen (2)'!$B$4:$B$6)+3=A269,'Onderwerpen (2)'!$A$7,IF(SUM('Onderwerpen (2)'!$B$4:$B$7)+4=A269,'Onderwerpen (2)'!$A$8,IF(SUM('Onderwerpen (2)'!$B$4:$B$8)+5=A269,'Onderwerpen (2)'!$A$9,IF(SUM('Onderwerpen (2)'!$B$4:$B$9)+6=A269,'Onderwerpen (2)'!$A$10,IF(SUM('Onderwerpen (2)'!$B$4:$B$10)+7=A269,'Onderwerpen (2)'!$A$11,IF(SUM('Onderwerpen (2)'!$B$4:$B$11)+8=A269,'Onderwerpen (2)'!$A$12,IF(SUM('Onderwerpen (2)'!$B$4:$B$12)+9=A269,'Onderwerpen (2)'!$A$13,IF(SUM('Onderwerpen (2)'!$B$4:$B$13)+10=A269,'Onderwerpen (2)'!$A$14,IF(SUM('Onderwerpen (2)'!$B$4:$B$14)+11=A269,'Onderwerpen (2)'!$A$15,IF(SUM('Onderwerpen (2)'!$B$4:$B$15)+12=A269,'Onderwerpen (2)'!$A$16,IF(SUM('Onderwerpen (2)'!$B$4:$B$16)+13=A269,'Onderwerpen (2)'!$A$17,IF(SUM('Onderwerpen (2)'!$B$4:$B$17)+14=A269,'Onderwerpen (2)'!$A$18,IF(SUM('Onderwerpen (2)'!$B$4:$B$18)+15=A269,'Onderwerpen (2)'!$A$19,IF(SUM('Onderwerpen (2)'!$B$4:$B$19)+16=A269,'Onderwerpen (2)'!$A$20,IF(SUM('Onderwerpen (2)'!$B$4:$B$20)+17=A269,'Onderwerpen (2)'!$A$21,IF(SUM('Onderwerpen (2)'!$B$4:$B$21)+18=A269,'Onderwerpen (2)'!$A$22,IF(SUM('Onderwerpen (2)'!$B$4:$B$22)+19=A269,'Onderwerpen (2)'!$A$23,IFERROR((IF(A269&lt;'Onderwerpen (2)'!$D$4,A269,IF(AND(A269&gt;'Onderwerpen (2)'!$D$4,A269&lt;'Onderwerpen (2)'!$D$5),A269-1,IF(AND(A269&gt;'Onderwerpen (2)'!$D$5,A269&lt;'Onderwerpen (2)'!$D$6),A269-2,IF(AND(A269&gt;'Onderwerpen (2)'!$D$6,A269&lt;'Onderwerpen (2)'!$D$7),A269-3,IF(AND(A269&gt;'Onderwerpen (2)'!$D$7,A269&lt;'Onderwerpen (2)'!$D$8),A269-4,IF(AND(A269&gt;'Onderwerpen (2)'!$D$8,A269&lt;'Onderwerpen (2)'!$D$9),A269-5,IF(AND(A269&gt;'Onderwerpen (2)'!$D$9,A269&lt;'Onderwerpen (2)'!$D$10),A269-6,IF(AND(A269&gt;'Onderwerpen (2)'!$D$10,A269&lt;'Onderwerpen (2)'!$D$11),A269-7,IF(AND(A269&gt;'Onderwerpen (2)'!$D$11,A269&lt;'Onderwerpen (2)'!$D$12),A269-8,IF(AND(A269&gt;'Onderwerpen (2)'!$D$12,A269&lt;'Onderwerpen (2)'!$D$13),A269-9,IF(AND(A269&gt;'Onderwerpen (2)'!$D$13,A269&lt;'Onderwerpen (2)'!$D$14),A269-10,IF(AND(A269&gt;'Onderwerpen (2)'!$D$14,A269&lt;'Onderwerpen (2)'!$D$15),A269-11,IF(AND(A269&gt;'Onderwerpen (2)'!$D$15,A269&lt;'Onderwerpen (2)'!$D$16),A269-12,IF(AND(A269&gt;'Onderwerpen (2)'!$D$16,A269&lt;'Onderwerpen (2)'!$D$17),A269-13,IF(AND(A269&gt;'Onderwerpen (2)'!$D$17,A269&lt;'Onderwerpen (2)'!$D$18),A269-14,IF(AND(A269&gt;'Onderwerpen (2)'!$D$18,A269&lt;'Onderwerpen (2)'!$D$19),A269-15,IF(AND(A269&gt;'Onderwerpen (2)'!$D$19,A269&lt;'Onderwerpen (2)'!$D$20),A269-16,IF(AND(A269&gt;'Onderwerpen (2)'!$D$20,A269&lt;'Onderwerpen (2)'!$D$21),A269-17,IF(AND(A269&gt;'Onderwerpen (2)'!$D$21,A269&lt;'Onderwerpen (2)'!$D$22),A269-18,IF(A269&gt;'Onderwerpen (2)'!$D$22,A269-19,"X"))))))))))))))))))))),""))))))))))))))))))))</f>
        <v/>
      </c>
      <c r="D269" s="76" t="str">
        <f>IF(B269="",""&amp;C269,LEFT(B269, FIND(" ",B269)-1) &amp; "."&amp;COUNTIF( $B$8:B269,B269))</f>
        <v/>
      </c>
      <c r="E269" s="11"/>
      <c r="F269" s="65"/>
      <c r="G269" s="65"/>
      <c r="H269" s="65"/>
      <c r="I269" s="67"/>
      <c r="J269" s="60" t="str">
        <f t="shared" si="20"/>
        <v/>
      </c>
      <c r="K269" s="58"/>
      <c r="L269" s="65"/>
      <c r="M269" s="65"/>
      <c r="N269" s="65"/>
      <c r="O269" s="67"/>
      <c r="P269" s="60" t="str">
        <f t="shared" si="21"/>
        <v/>
      </c>
      <c r="Q269" s="58"/>
      <c r="R269" s="65"/>
      <c r="S269" s="65"/>
      <c r="T269" s="65"/>
      <c r="U269" s="67"/>
      <c r="V269" s="60" t="str">
        <f t="shared" si="22"/>
        <v/>
      </c>
      <c r="W269" s="58"/>
      <c r="X269" s="65"/>
      <c r="Y269" s="65"/>
      <c r="Z269" s="65"/>
      <c r="AA269" s="67"/>
      <c r="AB269" s="60" t="str">
        <f t="shared" si="23"/>
        <v/>
      </c>
      <c r="AC269" s="58"/>
      <c r="AD269" s="65"/>
      <c r="AE269" s="65"/>
      <c r="AF269" s="65"/>
      <c r="AG269" s="67"/>
      <c r="AH269" s="60" t="str">
        <f t="shared" si="24"/>
        <v/>
      </c>
      <c r="AI269" s="58"/>
    </row>
    <row r="270" spans="1:35" ht="15" customHeight="1" x14ac:dyDescent="0.25">
      <c r="A270" s="48" t="str">
        <f>IFERROR(IF(A269='Onderwerpen (2)'!$C$23+19,"",A269+1),"")</f>
        <v/>
      </c>
      <c r="B270" s="48" t="str">
        <f>IF(C270&lt;='Onderwerpen (2)'!$C$4,'Onderwerpen (2)'!$A$4,IF(C270&lt;='Onderwerpen (2)'!$C$5,'Onderwerpen (2)'!$A$5,IF(C270&lt;='Onderwerpen (2)'!$C$6,'Onderwerpen (2)'!$A$6,IF(C270&lt;='Onderwerpen (2)'!$C$7,'Onderwerpen (2)'!$A$7,IF(C270&lt;='Onderwerpen (2)'!$C$8,'Onderwerpen (2)'!$A$8,IF(C270&lt;='Onderwerpen (2)'!$C$9,'Onderwerpen (2)'!$A$9,IF(C270&lt;='Onderwerpen (2)'!C$10,'Onderwerpen (2)'!$A$10,IF(C270&lt;='Onderwerpen (2)'!C$11,'Onderwerpen (2)'!$A$11,IF(C270&lt;='Onderwerpen (2)'!C$12,'Onderwerpen (2)'!$A$12,IF(C270&lt;='Onderwerpen (2)'!C$13,'Onderwerpen (2)'!$A$13,IF(C270&lt;='Onderwerpen (2)'!$C$14,'Onderwerpen (2)'!$A$14,IF(C270&lt;='Onderwerpen (2)'!$C$15,'Onderwerpen (2)'!$A$15,IF(C270&lt;='Onderwerpen (2)'!$C$16,'Onderwerpen (2)'!$A$16,IF(C270&lt;='Onderwerpen (2)'!$C$17,'Onderwerpen (2)'!$A$17,IF(C270&lt;='Onderwerpen (2)'!$C$18,'Onderwerpen (2)'!$A$18,IF(C270&lt;='Onderwerpen (2)'!$C$19,'Onderwerpen (2)'!$A$19,IF(C270&lt;='Onderwerpen (2)'!$C$20,'Onderwerpen (2)'!$A$20,IF(C270&lt;='Onderwerpen (2)'!$C$21,'Onderwerpen (2)'!$A$21,IF(C270&lt;='Onderwerpen (2)'!$C$22,'Onderwerpen (2)'!$A$22,IF(C270&lt;='Onderwerpen (2)'!$C$23,'Onderwerpen (2)'!$A$22,""))))))))))))))))))))</f>
        <v/>
      </c>
      <c r="C270" s="55" t="str">
        <f>IF('Onderwerpen (2)'!$B$4+1=A270,'Onderwerpen (2)'!$A$5,IF(SUM('Onderwerpen (2)'!$B$4:$B$5)+2=A270,'Onderwerpen (2)'!$A$6,IF(SUM('Onderwerpen (2)'!$B$4:$B$6)+3=A270,'Onderwerpen (2)'!$A$7,IF(SUM('Onderwerpen (2)'!$B$4:$B$7)+4=A270,'Onderwerpen (2)'!$A$8,IF(SUM('Onderwerpen (2)'!$B$4:$B$8)+5=A270,'Onderwerpen (2)'!$A$9,IF(SUM('Onderwerpen (2)'!$B$4:$B$9)+6=A270,'Onderwerpen (2)'!$A$10,IF(SUM('Onderwerpen (2)'!$B$4:$B$10)+7=A270,'Onderwerpen (2)'!$A$11,IF(SUM('Onderwerpen (2)'!$B$4:$B$11)+8=A270,'Onderwerpen (2)'!$A$12,IF(SUM('Onderwerpen (2)'!$B$4:$B$12)+9=A270,'Onderwerpen (2)'!$A$13,IF(SUM('Onderwerpen (2)'!$B$4:$B$13)+10=A270,'Onderwerpen (2)'!$A$14,IF(SUM('Onderwerpen (2)'!$B$4:$B$14)+11=A270,'Onderwerpen (2)'!$A$15,IF(SUM('Onderwerpen (2)'!$B$4:$B$15)+12=A270,'Onderwerpen (2)'!$A$16,IF(SUM('Onderwerpen (2)'!$B$4:$B$16)+13=A270,'Onderwerpen (2)'!$A$17,IF(SUM('Onderwerpen (2)'!$B$4:$B$17)+14=A270,'Onderwerpen (2)'!$A$18,IF(SUM('Onderwerpen (2)'!$B$4:$B$18)+15=A270,'Onderwerpen (2)'!$A$19,IF(SUM('Onderwerpen (2)'!$B$4:$B$19)+16=A270,'Onderwerpen (2)'!$A$20,IF(SUM('Onderwerpen (2)'!$B$4:$B$20)+17=A270,'Onderwerpen (2)'!$A$21,IF(SUM('Onderwerpen (2)'!$B$4:$B$21)+18=A270,'Onderwerpen (2)'!$A$22,IF(SUM('Onderwerpen (2)'!$B$4:$B$22)+19=A270,'Onderwerpen (2)'!$A$23,IFERROR((IF(A270&lt;'Onderwerpen (2)'!$D$4,A270,IF(AND(A270&gt;'Onderwerpen (2)'!$D$4,A270&lt;'Onderwerpen (2)'!$D$5),A270-1,IF(AND(A270&gt;'Onderwerpen (2)'!$D$5,A270&lt;'Onderwerpen (2)'!$D$6),A270-2,IF(AND(A270&gt;'Onderwerpen (2)'!$D$6,A270&lt;'Onderwerpen (2)'!$D$7),A270-3,IF(AND(A270&gt;'Onderwerpen (2)'!$D$7,A270&lt;'Onderwerpen (2)'!$D$8),A270-4,IF(AND(A270&gt;'Onderwerpen (2)'!$D$8,A270&lt;'Onderwerpen (2)'!$D$9),A270-5,IF(AND(A270&gt;'Onderwerpen (2)'!$D$9,A270&lt;'Onderwerpen (2)'!$D$10),A270-6,IF(AND(A270&gt;'Onderwerpen (2)'!$D$10,A270&lt;'Onderwerpen (2)'!$D$11),A270-7,IF(AND(A270&gt;'Onderwerpen (2)'!$D$11,A270&lt;'Onderwerpen (2)'!$D$12),A270-8,IF(AND(A270&gt;'Onderwerpen (2)'!$D$12,A270&lt;'Onderwerpen (2)'!$D$13),A270-9,IF(AND(A270&gt;'Onderwerpen (2)'!$D$13,A270&lt;'Onderwerpen (2)'!$D$14),A270-10,IF(AND(A270&gt;'Onderwerpen (2)'!$D$14,A270&lt;'Onderwerpen (2)'!$D$15),A270-11,IF(AND(A270&gt;'Onderwerpen (2)'!$D$15,A270&lt;'Onderwerpen (2)'!$D$16),A270-12,IF(AND(A270&gt;'Onderwerpen (2)'!$D$16,A270&lt;'Onderwerpen (2)'!$D$17),A270-13,IF(AND(A270&gt;'Onderwerpen (2)'!$D$17,A270&lt;'Onderwerpen (2)'!$D$18),A270-14,IF(AND(A270&gt;'Onderwerpen (2)'!$D$18,A270&lt;'Onderwerpen (2)'!$D$19),A270-15,IF(AND(A270&gt;'Onderwerpen (2)'!$D$19,A270&lt;'Onderwerpen (2)'!$D$20),A270-16,IF(AND(A270&gt;'Onderwerpen (2)'!$D$20,A270&lt;'Onderwerpen (2)'!$D$21),A270-17,IF(AND(A270&gt;'Onderwerpen (2)'!$D$21,A270&lt;'Onderwerpen (2)'!$D$22),A270-18,IF(A270&gt;'Onderwerpen (2)'!$D$22,A270-19,"X"))))))))))))))))))))),""))))))))))))))))))))</f>
        <v/>
      </c>
      <c r="D270" s="76" t="str">
        <f>IF(B270="",""&amp;C270,LEFT(B270, FIND(" ",B270)-1) &amp; "."&amp;COUNTIF( $B$8:B270,B270))</f>
        <v/>
      </c>
      <c r="E270" s="11"/>
      <c r="F270" s="65"/>
      <c r="G270" s="65"/>
      <c r="H270" s="65"/>
      <c r="I270" s="67"/>
      <c r="J270" s="60" t="str">
        <f t="shared" si="20"/>
        <v/>
      </c>
      <c r="K270" s="58"/>
      <c r="L270" s="65"/>
      <c r="M270" s="65"/>
      <c r="N270" s="65"/>
      <c r="O270" s="67"/>
      <c r="P270" s="60" t="str">
        <f t="shared" si="21"/>
        <v/>
      </c>
      <c r="Q270" s="58"/>
      <c r="R270" s="65"/>
      <c r="S270" s="65"/>
      <c r="T270" s="65"/>
      <c r="U270" s="67"/>
      <c r="V270" s="60" t="str">
        <f t="shared" si="22"/>
        <v/>
      </c>
      <c r="W270" s="58"/>
      <c r="X270" s="65"/>
      <c r="Y270" s="65"/>
      <c r="Z270" s="65"/>
      <c r="AA270" s="67"/>
      <c r="AB270" s="60" t="str">
        <f t="shared" si="23"/>
        <v/>
      </c>
      <c r="AC270" s="58"/>
      <c r="AD270" s="65"/>
      <c r="AE270" s="65"/>
      <c r="AF270" s="65"/>
      <c r="AG270" s="67"/>
      <c r="AH270" s="60" t="str">
        <f t="shared" si="24"/>
        <v/>
      </c>
      <c r="AI270" s="58"/>
    </row>
    <row r="271" spans="1:35" ht="15" customHeight="1" x14ac:dyDescent="0.25">
      <c r="A271" s="48" t="str">
        <f>IFERROR(IF(A270='Onderwerpen (2)'!$C$23+19,"",A270+1),"")</f>
        <v/>
      </c>
      <c r="B271" s="48" t="str">
        <f>IF(C271&lt;='Onderwerpen (2)'!$C$4,'Onderwerpen (2)'!$A$4,IF(C271&lt;='Onderwerpen (2)'!$C$5,'Onderwerpen (2)'!$A$5,IF(C271&lt;='Onderwerpen (2)'!$C$6,'Onderwerpen (2)'!$A$6,IF(C271&lt;='Onderwerpen (2)'!$C$7,'Onderwerpen (2)'!$A$7,IF(C271&lt;='Onderwerpen (2)'!$C$8,'Onderwerpen (2)'!$A$8,IF(C271&lt;='Onderwerpen (2)'!$C$9,'Onderwerpen (2)'!$A$9,IF(C271&lt;='Onderwerpen (2)'!C$10,'Onderwerpen (2)'!$A$10,IF(C271&lt;='Onderwerpen (2)'!C$11,'Onderwerpen (2)'!$A$11,IF(C271&lt;='Onderwerpen (2)'!C$12,'Onderwerpen (2)'!$A$12,IF(C271&lt;='Onderwerpen (2)'!C$13,'Onderwerpen (2)'!$A$13,IF(C271&lt;='Onderwerpen (2)'!$C$14,'Onderwerpen (2)'!$A$14,IF(C271&lt;='Onderwerpen (2)'!$C$15,'Onderwerpen (2)'!$A$15,IF(C271&lt;='Onderwerpen (2)'!$C$16,'Onderwerpen (2)'!$A$16,IF(C271&lt;='Onderwerpen (2)'!$C$17,'Onderwerpen (2)'!$A$17,IF(C271&lt;='Onderwerpen (2)'!$C$18,'Onderwerpen (2)'!$A$18,IF(C271&lt;='Onderwerpen (2)'!$C$19,'Onderwerpen (2)'!$A$19,IF(C271&lt;='Onderwerpen (2)'!$C$20,'Onderwerpen (2)'!$A$20,IF(C271&lt;='Onderwerpen (2)'!$C$21,'Onderwerpen (2)'!$A$21,IF(C271&lt;='Onderwerpen (2)'!$C$22,'Onderwerpen (2)'!$A$22,IF(C271&lt;='Onderwerpen (2)'!$C$23,'Onderwerpen (2)'!$A$22,""))))))))))))))))))))</f>
        <v/>
      </c>
      <c r="C271" s="55" t="str">
        <f>IF('Onderwerpen (2)'!$B$4+1=A271,'Onderwerpen (2)'!$A$5,IF(SUM('Onderwerpen (2)'!$B$4:$B$5)+2=A271,'Onderwerpen (2)'!$A$6,IF(SUM('Onderwerpen (2)'!$B$4:$B$6)+3=A271,'Onderwerpen (2)'!$A$7,IF(SUM('Onderwerpen (2)'!$B$4:$B$7)+4=A271,'Onderwerpen (2)'!$A$8,IF(SUM('Onderwerpen (2)'!$B$4:$B$8)+5=A271,'Onderwerpen (2)'!$A$9,IF(SUM('Onderwerpen (2)'!$B$4:$B$9)+6=A271,'Onderwerpen (2)'!$A$10,IF(SUM('Onderwerpen (2)'!$B$4:$B$10)+7=A271,'Onderwerpen (2)'!$A$11,IF(SUM('Onderwerpen (2)'!$B$4:$B$11)+8=A271,'Onderwerpen (2)'!$A$12,IF(SUM('Onderwerpen (2)'!$B$4:$B$12)+9=A271,'Onderwerpen (2)'!$A$13,IF(SUM('Onderwerpen (2)'!$B$4:$B$13)+10=A271,'Onderwerpen (2)'!$A$14,IF(SUM('Onderwerpen (2)'!$B$4:$B$14)+11=A271,'Onderwerpen (2)'!$A$15,IF(SUM('Onderwerpen (2)'!$B$4:$B$15)+12=A271,'Onderwerpen (2)'!$A$16,IF(SUM('Onderwerpen (2)'!$B$4:$B$16)+13=A271,'Onderwerpen (2)'!$A$17,IF(SUM('Onderwerpen (2)'!$B$4:$B$17)+14=A271,'Onderwerpen (2)'!$A$18,IF(SUM('Onderwerpen (2)'!$B$4:$B$18)+15=A271,'Onderwerpen (2)'!$A$19,IF(SUM('Onderwerpen (2)'!$B$4:$B$19)+16=A271,'Onderwerpen (2)'!$A$20,IF(SUM('Onderwerpen (2)'!$B$4:$B$20)+17=A271,'Onderwerpen (2)'!$A$21,IF(SUM('Onderwerpen (2)'!$B$4:$B$21)+18=A271,'Onderwerpen (2)'!$A$22,IF(SUM('Onderwerpen (2)'!$B$4:$B$22)+19=A271,'Onderwerpen (2)'!$A$23,IFERROR((IF(A271&lt;'Onderwerpen (2)'!$D$4,A271,IF(AND(A271&gt;'Onderwerpen (2)'!$D$4,A271&lt;'Onderwerpen (2)'!$D$5),A271-1,IF(AND(A271&gt;'Onderwerpen (2)'!$D$5,A271&lt;'Onderwerpen (2)'!$D$6),A271-2,IF(AND(A271&gt;'Onderwerpen (2)'!$D$6,A271&lt;'Onderwerpen (2)'!$D$7),A271-3,IF(AND(A271&gt;'Onderwerpen (2)'!$D$7,A271&lt;'Onderwerpen (2)'!$D$8),A271-4,IF(AND(A271&gt;'Onderwerpen (2)'!$D$8,A271&lt;'Onderwerpen (2)'!$D$9),A271-5,IF(AND(A271&gt;'Onderwerpen (2)'!$D$9,A271&lt;'Onderwerpen (2)'!$D$10),A271-6,IF(AND(A271&gt;'Onderwerpen (2)'!$D$10,A271&lt;'Onderwerpen (2)'!$D$11),A271-7,IF(AND(A271&gt;'Onderwerpen (2)'!$D$11,A271&lt;'Onderwerpen (2)'!$D$12),A271-8,IF(AND(A271&gt;'Onderwerpen (2)'!$D$12,A271&lt;'Onderwerpen (2)'!$D$13),A271-9,IF(AND(A271&gt;'Onderwerpen (2)'!$D$13,A271&lt;'Onderwerpen (2)'!$D$14),A271-10,IF(AND(A271&gt;'Onderwerpen (2)'!$D$14,A271&lt;'Onderwerpen (2)'!$D$15),A271-11,IF(AND(A271&gt;'Onderwerpen (2)'!$D$15,A271&lt;'Onderwerpen (2)'!$D$16),A271-12,IF(AND(A271&gt;'Onderwerpen (2)'!$D$16,A271&lt;'Onderwerpen (2)'!$D$17),A271-13,IF(AND(A271&gt;'Onderwerpen (2)'!$D$17,A271&lt;'Onderwerpen (2)'!$D$18),A271-14,IF(AND(A271&gt;'Onderwerpen (2)'!$D$18,A271&lt;'Onderwerpen (2)'!$D$19),A271-15,IF(AND(A271&gt;'Onderwerpen (2)'!$D$19,A271&lt;'Onderwerpen (2)'!$D$20),A271-16,IF(AND(A271&gt;'Onderwerpen (2)'!$D$20,A271&lt;'Onderwerpen (2)'!$D$21),A271-17,IF(AND(A271&gt;'Onderwerpen (2)'!$D$21,A271&lt;'Onderwerpen (2)'!$D$22),A271-18,IF(A271&gt;'Onderwerpen (2)'!$D$22,A271-19,"X"))))))))))))))))))))),""))))))))))))))))))))</f>
        <v/>
      </c>
      <c r="D271" s="76" t="str">
        <f>IF(B271="",""&amp;C271,LEFT(B271, FIND(" ",B271)-1) &amp; "."&amp;COUNTIF( $B$8:B271,B271))</f>
        <v/>
      </c>
      <c r="E271" s="11"/>
      <c r="F271" s="65"/>
      <c r="G271" s="65"/>
      <c r="H271" s="65"/>
      <c r="I271" s="67"/>
      <c r="J271" s="60" t="str">
        <f t="shared" si="20"/>
        <v/>
      </c>
      <c r="K271" s="58"/>
      <c r="L271" s="65"/>
      <c r="M271" s="65"/>
      <c r="N271" s="65"/>
      <c r="O271" s="67"/>
      <c r="P271" s="60" t="str">
        <f t="shared" si="21"/>
        <v/>
      </c>
      <c r="Q271" s="58"/>
      <c r="R271" s="65"/>
      <c r="S271" s="65"/>
      <c r="T271" s="65"/>
      <c r="U271" s="67"/>
      <c r="V271" s="60" t="str">
        <f t="shared" si="22"/>
        <v/>
      </c>
      <c r="W271" s="58"/>
      <c r="X271" s="65"/>
      <c r="Y271" s="65"/>
      <c r="Z271" s="65"/>
      <c r="AA271" s="67"/>
      <c r="AB271" s="60" t="str">
        <f t="shared" si="23"/>
        <v/>
      </c>
      <c r="AC271" s="58"/>
      <c r="AD271" s="65"/>
      <c r="AE271" s="65"/>
      <c r="AF271" s="65"/>
      <c r="AG271" s="67"/>
      <c r="AH271" s="60" t="str">
        <f t="shared" si="24"/>
        <v/>
      </c>
      <c r="AI271" s="58"/>
    </row>
    <row r="272" spans="1:35" ht="15" customHeight="1" x14ac:dyDescent="0.25">
      <c r="A272" s="48" t="str">
        <f>IFERROR(IF(A271='Onderwerpen (2)'!$C$23+19,"",A271+1),"")</f>
        <v/>
      </c>
      <c r="B272" s="48" t="str">
        <f>IF(C272&lt;='Onderwerpen (2)'!$C$4,'Onderwerpen (2)'!$A$4,IF(C272&lt;='Onderwerpen (2)'!$C$5,'Onderwerpen (2)'!$A$5,IF(C272&lt;='Onderwerpen (2)'!$C$6,'Onderwerpen (2)'!$A$6,IF(C272&lt;='Onderwerpen (2)'!$C$7,'Onderwerpen (2)'!$A$7,IF(C272&lt;='Onderwerpen (2)'!$C$8,'Onderwerpen (2)'!$A$8,IF(C272&lt;='Onderwerpen (2)'!$C$9,'Onderwerpen (2)'!$A$9,IF(C272&lt;='Onderwerpen (2)'!C$10,'Onderwerpen (2)'!$A$10,IF(C272&lt;='Onderwerpen (2)'!C$11,'Onderwerpen (2)'!$A$11,IF(C272&lt;='Onderwerpen (2)'!C$12,'Onderwerpen (2)'!$A$12,IF(C272&lt;='Onderwerpen (2)'!C$13,'Onderwerpen (2)'!$A$13,IF(C272&lt;='Onderwerpen (2)'!$C$14,'Onderwerpen (2)'!$A$14,IF(C272&lt;='Onderwerpen (2)'!$C$15,'Onderwerpen (2)'!$A$15,IF(C272&lt;='Onderwerpen (2)'!$C$16,'Onderwerpen (2)'!$A$16,IF(C272&lt;='Onderwerpen (2)'!$C$17,'Onderwerpen (2)'!$A$17,IF(C272&lt;='Onderwerpen (2)'!$C$18,'Onderwerpen (2)'!$A$18,IF(C272&lt;='Onderwerpen (2)'!$C$19,'Onderwerpen (2)'!$A$19,IF(C272&lt;='Onderwerpen (2)'!$C$20,'Onderwerpen (2)'!$A$20,IF(C272&lt;='Onderwerpen (2)'!$C$21,'Onderwerpen (2)'!$A$21,IF(C272&lt;='Onderwerpen (2)'!$C$22,'Onderwerpen (2)'!$A$22,IF(C272&lt;='Onderwerpen (2)'!$C$23,'Onderwerpen (2)'!$A$22,""))))))))))))))))))))</f>
        <v/>
      </c>
      <c r="C272" s="55" t="str">
        <f>IF('Onderwerpen (2)'!$B$4+1=A272,'Onderwerpen (2)'!$A$5,IF(SUM('Onderwerpen (2)'!$B$4:$B$5)+2=A272,'Onderwerpen (2)'!$A$6,IF(SUM('Onderwerpen (2)'!$B$4:$B$6)+3=A272,'Onderwerpen (2)'!$A$7,IF(SUM('Onderwerpen (2)'!$B$4:$B$7)+4=A272,'Onderwerpen (2)'!$A$8,IF(SUM('Onderwerpen (2)'!$B$4:$B$8)+5=A272,'Onderwerpen (2)'!$A$9,IF(SUM('Onderwerpen (2)'!$B$4:$B$9)+6=A272,'Onderwerpen (2)'!$A$10,IF(SUM('Onderwerpen (2)'!$B$4:$B$10)+7=A272,'Onderwerpen (2)'!$A$11,IF(SUM('Onderwerpen (2)'!$B$4:$B$11)+8=A272,'Onderwerpen (2)'!$A$12,IF(SUM('Onderwerpen (2)'!$B$4:$B$12)+9=A272,'Onderwerpen (2)'!$A$13,IF(SUM('Onderwerpen (2)'!$B$4:$B$13)+10=A272,'Onderwerpen (2)'!$A$14,IF(SUM('Onderwerpen (2)'!$B$4:$B$14)+11=A272,'Onderwerpen (2)'!$A$15,IF(SUM('Onderwerpen (2)'!$B$4:$B$15)+12=A272,'Onderwerpen (2)'!$A$16,IF(SUM('Onderwerpen (2)'!$B$4:$B$16)+13=A272,'Onderwerpen (2)'!$A$17,IF(SUM('Onderwerpen (2)'!$B$4:$B$17)+14=A272,'Onderwerpen (2)'!$A$18,IF(SUM('Onderwerpen (2)'!$B$4:$B$18)+15=A272,'Onderwerpen (2)'!$A$19,IF(SUM('Onderwerpen (2)'!$B$4:$B$19)+16=A272,'Onderwerpen (2)'!$A$20,IF(SUM('Onderwerpen (2)'!$B$4:$B$20)+17=A272,'Onderwerpen (2)'!$A$21,IF(SUM('Onderwerpen (2)'!$B$4:$B$21)+18=A272,'Onderwerpen (2)'!$A$22,IF(SUM('Onderwerpen (2)'!$B$4:$B$22)+19=A272,'Onderwerpen (2)'!$A$23,IFERROR((IF(A272&lt;'Onderwerpen (2)'!$D$4,A272,IF(AND(A272&gt;'Onderwerpen (2)'!$D$4,A272&lt;'Onderwerpen (2)'!$D$5),A272-1,IF(AND(A272&gt;'Onderwerpen (2)'!$D$5,A272&lt;'Onderwerpen (2)'!$D$6),A272-2,IF(AND(A272&gt;'Onderwerpen (2)'!$D$6,A272&lt;'Onderwerpen (2)'!$D$7),A272-3,IF(AND(A272&gt;'Onderwerpen (2)'!$D$7,A272&lt;'Onderwerpen (2)'!$D$8),A272-4,IF(AND(A272&gt;'Onderwerpen (2)'!$D$8,A272&lt;'Onderwerpen (2)'!$D$9),A272-5,IF(AND(A272&gt;'Onderwerpen (2)'!$D$9,A272&lt;'Onderwerpen (2)'!$D$10),A272-6,IF(AND(A272&gt;'Onderwerpen (2)'!$D$10,A272&lt;'Onderwerpen (2)'!$D$11),A272-7,IF(AND(A272&gt;'Onderwerpen (2)'!$D$11,A272&lt;'Onderwerpen (2)'!$D$12),A272-8,IF(AND(A272&gt;'Onderwerpen (2)'!$D$12,A272&lt;'Onderwerpen (2)'!$D$13),A272-9,IF(AND(A272&gt;'Onderwerpen (2)'!$D$13,A272&lt;'Onderwerpen (2)'!$D$14),A272-10,IF(AND(A272&gt;'Onderwerpen (2)'!$D$14,A272&lt;'Onderwerpen (2)'!$D$15),A272-11,IF(AND(A272&gt;'Onderwerpen (2)'!$D$15,A272&lt;'Onderwerpen (2)'!$D$16),A272-12,IF(AND(A272&gt;'Onderwerpen (2)'!$D$16,A272&lt;'Onderwerpen (2)'!$D$17),A272-13,IF(AND(A272&gt;'Onderwerpen (2)'!$D$17,A272&lt;'Onderwerpen (2)'!$D$18),A272-14,IF(AND(A272&gt;'Onderwerpen (2)'!$D$18,A272&lt;'Onderwerpen (2)'!$D$19),A272-15,IF(AND(A272&gt;'Onderwerpen (2)'!$D$19,A272&lt;'Onderwerpen (2)'!$D$20),A272-16,IF(AND(A272&gt;'Onderwerpen (2)'!$D$20,A272&lt;'Onderwerpen (2)'!$D$21),A272-17,IF(AND(A272&gt;'Onderwerpen (2)'!$D$21,A272&lt;'Onderwerpen (2)'!$D$22),A272-18,IF(A272&gt;'Onderwerpen (2)'!$D$22,A272-19,"X"))))))))))))))))))))),""))))))))))))))))))))</f>
        <v/>
      </c>
      <c r="D272" s="76" t="str">
        <f>IF(B272="",""&amp;C272,LEFT(B272, FIND(" ",B272)-1) &amp; "."&amp;COUNTIF( $B$8:B272,B272))</f>
        <v/>
      </c>
      <c r="E272" s="11"/>
      <c r="F272" s="65"/>
      <c r="G272" s="65"/>
      <c r="H272" s="65"/>
      <c r="I272" s="67"/>
      <c r="J272" s="60" t="str">
        <f t="shared" si="20"/>
        <v/>
      </c>
      <c r="K272" s="58"/>
      <c r="L272" s="65"/>
      <c r="M272" s="65"/>
      <c r="N272" s="65"/>
      <c r="O272" s="67"/>
      <c r="P272" s="60" t="str">
        <f t="shared" si="21"/>
        <v/>
      </c>
      <c r="Q272" s="58"/>
      <c r="R272" s="65"/>
      <c r="S272" s="65"/>
      <c r="T272" s="65"/>
      <c r="U272" s="67"/>
      <c r="V272" s="60" t="str">
        <f t="shared" si="22"/>
        <v/>
      </c>
      <c r="W272" s="58"/>
      <c r="X272" s="65"/>
      <c r="Y272" s="65"/>
      <c r="Z272" s="65"/>
      <c r="AA272" s="67"/>
      <c r="AB272" s="60" t="str">
        <f t="shared" si="23"/>
        <v/>
      </c>
      <c r="AC272" s="58"/>
      <c r="AD272" s="65"/>
      <c r="AE272" s="65"/>
      <c r="AF272" s="65"/>
      <c r="AG272" s="67"/>
      <c r="AH272" s="60" t="str">
        <f t="shared" si="24"/>
        <v/>
      </c>
      <c r="AI272" s="58"/>
    </row>
    <row r="273" spans="1:35" ht="15" customHeight="1" x14ac:dyDescent="0.25">
      <c r="A273" s="48" t="str">
        <f>IFERROR(IF(A272='Onderwerpen (2)'!$C$23+19,"",A272+1),"")</f>
        <v/>
      </c>
      <c r="B273" s="48" t="str">
        <f>IF(C273&lt;='Onderwerpen (2)'!$C$4,'Onderwerpen (2)'!$A$4,IF(C273&lt;='Onderwerpen (2)'!$C$5,'Onderwerpen (2)'!$A$5,IF(C273&lt;='Onderwerpen (2)'!$C$6,'Onderwerpen (2)'!$A$6,IF(C273&lt;='Onderwerpen (2)'!$C$7,'Onderwerpen (2)'!$A$7,IF(C273&lt;='Onderwerpen (2)'!$C$8,'Onderwerpen (2)'!$A$8,IF(C273&lt;='Onderwerpen (2)'!$C$9,'Onderwerpen (2)'!$A$9,IF(C273&lt;='Onderwerpen (2)'!C$10,'Onderwerpen (2)'!$A$10,IF(C273&lt;='Onderwerpen (2)'!C$11,'Onderwerpen (2)'!$A$11,IF(C273&lt;='Onderwerpen (2)'!C$12,'Onderwerpen (2)'!$A$12,IF(C273&lt;='Onderwerpen (2)'!C$13,'Onderwerpen (2)'!$A$13,IF(C273&lt;='Onderwerpen (2)'!$C$14,'Onderwerpen (2)'!$A$14,IF(C273&lt;='Onderwerpen (2)'!$C$15,'Onderwerpen (2)'!$A$15,IF(C273&lt;='Onderwerpen (2)'!$C$16,'Onderwerpen (2)'!$A$16,IF(C273&lt;='Onderwerpen (2)'!$C$17,'Onderwerpen (2)'!$A$17,IF(C273&lt;='Onderwerpen (2)'!$C$18,'Onderwerpen (2)'!$A$18,IF(C273&lt;='Onderwerpen (2)'!$C$19,'Onderwerpen (2)'!$A$19,IF(C273&lt;='Onderwerpen (2)'!$C$20,'Onderwerpen (2)'!$A$20,IF(C273&lt;='Onderwerpen (2)'!$C$21,'Onderwerpen (2)'!$A$21,IF(C273&lt;='Onderwerpen (2)'!$C$22,'Onderwerpen (2)'!$A$22,IF(C273&lt;='Onderwerpen (2)'!$C$23,'Onderwerpen (2)'!$A$22,""))))))))))))))))))))</f>
        <v/>
      </c>
      <c r="C273" s="55" t="str">
        <f>IF('Onderwerpen (2)'!$B$4+1=A273,'Onderwerpen (2)'!$A$5,IF(SUM('Onderwerpen (2)'!$B$4:$B$5)+2=A273,'Onderwerpen (2)'!$A$6,IF(SUM('Onderwerpen (2)'!$B$4:$B$6)+3=A273,'Onderwerpen (2)'!$A$7,IF(SUM('Onderwerpen (2)'!$B$4:$B$7)+4=A273,'Onderwerpen (2)'!$A$8,IF(SUM('Onderwerpen (2)'!$B$4:$B$8)+5=A273,'Onderwerpen (2)'!$A$9,IF(SUM('Onderwerpen (2)'!$B$4:$B$9)+6=A273,'Onderwerpen (2)'!$A$10,IF(SUM('Onderwerpen (2)'!$B$4:$B$10)+7=A273,'Onderwerpen (2)'!$A$11,IF(SUM('Onderwerpen (2)'!$B$4:$B$11)+8=A273,'Onderwerpen (2)'!$A$12,IF(SUM('Onderwerpen (2)'!$B$4:$B$12)+9=A273,'Onderwerpen (2)'!$A$13,IF(SUM('Onderwerpen (2)'!$B$4:$B$13)+10=A273,'Onderwerpen (2)'!$A$14,IF(SUM('Onderwerpen (2)'!$B$4:$B$14)+11=A273,'Onderwerpen (2)'!$A$15,IF(SUM('Onderwerpen (2)'!$B$4:$B$15)+12=A273,'Onderwerpen (2)'!$A$16,IF(SUM('Onderwerpen (2)'!$B$4:$B$16)+13=A273,'Onderwerpen (2)'!$A$17,IF(SUM('Onderwerpen (2)'!$B$4:$B$17)+14=A273,'Onderwerpen (2)'!$A$18,IF(SUM('Onderwerpen (2)'!$B$4:$B$18)+15=A273,'Onderwerpen (2)'!$A$19,IF(SUM('Onderwerpen (2)'!$B$4:$B$19)+16=A273,'Onderwerpen (2)'!$A$20,IF(SUM('Onderwerpen (2)'!$B$4:$B$20)+17=A273,'Onderwerpen (2)'!$A$21,IF(SUM('Onderwerpen (2)'!$B$4:$B$21)+18=A273,'Onderwerpen (2)'!$A$22,IF(SUM('Onderwerpen (2)'!$B$4:$B$22)+19=A273,'Onderwerpen (2)'!$A$23,IFERROR((IF(A273&lt;'Onderwerpen (2)'!$D$4,A273,IF(AND(A273&gt;'Onderwerpen (2)'!$D$4,A273&lt;'Onderwerpen (2)'!$D$5),A273-1,IF(AND(A273&gt;'Onderwerpen (2)'!$D$5,A273&lt;'Onderwerpen (2)'!$D$6),A273-2,IF(AND(A273&gt;'Onderwerpen (2)'!$D$6,A273&lt;'Onderwerpen (2)'!$D$7),A273-3,IF(AND(A273&gt;'Onderwerpen (2)'!$D$7,A273&lt;'Onderwerpen (2)'!$D$8),A273-4,IF(AND(A273&gt;'Onderwerpen (2)'!$D$8,A273&lt;'Onderwerpen (2)'!$D$9),A273-5,IF(AND(A273&gt;'Onderwerpen (2)'!$D$9,A273&lt;'Onderwerpen (2)'!$D$10),A273-6,IF(AND(A273&gt;'Onderwerpen (2)'!$D$10,A273&lt;'Onderwerpen (2)'!$D$11),A273-7,IF(AND(A273&gt;'Onderwerpen (2)'!$D$11,A273&lt;'Onderwerpen (2)'!$D$12),A273-8,IF(AND(A273&gt;'Onderwerpen (2)'!$D$12,A273&lt;'Onderwerpen (2)'!$D$13),A273-9,IF(AND(A273&gt;'Onderwerpen (2)'!$D$13,A273&lt;'Onderwerpen (2)'!$D$14),A273-10,IF(AND(A273&gt;'Onderwerpen (2)'!$D$14,A273&lt;'Onderwerpen (2)'!$D$15),A273-11,IF(AND(A273&gt;'Onderwerpen (2)'!$D$15,A273&lt;'Onderwerpen (2)'!$D$16),A273-12,IF(AND(A273&gt;'Onderwerpen (2)'!$D$16,A273&lt;'Onderwerpen (2)'!$D$17),A273-13,IF(AND(A273&gt;'Onderwerpen (2)'!$D$17,A273&lt;'Onderwerpen (2)'!$D$18),A273-14,IF(AND(A273&gt;'Onderwerpen (2)'!$D$18,A273&lt;'Onderwerpen (2)'!$D$19),A273-15,IF(AND(A273&gt;'Onderwerpen (2)'!$D$19,A273&lt;'Onderwerpen (2)'!$D$20),A273-16,IF(AND(A273&gt;'Onderwerpen (2)'!$D$20,A273&lt;'Onderwerpen (2)'!$D$21),A273-17,IF(AND(A273&gt;'Onderwerpen (2)'!$D$21,A273&lt;'Onderwerpen (2)'!$D$22),A273-18,IF(A273&gt;'Onderwerpen (2)'!$D$22,A273-19,"X"))))))))))))))))))))),""))))))))))))))))))))</f>
        <v/>
      </c>
      <c r="D273" s="76" t="str">
        <f>IF(B273="",""&amp;C273,LEFT(B273, FIND(" ",B273)-1) &amp; "."&amp;COUNTIF( $B$8:B273,B273))</f>
        <v/>
      </c>
      <c r="E273" s="11"/>
      <c r="F273" s="65"/>
      <c r="G273" s="65"/>
      <c r="H273" s="65"/>
      <c r="I273" s="67"/>
      <c r="J273" s="60" t="str">
        <f t="shared" si="20"/>
        <v/>
      </c>
      <c r="K273" s="58"/>
      <c r="L273" s="65"/>
      <c r="M273" s="65"/>
      <c r="N273" s="65"/>
      <c r="O273" s="67"/>
      <c r="P273" s="60" t="str">
        <f t="shared" si="21"/>
        <v/>
      </c>
      <c r="Q273" s="58"/>
      <c r="R273" s="65"/>
      <c r="S273" s="65"/>
      <c r="T273" s="65"/>
      <c r="U273" s="67"/>
      <c r="V273" s="60" t="str">
        <f t="shared" si="22"/>
        <v/>
      </c>
      <c r="W273" s="58"/>
      <c r="X273" s="65"/>
      <c r="Y273" s="65"/>
      <c r="Z273" s="65"/>
      <c r="AA273" s="67"/>
      <c r="AB273" s="60" t="str">
        <f t="shared" si="23"/>
        <v/>
      </c>
      <c r="AC273" s="58"/>
      <c r="AD273" s="65"/>
      <c r="AE273" s="65"/>
      <c r="AF273" s="65"/>
      <c r="AG273" s="67"/>
      <c r="AH273" s="60" t="str">
        <f t="shared" si="24"/>
        <v/>
      </c>
      <c r="AI273" s="58"/>
    </row>
    <row r="274" spans="1:35" ht="15" customHeight="1" x14ac:dyDescent="0.25">
      <c r="A274" s="48" t="str">
        <f>IFERROR(IF(A273='Onderwerpen (2)'!$C$23+19,"",A273+1),"")</f>
        <v/>
      </c>
      <c r="B274" s="48" t="str">
        <f>IF(C274&lt;='Onderwerpen (2)'!$C$4,'Onderwerpen (2)'!$A$4,IF(C274&lt;='Onderwerpen (2)'!$C$5,'Onderwerpen (2)'!$A$5,IF(C274&lt;='Onderwerpen (2)'!$C$6,'Onderwerpen (2)'!$A$6,IF(C274&lt;='Onderwerpen (2)'!$C$7,'Onderwerpen (2)'!$A$7,IF(C274&lt;='Onderwerpen (2)'!$C$8,'Onderwerpen (2)'!$A$8,IF(C274&lt;='Onderwerpen (2)'!$C$9,'Onderwerpen (2)'!$A$9,IF(C274&lt;='Onderwerpen (2)'!C$10,'Onderwerpen (2)'!$A$10,IF(C274&lt;='Onderwerpen (2)'!C$11,'Onderwerpen (2)'!$A$11,IF(C274&lt;='Onderwerpen (2)'!C$12,'Onderwerpen (2)'!$A$12,IF(C274&lt;='Onderwerpen (2)'!C$13,'Onderwerpen (2)'!$A$13,IF(C274&lt;='Onderwerpen (2)'!$C$14,'Onderwerpen (2)'!$A$14,IF(C274&lt;='Onderwerpen (2)'!$C$15,'Onderwerpen (2)'!$A$15,IF(C274&lt;='Onderwerpen (2)'!$C$16,'Onderwerpen (2)'!$A$16,IF(C274&lt;='Onderwerpen (2)'!$C$17,'Onderwerpen (2)'!$A$17,IF(C274&lt;='Onderwerpen (2)'!$C$18,'Onderwerpen (2)'!$A$18,IF(C274&lt;='Onderwerpen (2)'!$C$19,'Onderwerpen (2)'!$A$19,IF(C274&lt;='Onderwerpen (2)'!$C$20,'Onderwerpen (2)'!$A$20,IF(C274&lt;='Onderwerpen (2)'!$C$21,'Onderwerpen (2)'!$A$21,IF(C274&lt;='Onderwerpen (2)'!$C$22,'Onderwerpen (2)'!$A$22,IF(C274&lt;='Onderwerpen (2)'!$C$23,'Onderwerpen (2)'!$A$22,""))))))))))))))))))))</f>
        <v/>
      </c>
      <c r="C274" s="55" t="str">
        <f>IF('Onderwerpen (2)'!$B$4+1=A274,'Onderwerpen (2)'!$A$5,IF(SUM('Onderwerpen (2)'!$B$4:$B$5)+2=A274,'Onderwerpen (2)'!$A$6,IF(SUM('Onderwerpen (2)'!$B$4:$B$6)+3=A274,'Onderwerpen (2)'!$A$7,IF(SUM('Onderwerpen (2)'!$B$4:$B$7)+4=A274,'Onderwerpen (2)'!$A$8,IF(SUM('Onderwerpen (2)'!$B$4:$B$8)+5=A274,'Onderwerpen (2)'!$A$9,IF(SUM('Onderwerpen (2)'!$B$4:$B$9)+6=A274,'Onderwerpen (2)'!$A$10,IF(SUM('Onderwerpen (2)'!$B$4:$B$10)+7=A274,'Onderwerpen (2)'!$A$11,IF(SUM('Onderwerpen (2)'!$B$4:$B$11)+8=A274,'Onderwerpen (2)'!$A$12,IF(SUM('Onderwerpen (2)'!$B$4:$B$12)+9=A274,'Onderwerpen (2)'!$A$13,IF(SUM('Onderwerpen (2)'!$B$4:$B$13)+10=A274,'Onderwerpen (2)'!$A$14,IF(SUM('Onderwerpen (2)'!$B$4:$B$14)+11=A274,'Onderwerpen (2)'!$A$15,IF(SUM('Onderwerpen (2)'!$B$4:$B$15)+12=A274,'Onderwerpen (2)'!$A$16,IF(SUM('Onderwerpen (2)'!$B$4:$B$16)+13=A274,'Onderwerpen (2)'!$A$17,IF(SUM('Onderwerpen (2)'!$B$4:$B$17)+14=A274,'Onderwerpen (2)'!$A$18,IF(SUM('Onderwerpen (2)'!$B$4:$B$18)+15=A274,'Onderwerpen (2)'!$A$19,IF(SUM('Onderwerpen (2)'!$B$4:$B$19)+16=A274,'Onderwerpen (2)'!$A$20,IF(SUM('Onderwerpen (2)'!$B$4:$B$20)+17=A274,'Onderwerpen (2)'!$A$21,IF(SUM('Onderwerpen (2)'!$B$4:$B$21)+18=A274,'Onderwerpen (2)'!$A$22,IF(SUM('Onderwerpen (2)'!$B$4:$B$22)+19=A274,'Onderwerpen (2)'!$A$23,IFERROR((IF(A274&lt;'Onderwerpen (2)'!$D$4,A274,IF(AND(A274&gt;'Onderwerpen (2)'!$D$4,A274&lt;'Onderwerpen (2)'!$D$5),A274-1,IF(AND(A274&gt;'Onderwerpen (2)'!$D$5,A274&lt;'Onderwerpen (2)'!$D$6),A274-2,IF(AND(A274&gt;'Onderwerpen (2)'!$D$6,A274&lt;'Onderwerpen (2)'!$D$7),A274-3,IF(AND(A274&gt;'Onderwerpen (2)'!$D$7,A274&lt;'Onderwerpen (2)'!$D$8),A274-4,IF(AND(A274&gt;'Onderwerpen (2)'!$D$8,A274&lt;'Onderwerpen (2)'!$D$9),A274-5,IF(AND(A274&gt;'Onderwerpen (2)'!$D$9,A274&lt;'Onderwerpen (2)'!$D$10),A274-6,IF(AND(A274&gt;'Onderwerpen (2)'!$D$10,A274&lt;'Onderwerpen (2)'!$D$11),A274-7,IF(AND(A274&gt;'Onderwerpen (2)'!$D$11,A274&lt;'Onderwerpen (2)'!$D$12),A274-8,IF(AND(A274&gt;'Onderwerpen (2)'!$D$12,A274&lt;'Onderwerpen (2)'!$D$13),A274-9,IF(AND(A274&gt;'Onderwerpen (2)'!$D$13,A274&lt;'Onderwerpen (2)'!$D$14),A274-10,IF(AND(A274&gt;'Onderwerpen (2)'!$D$14,A274&lt;'Onderwerpen (2)'!$D$15),A274-11,IF(AND(A274&gt;'Onderwerpen (2)'!$D$15,A274&lt;'Onderwerpen (2)'!$D$16),A274-12,IF(AND(A274&gt;'Onderwerpen (2)'!$D$16,A274&lt;'Onderwerpen (2)'!$D$17),A274-13,IF(AND(A274&gt;'Onderwerpen (2)'!$D$17,A274&lt;'Onderwerpen (2)'!$D$18),A274-14,IF(AND(A274&gt;'Onderwerpen (2)'!$D$18,A274&lt;'Onderwerpen (2)'!$D$19),A274-15,IF(AND(A274&gt;'Onderwerpen (2)'!$D$19,A274&lt;'Onderwerpen (2)'!$D$20),A274-16,IF(AND(A274&gt;'Onderwerpen (2)'!$D$20,A274&lt;'Onderwerpen (2)'!$D$21),A274-17,IF(AND(A274&gt;'Onderwerpen (2)'!$D$21,A274&lt;'Onderwerpen (2)'!$D$22),A274-18,IF(A274&gt;'Onderwerpen (2)'!$D$22,A274-19,"X"))))))))))))))))))))),""))))))))))))))))))))</f>
        <v/>
      </c>
      <c r="D274" s="76" t="str">
        <f>IF(B274="",""&amp;C274,LEFT(B274, FIND(" ",B274)-1) &amp; "."&amp;COUNTIF( $B$8:B274,B274))</f>
        <v/>
      </c>
      <c r="E274" s="11"/>
      <c r="F274" s="65"/>
      <c r="G274" s="65"/>
      <c r="H274" s="65"/>
      <c r="I274" s="67"/>
      <c r="J274" s="60" t="str">
        <f t="shared" si="20"/>
        <v/>
      </c>
      <c r="K274" s="58"/>
      <c r="L274" s="65"/>
      <c r="M274" s="65"/>
      <c r="N274" s="65"/>
      <c r="O274" s="67"/>
      <c r="P274" s="60" t="str">
        <f t="shared" si="21"/>
        <v/>
      </c>
      <c r="Q274" s="58"/>
      <c r="R274" s="65"/>
      <c r="S274" s="65"/>
      <c r="T274" s="65"/>
      <c r="U274" s="67"/>
      <c r="V274" s="60" t="str">
        <f t="shared" si="22"/>
        <v/>
      </c>
      <c r="W274" s="58"/>
      <c r="X274" s="65"/>
      <c r="Y274" s="65"/>
      <c r="Z274" s="65"/>
      <c r="AA274" s="67"/>
      <c r="AB274" s="60" t="str">
        <f t="shared" si="23"/>
        <v/>
      </c>
      <c r="AC274" s="58"/>
      <c r="AD274" s="65"/>
      <c r="AE274" s="65"/>
      <c r="AF274" s="65"/>
      <c r="AG274" s="67"/>
      <c r="AH274" s="60" t="str">
        <f t="shared" si="24"/>
        <v/>
      </c>
      <c r="AI274" s="58"/>
    </row>
    <row r="275" spans="1:35" ht="15" customHeight="1" x14ac:dyDescent="0.25">
      <c r="A275" s="48" t="str">
        <f>IFERROR(IF(A274='Onderwerpen (2)'!$C$23+19,"",A274+1),"")</f>
        <v/>
      </c>
      <c r="B275" s="48" t="str">
        <f>IF(C275&lt;='Onderwerpen (2)'!$C$4,'Onderwerpen (2)'!$A$4,IF(C275&lt;='Onderwerpen (2)'!$C$5,'Onderwerpen (2)'!$A$5,IF(C275&lt;='Onderwerpen (2)'!$C$6,'Onderwerpen (2)'!$A$6,IF(C275&lt;='Onderwerpen (2)'!$C$7,'Onderwerpen (2)'!$A$7,IF(C275&lt;='Onderwerpen (2)'!$C$8,'Onderwerpen (2)'!$A$8,IF(C275&lt;='Onderwerpen (2)'!$C$9,'Onderwerpen (2)'!$A$9,IF(C275&lt;='Onderwerpen (2)'!C$10,'Onderwerpen (2)'!$A$10,IF(C275&lt;='Onderwerpen (2)'!C$11,'Onderwerpen (2)'!$A$11,IF(C275&lt;='Onderwerpen (2)'!C$12,'Onderwerpen (2)'!$A$12,IF(C275&lt;='Onderwerpen (2)'!C$13,'Onderwerpen (2)'!$A$13,IF(C275&lt;='Onderwerpen (2)'!$C$14,'Onderwerpen (2)'!$A$14,IF(C275&lt;='Onderwerpen (2)'!$C$15,'Onderwerpen (2)'!$A$15,IF(C275&lt;='Onderwerpen (2)'!$C$16,'Onderwerpen (2)'!$A$16,IF(C275&lt;='Onderwerpen (2)'!$C$17,'Onderwerpen (2)'!$A$17,IF(C275&lt;='Onderwerpen (2)'!$C$18,'Onderwerpen (2)'!$A$18,IF(C275&lt;='Onderwerpen (2)'!$C$19,'Onderwerpen (2)'!$A$19,IF(C275&lt;='Onderwerpen (2)'!$C$20,'Onderwerpen (2)'!$A$20,IF(C275&lt;='Onderwerpen (2)'!$C$21,'Onderwerpen (2)'!$A$21,IF(C275&lt;='Onderwerpen (2)'!$C$22,'Onderwerpen (2)'!$A$22,IF(C275&lt;='Onderwerpen (2)'!$C$23,'Onderwerpen (2)'!$A$22,""))))))))))))))))))))</f>
        <v/>
      </c>
      <c r="C275" s="55" t="str">
        <f>IF('Onderwerpen (2)'!$B$4+1=A275,'Onderwerpen (2)'!$A$5,IF(SUM('Onderwerpen (2)'!$B$4:$B$5)+2=A275,'Onderwerpen (2)'!$A$6,IF(SUM('Onderwerpen (2)'!$B$4:$B$6)+3=A275,'Onderwerpen (2)'!$A$7,IF(SUM('Onderwerpen (2)'!$B$4:$B$7)+4=A275,'Onderwerpen (2)'!$A$8,IF(SUM('Onderwerpen (2)'!$B$4:$B$8)+5=A275,'Onderwerpen (2)'!$A$9,IF(SUM('Onderwerpen (2)'!$B$4:$B$9)+6=A275,'Onderwerpen (2)'!$A$10,IF(SUM('Onderwerpen (2)'!$B$4:$B$10)+7=A275,'Onderwerpen (2)'!$A$11,IF(SUM('Onderwerpen (2)'!$B$4:$B$11)+8=A275,'Onderwerpen (2)'!$A$12,IF(SUM('Onderwerpen (2)'!$B$4:$B$12)+9=A275,'Onderwerpen (2)'!$A$13,IF(SUM('Onderwerpen (2)'!$B$4:$B$13)+10=A275,'Onderwerpen (2)'!$A$14,IF(SUM('Onderwerpen (2)'!$B$4:$B$14)+11=A275,'Onderwerpen (2)'!$A$15,IF(SUM('Onderwerpen (2)'!$B$4:$B$15)+12=A275,'Onderwerpen (2)'!$A$16,IF(SUM('Onderwerpen (2)'!$B$4:$B$16)+13=A275,'Onderwerpen (2)'!$A$17,IF(SUM('Onderwerpen (2)'!$B$4:$B$17)+14=A275,'Onderwerpen (2)'!$A$18,IF(SUM('Onderwerpen (2)'!$B$4:$B$18)+15=A275,'Onderwerpen (2)'!$A$19,IF(SUM('Onderwerpen (2)'!$B$4:$B$19)+16=A275,'Onderwerpen (2)'!$A$20,IF(SUM('Onderwerpen (2)'!$B$4:$B$20)+17=A275,'Onderwerpen (2)'!$A$21,IF(SUM('Onderwerpen (2)'!$B$4:$B$21)+18=A275,'Onderwerpen (2)'!$A$22,IF(SUM('Onderwerpen (2)'!$B$4:$B$22)+19=A275,'Onderwerpen (2)'!$A$23,IFERROR((IF(A275&lt;'Onderwerpen (2)'!$D$4,A275,IF(AND(A275&gt;'Onderwerpen (2)'!$D$4,A275&lt;'Onderwerpen (2)'!$D$5),A275-1,IF(AND(A275&gt;'Onderwerpen (2)'!$D$5,A275&lt;'Onderwerpen (2)'!$D$6),A275-2,IF(AND(A275&gt;'Onderwerpen (2)'!$D$6,A275&lt;'Onderwerpen (2)'!$D$7),A275-3,IF(AND(A275&gt;'Onderwerpen (2)'!$D$7,A275&lt;'Onderwerpen (2)'!$D$8),A275-4,IF(AND(A275&gt;'Onderwerpen (2)'!$D$8,A275&lt;'Onderwerpen (2)'!$D$9),A275-5,IF(AND(A275&gt;'Onderwerpen (2)'!$D$9,A275&lt;'Onderwerpen (2)'!$D$10),A275-6,IF(AND(A275&gt;'Onderwerpen (2)'!$D$10,A275&lt;'Onderwerpen (2)'!$D$11),A275-7,IF(AND(A275&gt;'Onderwerpen (2)'!$D$11,A275&lt;'Onderwerpen (2)'!$D$12),A275-8,IF(AND(A275&gt;'Onderwerpen (2)'!$D$12,A275&lt;'Onderwerpen (2)'!$D$13),A275-9,IF(AND(A275&gt;'Onderwerpen (2)'!$D$13,A275&lt;'Onderwerpen (2)'!$D$14),A275-10,IF(AND(A275&gt;'Onderwerpen (2)'!$D$14,A275&lt;'Onderwerpen (2)'!$D$15),A275-11,IF(AND(A275&gt;'Onderwerpen (2)'!$D$15,A275&lt;'Onderwerpen (2)'!$D$16),A275-12,IF(AND(A275&gt;'Onderwerpen (2)'!$D$16,A275&lt;'Onderwerpen (2)'!$D$17),A275-13,IF(AND(A275&gt;'Onderwerpen (2)'!$D$17,A275&lt;'Onderwerpen (2)'!$D$18),A275-14,IF(AND(A275&gt;'Onderwerpen (2)'!$D$18,A275&lt;'Onderwerpen (2)'!$D$19),A275-15,IF(AND(A275&gt;'Onderwerpen (2)'!$D$19,A275&lt;'Onderwerpen (2)'!$D$20),A275-16,IF(AND(A275&gt;'Onderwerpen (2)'!$D$20,A275&lt;'Onderwerpen (2)'!$D$21),A275-17,IF(AND(A275&gt;'Onderwerpen (2)'!$D$21,A275&lt;'Onderwerpen (2)'!$D$22),A275-18,IF(A275&gt;'Onderwerpen (2)'!$D$22,A275-19,"X"))))))))))))))))))))),""))))))))))))))))))))</f>
        <v/>
      </c>
      <c r="D275" s="76" t="str">
        <f>IF(B275="",""&amp;C275,LEFT(B275, FIND(" ",B275)-1) &amp; "."&amp;COUNTIF( $B$8:B275,B275))</f>
        <v/>
      </c>
      <c r="E275" s="11"/>
      <c r="F275" s="65"/>
      <c r="G275" s="65"/>
      <c r="H275" s="65"/>
      <c r="I275" s="67"/>
      <c r="J275" s="60" t="str">
        <f t="shared" si="20"/>
        <v/>
      </c>
      <c r="K275" s="58"/>
      <c r="L275" s="65"/>
      <c r="M275" s="65"/>
      <c r="N275" s="65"/>
      <c r="O275" s="67"/>
      <c r="P275" s="60" t="str">
        <f t="shared" si="21"/>
        <v/>
      </c>
      <c r="Q275" s="58"/>
      <c r="R275" s="65"/>
      <c r="S275" s="65"/>
      <c r="T275" s="65"/>
      <c r="U275" s="67"/>
      <c r="V275" s="60" t="str">
        <f t="shared" si="22"/>
        <v/>
      </c>
      <c r="W275" s="58"/>
      <c r="X275" s="65"/>
      <c r="Y275" s="65"/>
      <c r="Z275" s="65"/>
      <c r="AA275" s="67"/>
      <c r="AB275" s="60" t="str">
        <f t="shared" si="23"/>
        <v/>
      </c>
      <c r="AC275" s="58"/>
      <c r="AD275" s="65"/>
      <c r="AE275" s="65"/>
      <c r="AF275" s="65"/>
      <c r="AG275" s="67"/>
      <c r="AH275" s="60" t="str">
        <f t="shared" si="24"/>
        <v/>
      </c>
      <c r="AI275" s="58"/>
    </row>
    <row r="276" spans="1:35" ht="15" customHeight="1" x14ac:dyDescent="0.25">
      <c r="A276" s="48" t="str">
        <f>IFERROR(IF(A275='Onderwerpen (2)'!$C$23+19,"",A275+1),"")</f>
        <v/>
      </c>
      <c r="B276" s="48" t="str">
        <f>IF(C276&lt;='Onderwerpen (2)'!$C$4,'Onderwerpen (2)'!$A$4,IF(C276&lt;='Onderwerpen (2)'!$C$5,'Onderwerpen (2)'!$A$5,IF(C276&lt;='Onderwerpen (2)'!$C$6,'Onderwerpen (2)'!$A$6,IF(C276&lt;='Onderwerpen (2)'!$C$7,'Onderwerpen (2)'!$A$7,IF(C276&lt;='Onderwerpen (2)'!$C$8,'Onderwerpen (2)'!$A$8,IF(C276&lt;='Onderwerpen (2)'!$C$9,'Onderwerpen (2)'!$A$9,IF(C276&lt;='Onderwerpen (2)'!C$10,'Onderwerpen (2)'!$A$10,IF(C276&lt;='Onderwerpen (2)'!C$11,'Onderwerpen (2)'!$A$11,IF(C276&lt;='Onderwerpen (2)'!C$12,'Onderwerpen (2)'!$A$12,IF(C276&lt;='Onderwerpen (2)'!C$13,'Onderwerpen (2)'!$A$13,IF(C276&lt;='Onderwerpen (2)'!$C$14,'Onderwerpen (2)'!$A$14,IF(C276&lt;='Onderwerpen (2)'!$C$15,'Onderwerpen (2)'!$A$15,IF(C276&lt;='Onderwerpen (2)'!$C$16,'Onderwerpen (2)'!$A$16,IF(C276&lt;='Onderwerpen (2)'!$C$17,'Onderwerpen (2)'!$A$17,IF(C276&lt;='Onderwerpen (2)'!$C$18,'Onderwerpen (2)'!$A$18,IF(C276&lt;='Onderwerpen (2)'!$C$19,'Onderwerpen (2)'!$A$19,IF(C276&lt;='Onderwerpen (2)'!$C$20,'Onderwerpen (2)'!$A$20,IF(C276&lt;='Onderwerpen (2)'!$C$21,'Onderwerpen (2)'!$A$21,IF(C276&lt;='Onderwerpen (2)'!$C$22,'Onderwerpen (2)'!$A$22,IF(C276&lt;='Onderwerpen (2)'!$C$23,'Onderwerpen (2)'!$A$22,""))))))))))))))))))))</f>
        <v/>
      </c>
      <c r="C276" s="55" t="str">
        <f>IF('Onderwerpen (2)'!$B$4+1=A276,'Onderwerpen (2)'!$A$5,IF(SUM('Onderwerpen (2)'!$B$4:$B$5)+2=A276,'Onderwerpen (2)'!$A$6,IF(SUM('Onderwerpen (2)'!$B$4:$B$6)+3=A276,'Onderwerpen (2)'!$A$7,IF(SUM('Onderwerpen (2)'!$B$4:$B$7)+4=A276,'Onderwerpen (2)'!$A$8,IF(SUM('Onderwerpen (2)'!$B$4:$B$8)+5=A276,'Onderwerpen (2)'!$A$9,IF(SUM('Onderwerpen (2)'!$B$4:$B$9)+6=A276,'Onderwerpen (2)'!$A$10,IF(SUM('Onderwerpen (2)'!$B$4:$B$10)+7=A276,'Onderwerpen (2)'!$A$11,IF(SUM('Onderwerpen (2)'!$B$4:$B$11)+8=A276,'Onderwerpen (2)'!$A$12,IF(SUM('Onderwerpen (2)'!$B$4:$B$12)+9=A276,'Onderwerpen (2)'!$A$13,IF(SUM('Onderwerpen (2)'!$B$4:$B$13)+10=A276,'Onderwerpen (2)'!$A$14,IF(SUM('Onderwerpen (2)'!$B$4:$B$14)+11=A276,'Onderwerpen (2)'!$A$15,IF(SUM('Onderwerpen (2)'!$B$4:$B$15)+12=A276,'Onderwerpen (2)'!$A$16,IF(SUM('Onderwerpen (2)'!$B$4:$B$16)+13=A276,'Onderwerpen (2)'!$A$17,IF(SUM('Onderwerpen (2)'!$B$4:$B$17)+14=A276,'Onderwerpen (2)'!$A$18,IF(SUM('Onderwerpen (2)'!$B$4:$B$18)+15=A276,'Onderwerpen (2)'!$A$19,IF(SUM('Onderwerpen (2)'!$B$4:$B$19)+16=A276,'Onderwerpen (2)'!$A$20,IF(SUM('Onderwerpen (2)'!$B$4:$B$20)+17=A276,'Onderwerpen (2)'!$A$21,IF(SUM('Onderwerpen (2)'!$B$4:$B$21)+18=A276,'Onderwerpen (2)'!$A$22,IF(SUM('Onderwerpen (2)'!$B$4:$B$22)+19=A276,'Onderwerpen (2)'!$A$23,IFERROR((IF(A276&lt;'Onderwerpen (2)'!$D$4,A276,IF(AND(A276&gt;'Onderwerpen (2)'!$D$4,A276&lt;'Onderwerpen (2)'!$D$5),A276-1,IF(AND(A276&gt;'Onderwerpen (2)'!$D$5,A276&lt;'Onderwerpen (2)'!$D$6),A276-2,IF(AND(A276&gt;'Onderwerpen (2)'!$D$6,A276&lt;'Onderwerpen (2)'!$D$7),A276-3,IF(AND(A276&gt;'Onderwerpen (2)'!$D$7,A276&lt;'Onderwerpen (2)'!$D$8),A276-4,IF(AND(A276&gt;'Onderwerpen (2)'!$D$8,A276&lt;'Onderwerpen (2)'!$D$9),A276-5,IF(AND(A276&gt;'Onderwerpen (2)'!$D$9,A276&lt;'Onderwerpen (2)'!$D$10),A276-6,IF(AND(A276&gt;'Onderwerpen (2)'!$D$10,A276&lt;'Onderwerpen (2)'!$D$11),A276-7,IF(AND(A276&gt;'Onderwerpen (2)'!$D$11,A276&lt;'Onderwerpen (2)'!$D$12),A276-8,IF(AND(A276&gt;'Onderwerpen (2)'!$D$12,A276&lt;'Onderwerpen (2)'!$D$13),A276-9,IF(AND(A276&gt;'Onderwerpen (2)'!$D$13,A276&lt;'Onderwerpen (2)'!$D$14),A276-10,IF(AND(A276&gt;'Onderwerpen (2)'!$D$14,A276&lt;'Onderwerpen (2)'!$D$15),A276-11,IF(AND(A276&gt;'Onderwerpen (2)'!$D$15,A276&lt;'Onderwerpen (2)'!$D$16),A276-12,IF(AND(A276&gt;'Onderwerpen (2)'!$D$16,A276&lt;'Onderwerpen (2)'!$D$17),A276-13,IF(AND(A276&gt;'Onderwerpen (2)'!$D$17,A276&lt;'Onderwerpen (2)'!$D$18),A276-14,IF(AND(A276&gt;'Onderwerpen (2)'!$D$18,A276&lt;'Onderwerpen (2)'!$D$19),A276-15,IF(AND(A276&gt;'Onderwerpen (2)'!$D$19,A276&lt;'Onderwerpen (2)'!$D$20),A276-16,IF(AND(A276&gt;'Onderwerpen (2)'!$D$20,A276&lt;'Onderwerpen (2)'!$D$21),A276-17,IF(AND(A276&gt;'Onderwerpen (2)'!$D$21,A276&lt;'Onderwerpen (2)'!$D$22),A276-18,IF(A276&gt;'Onderwerpen (2)'!$D$22,A276-19,"X"))))))))))))))))))))),""))))))))))))))))))))</f>
        <v/>
      </c>
      <c r="D276" s="76" t="str">
        <f>IF(B276="",""&amp;C276,LEFT(B276, FIND(" ",B276)-1) &amp; "."&amp;COUNTIF( $B$8:B276,B276))</f>
        <v/>
      </c>
      <c r="E276" s="11"/>
      <c r="F276" s="65"/>
      <c r="G276" s="65"/>
      <c r="H276" s="65"/>
      <c r="I276" s="67"/>
      <c r="J276" s="60" t="str">
        <f t="shared" si="20"/>
        <v/>
      </c>
      <c r="K276" s="58"/>
      <c r="L276" s="65"/>
      <c r="M276" s="65"/>
      <c r="N276" s="65"/>
      <c r="O276" s="67"/>
      <c r="P276" s="60" t="str">
        <f t="shared" si="21"/>
        <v/>
      </c>
      <c r="Q276" s="58"/>
      <c r="R276" s="65"/>
      <c r="S276" s="65"/>
      <c r="T276" s="65"/>
      <c r="U276" s="67"/>
      <c r="V276" s="60" t="str">
        <f t="shared" si="22"/>
        <v/>
      </c>
      <c r="W276" s="58"/>
      <c r="X276" s="65"/>
      <c r="Y276" s="65"/>
      <c r="Z276" s="65"/>
      <c r="AA276" s="67"/>
      <c r="AB276" s="60" t="str">
        <f t="shared" si="23"/>
        <v/>
      </c>
      <c r="AC276" s="58"/>
      <c r="AD276" s="65"/>
      <c r="AE276" s="65"/>
      <c r="AF276" s="65"/>
      <c r="AG276" s="67"/>
      <c r="AH276" s="60" t="str">
        <f t="shared" si="24"/>
        <v/>
      </c>
      <c r="AI276" s="58"/>
    </row>
    <row r="277" spans="1:35" ht="15" customHeight="1" x14ac:dyDescent="0.25">
      <c r="A277" s="48" t="str">
        <f>IFERROR(IF(A276='Onderwerpen (2)'!$C$23+19,"",A276+1),"")</f>
        <v/>
      </c>
      <c r="B277" s="48" t="str">
        <f>IF(C277&lt;='Onderwerpen (2)'!$C$4,'Onderwerpen (2)'!$A$4,IF(C277&lt;='Onderwerpen (2)'!$C$5,'Onderwerpen (2)'!$A$5,IF(C277&lt;='Onderwerpen (2)'!$C$6,'Onderwerpen (2)'!$A$6,IF(C277&lt;='Onderwerpen (2)'!$C$7,'Onderwerpen (2)'!$A$7,IF(C277&lt;='Onderwerpen (2)'!$C$8,'Onderwerpen (2)'!$A$8,IF(C277&lt;='Onderwerpen (2)'!$C$9,'Onderwerpen (2)'!$A$9,IF(C277&lt;='Onderwerpen (2)'!C$10,'Onderwerpen (2)'!$A$10,IF(C277&lt;='Onderwerpen (2)'!C$11,'Onderwerpen (2)'!$A$11,IF(C277&lt;='Onderwerpen (2)'!C$12,'Onderwerpen (2)'!$A$12,IF(C277&lt;='Onderwerpen (2)'!C$13,'Onderwerpen (2)'!$A$13,IF(C277&lt;='Onderwerpen (2)'!$C$14,'Onderwerpen (2)'!$A$14,IF(C277&lt;='Onderwerpen (2)'!$C$15,'Onderwerpen (2)'!$A$15,IF(C277&lt;='Onderwerpen (2)'!$C$16,'Onderwerpen (2)'!$A$16,IF(C277&lt;='Onderwerpen (2)'!$C$17,'Onderwerpen (2)'!$A$17,IF(C277&lt;='Onderwerpen (2)'!$C$18,'Onderwerpen (2)'!$A$18,IF(C277&lt;='Onderwerpen (2)'!$C$19,'Onderwerpen (2)'!$A$19,IF(C277&lt;='Onderwerpen (2)'!$C$20,'Onderwerpen (2)'!$A$20,IF(C277&lt;='Onderwerpen (2)'!$C$21,'Onderwerpen (2)'!$A$21,IF(C277&lt;='Onderwerpen (2)'!$C$22,'Onderwerpen (2)'!$A$22,IF(C277&lt;='Onderwerpen (2)'!$C$23,'Onderwerpen (2)'!$A$22,""))))))))))))))))))))</f>
        <v/>
      </c>
      <c r="C277" s="55" t="str">
        <f>IF('Onderwerpen (2)'!$B$4+1=A277,'Onderwerpen (2)'!$A$5,IF(SUM('Onderwerpen (2)'!$B$4:$B$5)+2=A277,'Onderwerpen (2)'!$A$6,IF(SUM('Onderwerpen (2)'!$B$4:$B$6)+3=A277,'Onderwerpen (2)'!$A$7,IF(SUM('Onderwerpen (2)'!$B$4:$B$7)+4=A277,'Onderwerpen (2)'!$A$8,IF(SUM('Onderwerpen (2)'!$B$4:$B$8)+5=A277,'Onderwerpen (2)'!$A$9,IF(SUM('Onderwerpen (2)'!$B$4:$B$9)+6=A277,'Onderwerpen (2)'!$A$10,IF(SUM('Onderwerpen (2)'!$B$4:$B$10)+7=A277,'Onderwerpen (2)'!$A$11,IF(SUM('Onderwerpen (2)'!$B$4:$B$11)+8=A277,'Onderwerpen (2)'!$A$12,IF(SUM('Onderwerpen (2)'!$B$4:$B$12)+9=A277,'Onderwerpen (2)'!$A$13,IF(SUM('Onderwerpen (2)'!$B$4:$B$13)+10=A277,'Onderwerpen (2)'!$A$14,IF(SUM('Onderwerpen (2)'!$B$4:$B$14)+11=A277,'Onderwerpen (2)'!$A$15,IF(SUM('Onderwerpen (2)'!$B$4:$B$15)+12=A277,'Onderwerpen (2)'!$A$16,IF(SUM('Onderwerpen (2)'!$B$4:$B$16)+13=A277,'Onderwerpen (2)'!$A$17,IF(SUM('Onderwerpen (2)'!$B$4:$B$17)+14=A277,'Onderwerpen (2)'!$A$18,IF(SUM('Onderwerpen (2)'!$B$4:$B$18)+15=A277,'Onderwerpen (2)'!$A$19,IF(SUM('Onderwerpen (2)'!$B$4:$B$19)+16=A277,'Onderwerpen (2)'!$A$20,IF(SUM('Onderwerpen (2)'!$B$4:$B$20)+17=A277,'Onderwerpen (2)'!$A$21,IF(SUM('Onderwerpen (2)'!$B$4:$B$21)+18=A277,'Onderwerpen (2)'!$A$22,IF(SUM('Onderwerpen (2)'!$B$4:$B$22)+19=A277,'Onderwerpen (2)'!$A$23,IFERROR((IF(A277&lt;'Onderwerpen (2)'!$D$4,A277,IF(AND(A277&gt;'Onderwerpen (2)'!$D$4,A277&lt;'Onderwerpen (2)'!$D$5),A277-1,IF(AND(A277&gt;'Onderwerpen (2)'!$D$5,A277&lt;'Onderwerpen (2)'!$D$6),A277-2,IF(AND(A277&gt;'Onderwerpen (2)'!$D$6,A277&lt;'Onderwerpen (2)'!$D$7),A277-3,IF(AND(A277&gt;'Onderwerpen (2)'!$D$7,A277&lt;'Onderwerpen (2)'!$D$8),A277-4,IF(AND(A277&gt;'Onderwerpen (2)'!$D$8,A277&lt;'Onderwerpen (2)'!$D$9),A277-5,IF(AND(A277&gt;'Onderwerpen (2)'!$D$9,A277&lt;'Onderwerpen (2)'!$D$10),A277-6,IF(AND(A277&gt;'Onderwerpen (2)'!$D$10,A277&lt;'Onderwerpen (2)'!$D$11),A277-7,IF(AND(A277&gt;'Onderwerpen (2)'!$D$11,A277&lt;'Onderwerpen (2)'!$D$12),A277-8,IF(AND(A277&gt;'Onderwerpen (2)'!$D$12,A277&lt;'Onderwerpen (2)'!$D$13),A277-9,IF(AND(A277&gt;'Onderwerpen (2)'!$D$13,A277&lt;'Onderwerpen (2)'!$D$14),A277-10,IF(AND(A277&gt;'Onderwerpen (2)'!$D$14,A277&lt;'Onderwerpen (2)'!$D$15),A277-11,IF(AND(A277&gt;'Onderwerpen (2)'!$D$15,A277&lt;'Onderwerpen (2)'!$D$16),A277-12,IF(AND(A277&gt;'Onderwerpen (2)'!$D$16,A277&lt;'Onderwerpen (2)'!$D$17),A277-13,IF(AND(A277&gt;'Onderwerpen (2)'!$D$17,A277&lt;'Onderwerpen (2)'!$D$18),A277-14,IF(AND(A277&gt;'Onderwerpen (2)'!$D$18,A277&lt;'Onderwerpen (2)'!$D$19),A277-15,IF(AND(A277&gt;'Onderwerpen (2)'!$D$19,A277&lt;'Onderwerpen (2)'!$D$20),A277-16,IF(AND(A277&gt;'Onderwerpen (2)'!$D$20,A277&lt;'Onderwerpen (2)'!$D$21),A277-17,IF(AND(A277&gt;'Onderwerpen (2)'!$D$21,A277&lt;'Onderwerpen (2)'!$D$22),A277-18,IF(A277&gt;'Onderwerpen (2)'!$D$22,A277-19,"X"))))))))))))))))))))),""))))))))))))))))))))</f>
        <v/>
      </c>
      <c r="D277" s="76" t="str">
        <f>IF(B277="",""&amp;C277,LEFT(B277, FIND(" ",B277)-1) &amp; "."&amp;COUNTIF( $B$8:B277,B277))</f>
        <v/>
      </c>
      <c r="E277" s="11"/>
      <c r="F277" s="65"/>
      <c r="G277" s="65"/>
      <c r="H277" s="65"/>
      <c r="I277" s="67"/>
      <c r="J277" s="60" t="str">
        <f t="shared" si="20"/>
        <v/>
      </c>
      <c r="K277" s="58"/>
      <c r="L277" s="65"/>
      <c r="M277" s="65"/>
      <c r="N277" s="65"/>
      <c r="O277" s="67"/>
      <c r="P277" s="60" t="str">
        <f t="shared" si="21"/>
        <v/>
      </c>
      <c r="Q277" s="58"/>
      <c r="R277" s="65"/>
      <c r="S277" s="65"/>
      <c r="T277" s="65"/>
      <c r="U277" s="67"/>
      <c r="V277" s="60" t="str">
        <f t="shared" si="22"/>
        <v/>
      </c>
      <c r="W277" s="58"/>
      <c r="X277" s="65"/>
      <c r="Y277" s="65"/>
      <c r="Z277" s="65"/>
      <c r="AA277" s="67"/>
      <c r="AB277" s="60" t="str">
        <f t="shared" si="23"/>
        <v/>
      </c>
      <c r="AC277" s="58"/>
      <c r="AD277" s="65"/>
      <c r="AE277" s="65"/>
      <c r="AF277" s="65"/>
      <c r="AG277" s="67"/>
      <c r="AH277" s="60" t="str">
        <f t="shared" si="24"/>
        <v/>
      </c>
      <c r="AI277" s="58"/>
    </row>
    <row r="278" spans="1:35" ht="15" customHeight="1" x14ac:dyDescent="0.25">
      <c r="A278" s="48" t="str">
        <f>IFERROR(IF(A277='Onderwerpen (2)'!$C$23+19,"",A277+1),"")</f>
        <v/>
      </c>
      <c r="B278" s="48" t="str">
        <f>IF(C278&lt;='Onderwerpen (2)'!$C$4,'Onderwerpen (2)'!$A$4,IF(C278&lt;='Onderwerpen (2)'!$C$5,'Onderwerpen (2)'!$A$5,IF(C278&lt;='Onderwerpen (2)'!$C$6,'Onderwerpen (2)'!$A$6,IF(C278&lt;='Onderwerpen (2)'!$C$7,'Onderwerpen (2)'!$A$7,IF(C278&lt;='Onderwerpen (2)'!$C$8,'Onderwerpen (2)'!$A$8,IF(C278&lt;='Onderwerpen (2)'!$C$9,'Onderwerpen (2)'!$A$9,IF(C278&lt;='Onderwerpen (2)'!C$10,'Onderwerpen (2)'!$A$10,IF(C278&lt;='Onderwerpen (2)'!C$11,'Onderwerpen (2)'!$A$11,IF(C278&lt;='Onderwerpen (2)'!C$12,'Onderwerpen (2)'!$A$12,IF(C278&lt;='Onderwerpen (2)'!C$13,'Onderwerpen (2)'!$A$13,IF(C278&lt;='Onderwerpen (2)'!$C$14,'Onderwerpen (2)'!$A$14,IF(C278&lt;='Onderwerpen (2)'!$C$15,'Onderwerpen (2)'!$A$15,IF(C278&lt;='Onderwerpen (2)'!$C$16,'Onderwerpen (2)'!$A$16,IF(C278&lt;='Onderwerpen (2)'!$C$17,'Onderwerpen (2)'!$A$17,IF(C278&lt;='Onderwerpen (2)'!$C$18,'Onderwerpen (2)'!$A$18,IF(C278&lt;='Onderwerpen (2)'!$C$19,'Onderwerpen (2)'!$A$19,IF(C278&lt;='Onderwerpen (2)'!$C$20,'Onderwerpen (2)'!$A$20,IF(C278&lt;='Onderwerpen (2)'!$C$21,'Onderwerpen (2)'!$A$21,IF(C278&lt;='Onderwerpen (2)'!$C$22,'Onderwerpen (2)'!$A$22,IF(C278&lt;='Onderwerpen (2)'!$C$23,'Onderwerpen (2)'!$A$22,""))))))))))))))))))))</f>
        <v/>
      </c>
      <c r="C278" s="55" t="str">
        <f>IF('Onderwerpen (2)'!$B$4+1=A278,'Onderwerpen (2)'!$A$5,IF(SUM('Onderwerpen (2)'!$B$4:$B$5)+2=A278,'Onderwerpen (2)'!$A$6,IF(SUM('Onderwerpen (2)'!$B$4:$B$6)+3=A278,'Onderwerpen (2)'!$A$7,IF(SUM('Onderwerpen (2)'!$B$4:$B$7)+4=A278,'Onderwerpen (2)'!$A$8,IF(SUM('Onderwerpen (2)'!$B$4:$B$8)+5=A278,'Onderwerpen (2)'!$A$9,IF(SUM('Onderwerpen (2)'!$B$4:$B$9)+6=A278,'Onderwerpen (2)'!$A$10,IF(SUM('Onderwerpen (2)'!$B$4:$B$10)+7=A278,'Onderwerpen (2)'!$A$11,IF(SUM('Onderwerpen (2)'!$B$4:$B$11)+8=A278,'Onderwerpen (2)'!$A$12,IF(SUM('Onderwerpen (2)'!$B$4:$B$12)+9=A278,'Onderwerpen (2)'!$A$13,IF(SUM('Onderwerpen (2)'!$B$4:$B$13)+10=A278,'Onderwerpen (2)'!$A$14,IF(SUM('Onderwerpen (2)'!$B$4:$B$14)+11=A278,'Onderwerpen (2)'!$A$15,IF(SUM('Onderwerpen (2)'!$B$4:$B$15)+12=A278,'Onderwerpen (2)'!$A$16,IF(SUM('Onderwerpen (2)'!$B$4:$B$16)+13=A278,'Onderwerpen (2)'!$A$17,IF(SUM('Onderwerpen (2)'!$B$4:$B$17)+14=A278,'Onderwerpen (2)'!$A$18,IF(SUM('Onderwerpen (2)'!$B$4:$B$18)+15=A278,'Onderwerpen (2)'!$A$19,IF(SUM('Onderwerpen (2)'!$B$4:$B$19)+16=A278,'Onderwerpen (2)'!$A$20,IF(SUM('Onderwerpen (2)'!$B$4:$B$20)+17=A278,'Onderwerpen (2)'!$A$21,IF(SUM('Onderwerpen (2)'!$B$4:$B$21)+18=A278,'Onderwerpen (2)'!$A$22,IF(SUM('Onderwerpen (2)'!$B$4:$B$22)+19=A278,'Onderwerpen (2)'!$A$23,IFERROR((IF(A278&lt;'Onderwerpen (2)'!$D$4,A278,IF(AND(A278&gt;'Onderwerpen (2)'!$D$4,A278&lt;'Onderwerpen (2)'!$D$5),A278-1,IF(AND(A278&gt;'Onderwerpen (2)'!$D$5,A278&lt;'Onderwerpen (2)'!$D$6),A278-2,IF(AND(A278&gt;'Onderwerpen (2)'!$D$6,A278&lt;'Onderwerpen (2)'!$D$7),A278-3,IF(AND(A278&gt;'Onderwerpen (2)'!$D$7,A278&lt;'Onderwerpen (2)'!$D$8),A278-4,IF(AND(A278&gt;'Onderwerpen (2)'!$D$8,A278&lt;'Onderwerpen (2)'!$D$9),A278-5,IF(AND(A278&gt;'Onderwerpen (2)'!$D$9,A278&lt;'Onderwerpen (2)'!$D$10),A278-6,IF(AND(A278&gt;'Onderwerpen (2)'!$D$10,A278&lt;'Onderwerpen (2)'!$D$11),A278-7,IF(AND(A278&gt;'Onderwerpen (2)'!$D$11,A278&lt;'Onderwerpen (2)'!$D$12),A278-8,IF(AND(A278&gt;'Onderwerpen (2)'!$D$12,A278&lt;'Onderwerpen (2)'!$D$13),A278-9,IF(AND(A278&gt;'Onderwerpen (2)'!$D$13,A278&lt;'Onderwerpen (2)'!$D$14),A278-10,IF(AND(A278&gt;'Onderwerpen (2)'!$D$14,A278&lt;'Onderwerpen (2)'!$D$15),A278-11,IF(AND(A278&gt;'Onderwerpen (2)'!$D$15,A278&lt;'Onderwerpen (2)'!$D$16),A278-12,IF(AND(A278&gt;'Onderwerpen (2)'!$D$16,A278&lt;'Onderwerpen (2)'!$D$17),A278-13,IF(AND(A278&gt;'Onderwerpen (2)'!$D$17,A278&lt;'Onderwerpen (2)'!$D$18),A278-14,IF(AND(A278&gt;'Onderwerpen (2)'!$D$18,A278&lt;'Onderwerpen (2)'!$D$19),A278-15,IF(AND(A278&gt;'Onderwerpen (2)'!$D$19,A278&lt;'Onderwerpen (2)'!$D$20),A278-16,IF(AND(A278&gt;'Onderwerpen (2)'!$D$20,A278&lt;'Onderwerpen (2)'!$D$21),A278-17,IF(AND(A278&gt;'Onderwerpen (2)'!$D$21,A278&lt;'Onderwerpen (2)'!$D$22),A278-18,IF(A278&gt;'Onderwerpen (2)'!$D$22,A278-19,"X"))))))))))))))))))))),""))))))))))))))))))))</f>
        <v/>
      </c>
      <c r="D278" s="76" t="str">
        <f>IF(B278="",""&amp;C278,LEFT(B278, FIND(" ",B278)-1) &amp; "."&amp;COUNTIF( $B$8:B278,B278))</f>
        <v/>
      </c>
      <c r="E278" s="11"/>
      <c r="F278" s="65"/>
      <c r="G278" s="65"/>
      <c r="H278" s="65"/>
      <c r="I278" s="67"/>
      <c r="J278" s="60" t="str">
        <f t="shared" si="20"/>
        <v/>
      </c>
      <c r="K278" s="58"/>
      <c r="L278" s="65"/>
      <c r="M278" s="65"/>
      <c r="N278" s="65"/>
      <c r="O278" s="67"/>
      <c r="P278" s="60" t="str">
        <f t="shared" si="21"/>
        <v/>
      </c>
      <c r="Q278" s="58"/>
      <c r="R278" s="65"/>
      <c r="S278" s="65"/>
      <c r="T278" s="65"/>
      <c r="U278" s="67"/>
      <c r="V278" s="60" t="str">
        <f t="shared" si="22"/>
        <v/>
      </c>
      <c r="W278" s="58"/>
      <c r="X278" s="65"/>
      <c r="Y278" s="65"/>
      <c r="Z278" s="65"/>
      <c r="AA278" s="67"/>
      <c r="AB278" s="60" t="str">
        <f t="shared" si="23"/>
        <v/>
      </c>
      <c r="AC278" s="58"/>
      <c r="AD278" s="65"/>
      <c r="AE278" s="65"/>
      <c r="AF278" s="65"/>
      <c r="AG278" s="67"/>
      <c r="AH278" s="60" t="str">
        <f t="shared" si="24"/>
        <v/>
      </c>
      <c r="AI278" s="58"/>
    </row>
    <row r="279" spans="1:35" ht="15" customHeight="1" x14ac:dyDescent="0.25">
      <c r="A279" s="48" t="str">
        <f>IFERROR(IF(A278='Onderwerpen (2)'!$C$23+19,"",A278+1),"")</f>
        <v/>
      </c>
      <c r="B279" s="48" t="str">
        <f>IF(C279&lt;='Onderwerpen (2)'!$C$4,'Onderwerpen (2)'!$A$4,IF(C279&lt;='Onderwerpen (2)'!$C$5,'Onderwerpen (2)'!$A$5,IF(C279&lt;='Onderwerpen (2)'!$C$6,'Onderwerpen (2)'!$A$6,IF(C279&lt;='Onderwerpen (2)'!$C$7,'Onderwerpen (2)'!$A$7,IF(C279&lt;='Onderwerpen (2)'!$C$8,'Onderwerpen (2)'!$A$8,IF(C279&lt;='Onderwerpen (2)'!$C$9,'Onderwerpen (2)'!$A$9,IF(C279&lt;='Onderwerpen (2)'!C$10,'Onderwerpen (2)'!$A$10,IF(C279&lt;='Onderwerpen (2)'!C$11,'Onderwerpen (2)'!$A$11,IF(C279&lt;='Onderwerpen (2)'!C$12,'Onderwerpen (2)'!$A$12,IF(C279&lt;='Onderwerpen (2)'!C$13,'Onderwerpen (2)'!$A$13,IF(C279&lt;='Onderwerpen (2)'!$C$14,'Onderwerpen (2)'!$A$14,IF(C279&lt;='Onderwerpen (2)'!$C$15,'Onderwerpen (2)'!$A$15,IF(C279&lt;='Onderwerpen (2)'!$C$16,'Onderwerpen (2)'!$A$16,IF(C279&lt;='Onderwerpen (2)'!$C$17,'Onderwerpen (2)'!$A$17,IF(C279&lt;='Onderwerpen (2)'!$C$18,'Onderwerpen (2)'!$A$18,IF(C279&lt;='Onderwerpen (2)'!$C$19,'Onderwerpen (2)'!$A$19,IF(C279&lt;='Onderwerpen (2)'!$C$20,'Onderwerpen (2)'!$A$20,IF(C279&lt;='Onderwerpen (2)'!$C$21,'Onderwerpen (2)'!$A$21,IF(C279&lt;='Onderwerpen (2)'!$C$22,'Onderwerpen (2)'!$A$22,IF(C279&lt;='Onderwerpen (2)'!$C$23,'Onderwerpen (2)'!$A$22,""))))))))))))))))))))</f>
        <v/>
      </c>
      <c r="C279" s="55" t="str">
        <f>IF('Onderwerpen (2)'!$B$4+1=A279,'Onderwerpen (2)'!$A$5,IF(SUM('Onderwerpen (2)'!$B$4:$B$5)+2=A279,'Onderwerpen (2)'!$A$6,IF(SUM('Onderwerpen (2)'!$B$4:$B$6)+3=A279,'Onderwerpen (2)'!$A$7,IF(SUM('Onderwerpen (2)'!$B$4:$B$7)+4=A279,'Onderwerpen (2)'!$A$8,IF(SUM('Onderwerpen (2)'!$B$4:$B$8)+5=A279,'Onderwerpen (2)'!$A$9,IF(SUM('Onderwerpen (2)'!$B$4:$B$9)+6=A279,'Onderwerpen (2)'!$A$10,IF(SUM('Onderwerpen (2)'!$B$4:$B$10)+7=A279,'Onderwerpen (2)'!$A$11,IF(SUM('Onderwerpen (2)'!$B$4:$B$11)+8=A279,'Onderwerpen (2)'!$A$12,IF(SUM('Onderwerpen (2)'!$B$4:$B$12)+9=A279,'Onderwerpen (2)'!$A$13,IF(SUM('Onderwerpen (2)'!$B$4:$B$13)+10=A279,'Onderwerpen (2)'!$A$14,IF(SUM('Onderwerpen (2)'!$B$4:$B$14)+11=A279,'Onderwerpen (2)'!$A$15,IF(SUM('Onderwerpen (2)'!$B$4:$B$15)+12=A279,'Onderwerpen (2)'!$A$16,IF(SUM('Onderwerpen (2)'!$B$4:$B$16)+13=A279,'Onderwerpen (2)'!$A$17,IF(SUM('Onderwerpen (2)'!$B$4:$B$17)+14=A279,'Onderwerpen (2)'!$A$18,IF(SUM('Onderwerpen (2)'!$B$4:$B$18)+15=A279,'Onderwerpen (2)'!$A$19,IF(SUM('Onderwerpen (2)'!$B$4:$B$19)+16=A279,'Onderwerpen (2)'!$A$20,IF(SUM('Onderwerpen (2)'!$B$4:$B$20)+17=A279,'Onderwerpen (2)'!$A$21,IF(SUM('Onderwerpen (2)'!$B$4:$B$21)+18=A279,'Onderwerpen (2)'!$A$22,IF(SUM('Onderwerpen (2)'!$B$4:$B$22)+19=A279,'Onderwerpen (2)'!$A$23,IFERROR((IF(A279&lt;'Onderwerpen (2)'!$D$4,A279,IF(AND(A279&gt;'Onderwerpen (2)'!$D$4,A279&lt;'Onderwerpen (2)'!$D$5),A279-1,IF(AND(A279&gt;'Onderwerpen (2)'!$D$5,A279&lt;'Onderwerpen (2)'!$D$6),A279-2,IF(AND(A279&gt;'Onderwerpen (2)'!$D$6,A279&lt;'Onderwerpen (2)'!$D$7),A279-3,IF(AND(A279&gt;'Onderwerpen (2)'!$D$7,A279&lt;'Onderwerpen (2)'!$D$8),A279-4,IF(AND(A279&gt;'Onderwerpen (2)'!$D$8,A279&lt;'Onderwerpen (2)'!$D$9),A279-5,IF(AND(A279&gt;'Onderwerpen (2)'!$D$9,A279&lt;'Onderwerpen (2)'!$D$10),A279-6,IF(AND(A279&gt;'Onderwerpen (2)'!$D$10,A279&lt;'Onderwerpen (2)'!$D$11),A279-7,IF(AND(A279&gt;'Onderwerpen (2)'!$D$11,A279&lt;'Onderwerpen (2)'!$D$12),A279-8,IF(AND(A279&gt;'Onderwerpen (2)'!$D$12,A279&lt;'Onderwerpen (2)'!$D$13),A279-9,IF(AND(A279&gt;'Onderwerpen (2)'!$D$13,A279&lt;'Onderwerpen (2)'!$D$14),A279-10,IF(AND(A279&gt;'Onderwerpen (2)'!$D$14,A279&lt;'Onderwerpen (2)'!$D$15),A279-11,IF(AND(A279&gt;'Onderwerpen (2)'!$D$15,A279&lt;'Onderwerpen (2)'!$D$16),A279-12,IF(AND(A279&gt;'Onderwerpen (2)'!$D$16,A279&lt;'Onderwerpen (2)'!$D$17),A279-13,IF(AND(A279&gt;'Onderwerpen (2)'!$D$17,A279&lt;'Onderwerpen (2)'!$D$18),A279-14,IF(AND(A279&gt;'Onderwerpen (2)'!$D$18,A279&lt;'Onderwerpen (2)'!$D$19),A279-15,IF(AND(A279&gt;'Onderwerpen (2)'!$D$19,A279&lt;'Onderwerpen (2)'!$D$20),A279-16,IF(AND(A279&gt;'Onderwerpen (2)'!$D$20,A279&lt;'Onderwerpen (2)'!$D$21),A279-17,IF(AND(A279&gt;'Onderwerpen (2)'!$D$21,A279&lt;'Onderwerpen (2)'!$D$22),A279-18,IF(A279&gt;'Onderwerpen (2)'!$D$22,A279-19,"X"))))))))))))))))))))),""))))))))))))))))))))</f>
        <v/>
      </c>
      <c r="D279" s="76" t="str">
        <f>IF(B279="",""&amp;C279,LEFT(B279, FIND(" ",B279)-1) &amp; "."&amp;COUNTIF( $B$8:B279,B279))</f>
        <v/>
      </c>
      <c r="E279" s="11"/>
      <c r="F279" s="65"/>
      <c r="G279" s="65"/>
      <c r="H279" s="65"/>
      <c r="I279" s="67"/>
      <c r="J279" s="60" t="str">
        <f t="shared" si="20"/>
        <v/>
      </c>
      <c r="K279" s="58"/>
      <c r="L279" s="65"/>
      <c r="M279" s="65"/>
      <c r="N279" s="65"/>
      <c r="O279" s="67"/>
      <c r="P279" s="60" t="str">
        <f t="shared" si="21"/>
        <v/>
      </c>
      <c r="Q279" s="58"/>
      <c r="R279" s="65"/>
      <c r="S279" s="65"/>
      <c r="T279" s="65"/>
      <c r="U279" s="67"/>
      <c r="V279" s="60" t="str">
        <f t="shared" si="22"/>
        <v/>
      </c>
      <c r="W279" s="58"/>
      <c r="X279" s="65"/>
      <c r="Y279" s="65"/>
      <c r="Z279" s="65"/>
      <c r="AA279" s="67"/>
      <c r="AB279" s="60" t="str">
        <f t="shared" si="23"/>
        <v/>
      </c>
      <c r="AC279" s="58"/>
      <c r="AD279" s="65"/>
      <c r="AE279" s="65"/>
      <c r="AF279" s="65"/>
      <c r="AG279" s="67"/>
      <c r="AH279" s="60" t="str">
        <f t="shared" si="24"/>
        <v/>
      </c>
      <c r="AI279" s="58"/>
    </row>
    <row r="280" spans="1:35" ht="15" customHeight="1" x14ac:dyDescent="0.25">
      <c r="A280" s="48" t="str">
        <f>IFERROR(IF(A279='Onderwerpen (2)'!$C$23+19,"",A279+1),"")</f>
        <v/>
      </c>
      <c r="B280" s="48" t="str">
        <f>IF(C280&lt;='Onderwerpen (2)'!$C$4,'Onderwerpen (2)'!$A$4,IF(C280&lt;='Onderwerpen (2)'!$C$5,'Onderwerpen (2)'!$A$5,IF(C280&lt;='Onderwerpen (2)'!$C$6,'Onderwerpen (2)'!$A$6,IF(C280&lt;='Onderwerpen (2)'!$C$7,'Onderwerpen (2)'!$A$7,IF(C280&lt;='Onderwerpen (2)'!$C$8,'Onderwerpen (2)'!$A$8,IF(C280&lt;='Onderwerpen (2)'!$C$9,'Onderwerpen (2)'!$A$9,IF(C280&lt;='Onderwerpen (2)'!C$10,'Onderwerpen (2)'!$A$10,IF(C280&lt;='Onderwerpen (2)'!C$11,'Onderwerpen (2)'!$A$11,IF(C280&lt;='Onderwerpen (2)'!C$12,'Onderwerpen (2)'!$A$12,IF(C280&lt;='Onderwerpen (2)'!C$13,'Onderwerpen (2)'!$A$13,IF(C280&lt;='Onderwerpen (2)'!$C$14,'Onderwerpen (2)'!$A$14,IF(C280&lt;='Onderwerpen (2)'!$C$15,'Onderwerpen (2)'!$A$15,IF(C280&lt;='Onderwerpen (2)'!$C$16,'Onderwerpen (2)'!$A$16,IF(C280&lt;='Onderwerpen (2)'!$C$17,'Onderwerpen (2)'!$A$17,IF(C280&lt;='Onderwerpen (2)'!$C$18,'Onderwerpen (2)'!$A$18,IF(C280&lt;='Onderwerpen (2)'!$C$19,'Onderwerpen (2)'!$A$19,IF(C280&lt;='Onderwerpen (2)'!$C$20,'Onderwerpen (2)'!$A$20,IF(C280&lt;='Onderwerpen (2)'!$C$21,'Onderwerpen (2)'!$A$21,IF(C280&lt;='Onderwerpen (2)'!$C$22,'Onderwerpen (2)'!$A$22,IF(C280&lt;='Onderwerpen (2)'!$C$23,'Onderwerpen (2)'!$A$22,""))))))))))))))))))))</f>
        <v/>
      </c>
      <c r="C280" s="55" t="str">
        <f>IF('Onderwerpen (2)'!$B$4+1=A280,'Onderwerpen (2)'!$A$5,IF(SUM('Onderwerpen (2)'!$B$4:$B$5)+2=A280,'Onderwerpen (2)'!$A$6,IF(SUM('Onderwerpen (2)'!$B$4:$B$6)+3=A280,'Onderwerpen (2)'!$A$7,IF(SUM('Onderwerpen (2)'!$B$4:$B$7)+4=A280,'Onderwerpen (2)'!$A$8,IF(SUM('Onderwerpen (2)'!$B$4:$B$8)+5=A280,'Onderwerpen (2)'!$A$9,IF(SUM('Onderwerpen (2)'!$B$4:$B$9)+6=A280,'Onderwerpen (2)'!$A$10,IF(SUM('Onderwerpen (2)'!$B$4:$B$10)+7=A280,'Onderwerpen (2)'!$A$11,IF(SUM('Onderwerpen (2)'!$B$4:$B$11)+8=A280,'Onderwerpen (2)'!$A$12,IF(SUM('Onderwerpen (2)'!$B$4:$B$12)+9=A280,'Onderwerpen (2)'!$A$13,IF(SUM('Onderwerpen (2)'!$B$4:$B$13)+10=A280,'Onderwerpen (2)'!$A$14,IF(SUM('Onderwerpen (2)'!$B$4:$B$14)+11=A280,'Onderwerpen (2)'!$A$15,IF(SUM('Onderwerpen (2)'!$B$4:$B$15)+12=A280,'Onderwerpen (2)'!$A$16,IF(SUM('Onderwerpen (2)'!$B$4:$B$16)+13=A280,'Onderwerpen (2)'!$A$17,IF(SUM('Onderwerpen (2)'!$B$4:$B$17)+14=A280,'Onderwerpen (2)'!$A$18,IF(SUM('Onderwerpen (2)'!$B$4:$B$18)+15=A280,'Onderwerpen (2)'!$A$19,IF(SUM('Onderwerpen (2)'!$B$4:$B$19)+16=A280,'Onderwerpen (2)'!$A$20,IF(SUM('Onderwerpen (2)'!$B$4:$B$20)+17=A280,'Onderwerpen (2)'!$A$21,IF(SUM('Onderwerpen (2)'!$B$4:$B$21)+18=A280,'Onderwerpen (2)'!$A$22,IF(SUM('Onderwerpen (2)'!$B$4:$B$22)+19=A280,'Onderwerpen (2)'!$A$23,IFERROR((IF(A280&lt;'Onderwerpen (2)'!$D$4,A280,IF(AND(A280&gt;'Onderwerpen (2)'!$D$4,A280&lt;'Onderwerpen (2)'!$D$5),A280-1,IF(AND(A280&gt;'Onderwerpen (2)'!$D$5,A280&lt;'Onderwerpen (2)'!$D$6),A280-2,IF(AND(A280&gt;'Onderwerpen (2)'!$D$6,A280&lt;'Onderwerpen (2)'!$D$7),A280-3,IF(AND(A280&gt;'Onderwerpen (2)'!$D$7,A280&lt;'Onderwerpen (2)'!$D$8),A280-4,IF(AND(A280&gt;'Onderwerpen (2)'!$D$8,A280&lt;'Onderwerpen (2)'!$D$9),A280-5,IF(AND(A280&gt;'Onderwerpen (2)'!$D$9,A280&lt;'Onderwerpen (2)'!$D$10),A280-6,IF(AND(A280&gt;'Onderwerpen (2)'!$D$10,A280&lt;'Onderwerpen (2)'!$D$11),A280-7,IF(AND(A280&gt;'Onderwerpen (2)'!$D$11,A280&lt;'Onderwerpen (2)'!$D$12),A280-8,IF(AND(A280&gt;'Onderwerpen (2)'!$D$12,A280&lt;'Onderwerpen (2)'!$D$13),A280-9,IF(AND(A280&gt;'Onderwerpen (2)'!$D$13,A280&lt;'Onderwerpen (2)'!$D$14),A280-10,IF(AND(A280&gt;'Onderwerpen (2)'!$D$14,A280&lt;'Onderwerpen (2)'!$D$15),A280-11,IF(AND(A280&gt;'Onderwerpen (2)'!$D$15,A280&lt;'Onderwerpen (2)'!$D$16),A280-12,IF(AND(A280&gt;'Onderwerpen (2)'!$D$16,A280&lt;'Onderwerpen (2)'!$D$17),A280-13,IF(AND(A280&gt;'Onderwerpen (2)'!$D$17,A280&lt;'Onderwerpen (2)'!$D$18),A280-14,IF(AND(A280&gt;'Onderwerpen (2)'!$D$18,A280&lt;'Onderwerpen (2)'!$D$19),A280-15,IF(AND(A280&gt;'Onderwerpen (2)'!$D$19,A280&lt;'Onderwerpen (2)'!$D$20),A280-16,IF(AND(A280&gt;'Onderwerpen (2)'!$D$20,A280&lt;'Onderwerpen (2)'!$D$21),A280-17,IF(AND(A280&gt;'Onderwerpen (2)'!$D$21,A280&lt;'Onderwerpen (2)'!$D$22),A280-18,IF(A280&gt;'Onderwerpen (2)'!$D$22,A280-19,"X"))))))))))))))))))))),""))))))))))))))))))))</f>
        <v/>
      </c>
      <c r="D280" s="76" t="str">
        <f>IF(B280="",""&amp;C280,LEFT(B280, FIND(" ",B280)-1) &amp; "."&amp;COUNTIF( $B$8:B280,B280))</f>
        <v/>
      </c>
      <c r="E280" s="11"/>
      <c r="F280" s="65"/>
      <c r="G280" s="65"/>
      <c r="H280" s="65"/>
      <c r="I280" s="67"/>
      <c r="J280" s="60" t="str">
        <f t="shared" si="20"/>
        <v/>
      </c>
      <c r="K280" s="58"/>
      <c r="L280" s="65"/>
      <c r="M280" s="65"/>
      <c r="N280" s="65"/>
      <c r="O280" s="67"/>
      <c r="P280" s="60" t="str">
        <f t="shared" si="21"/>
        <v/>
      </c>
      <c r="Q280" s="58"/>
      <c r="R280" s="65"/>
      <c r="S280" s="65"/>
      <c r="T280" s="65"/>
      <c r="U280" s="67"/>
      <c r="V280" s="60" t="str">
        <f t="shared" si="22"/>
        <v/>
      </c>
      <c r="W280" s="58"/>
      <c r="X280" s="65"/>
      <c r="Y280" s="65"/>
      <c r="Z280" s="65"/>
      <c r="AA280" s="67"/>
      <c r="AB280" s="60" t="str">
        <f t="shared" si="23"/>
        <v/>
      </c>
      <c r="AC280" s="58"/>
      <c r="AD280" s="65"/>
      <c r="AE280" s="65"/>
      <c r="AF280" s="65"/>
      <c r="AG280" s="67"/>
      <c r="AH280" s="60" t="str">
        <f t="shared" si="24"/>
        <v/>
      </c>
      <c r="AI280" s="58"/>
    </row>
    <row r="281" spans="1:35" ht="15" customHeight="1" x14ac:dyDescent="0.25">
      <c r="A281" s="48" t="str">
        <f>IFERROR(IF(A280='Onderwerpen (2)'!$C$23+19,"",A280+1),"")</f>
        <v/>
      </c>
      <c r="B281" s="48" t="str">
        <f>IF(C281&lt;='Onderwerpen (2)'!$C$4,'Onderwerpen (2)'!$A$4,IF(C281&lt;='Onderwerpen (2)'!$C$5,'Onderwerpen (2)'!$A$5,IF(C281&lt;='Onderwerpen (2)'!$C$6,'Onderwerpen (2)'!$A$6,IF(C281&lt;='Onderwerpen (2)'!$C$7,'Onderwerpen (2)'!$A$7,IF(C281&lt;='Onderwerpen (2)'!$C$8,'Onderwerpen (2)'!$A$8,IF(C281&lt;='Onderwerpen (2)'!$C$9,'Onderwerpen (2)'!$A$9,IF(C281&lt;='Onderwerpen (2)'!C$10,'Onderwerpen (2)'!$A$10,IF(C281&lt;='Onderwerpen (2)'!C$11,'Onderwerpen (2)'!$A$11,IF(C281&lt;='Onderwerpen (2)'!C$12,'Onderwerpen (2)'!$A$12,IF(C281&lt;='Onderwerpen (2)'!C$13,'Onderwerpen (2)'!$A$13,IF(C281&lt;='Onderwerpen (2)'!$C$14,'Onderwerpen (2)'!$A$14,IF(C281&lt;='Onderwerpen (2)'!$C$15,'Onderwerpen (2)'!$A$15,IF(C281&lt;='Onderwerpen (2)'!$C$16,'Onderwerpen (2)'!$A$16,IF(C281&lt;='Onderwerpen (2)'!$C$17,'Onderwerpen (2)'!$A$17,IF(C281&lt;='Onderwerpen (2)'!$C$18,'Onderwerpen (2)'!$A$18,IF(C281&lt;='Onderwerpen (2)'!$C$19,'Onderwerpen (2)'!$A$19,IF(C281&lt;='Onderwerpen (2)'!$C$20,'Onderwerpen (2)'!$A$20,IF(C281&lt;='Onderwerpen (2)'!$C$21,'Onderwerpen (2)'!$A$21,IF(C281&lt;='Onderwerpen (2)'!$C$22,'Onderwerpen (2)'!$A$22,IF(C281&lt;='Onderwerpen (2)'!$C$23,'Onderwerpen (2)'!$A$22,""))))))))))))))))))))</f>
        <v/>
      </c>
      <c r="C281" s="55" t="str">
        <f>IF('Onderwerpen (2)'!$B$4+1=A281,'Onderwerpen (2)'!$A$5,IF(SUM('Onderwerpen (2)'!$B$4:$B$5)+2=A281,'Onderwerpen (2)'!$A$6,IF(SUM('Onderwerpen (2)'!$B$4:$B$6)+3=A281,'Onderwerpen (2)'!$A$7,IF(SUM('Onderwerpen (2)'!$B$4:$B$7)+4=A281,'Onderwerpen (2)'!$A$8,IF(SUM('Onderwerpen (2)'!$B$4:$B$8)+5=A281,'Onderwerpen (2)'!$A$9,IF(SUM('Onderwerpen (2)'!$B$4:$B$9)+6=A281,'Onderwerpen (2)'!$A$10,IF(SUM('Onderwerpen (2)'!$B$4:$B$10)+7=A281,'Onderwerpen (2)'!$A$11,IF(SUM('Onderwerpen (2)'!$B$4:$B$11)+8=A281,'Onderwerpen (2)'!$A$12,IF(SUM('Onderwerpen (2)'!$B$4:$B$12)+9=A281,'Onderwerpen (2)'!$A$13,IF(SUM('Onderwerpen (2)'!$B$4:$B$13)+10=A281,'Onderwerpen (2)'!$A$14,IF(SUM('Onderwerpen (2)'!$B$4:$B$14)+11=A281,'Onderwerpen (2)'!$A$15,IF(SUM('Onderwerpen (2)'!$B$4:$B$15)+12=A281,'Onderwerpen (2)'!$A$16,IF(SUM('Onderwerpen (2)'!$B$4:$B$16)+13=A281,'Onderwerpen (2)'!$A$17,IF(SUM('Onderwerpen (2)'!$B$4:$B$17)+14=A281,'Onderwerpen (2)'!$A$18,IF(SUM('Onderwerpen (2)'!$B$4:$B$18)+15=A281,'Onderwerpen (2)'!$A$19,IF(SUM('Onderwerpen (2)'!$B$4:$B$19)+16=A281,'Onderwerpen (2)'!$A$20,IF(SUM('Onderwerpen (2)'!$B$4:$B$20)+17=A281,'Onderwerpen (2)'!$A$21,IF(SUM('Onderwerpen (2)'!$B$4:$B$21)+18=A281,'Onderwerpen (2)'!$A$22,IF(SUM('Onderwerpen (2)'!$B$4:$B$22)+19=A281,'Onderwerpen (2)'!$A$23,IFERROR((IF(A281&lt;'Onderwerpen (2)'!$D$4,A281,IF(AND(A281&gt;'Onderwerpen (2)'!$D$4,A281&lt;'Onderwerpen (2)'!$D$5),A281-1,IF(AND(A281&gt;'Onderwerpen (2)'!$D$5,A281&lt;'Onderwerpen (2)'!$D$6),A281-2,IF(AND(A281&gt;'Onderwerpen (2)'!$D$6,A281&lt;'Onderwerpen (2)'!$D$7),A281-3,IF(AND(A281&gt;'Onderwerpen (2)'!$D$7,A281&lt;'Onderwerpen (2)'!$D$8),A281-4,IF(AND(A281&gt;'Onderwerpen (2)'!$D$8,A281&lt;'Onderwerpen (2)'!$D$9),A281-5,IF(AND(A281&gt;'Onderwerpen (2)'!$D$9,A281&lt;'Onderwerpen (2)'!$D$10),A281-6,IF(AND(A281&gt;'Onderwerpen (2)'!$D$10,A281&lt;'Onderwerpen (2)'!$D$11),A281-7,IF(AND(A281&gt;'Onderwerpen (2)'!$D$11,A281&lt;'Onderwerpen (2)'!$D$12),A281-8,IF(AND(A281&gt;'Onderwerpen (2)'!$D$12,A281&lt;'Onderwerpen (2)'!$D$13),A281-9,IF(AND(A281&gt;'Onderwerpen (2)'!$D$13,A281&lt;'Onderwerpen (2)'!$D$14),A281-10,IF(AND(A281&gt;'Onderwerpen (2)'!$D$14,A281&lt;'Onderwerpen (2)'!$D$15),A281-11,IF(AND(A281&gt;'Onderwerpen (2)'!$D$15,A281&lt;'Onderwerpen (2)'!$D$16),A281-12,IF(AND(A281&gt;'Onderwerpen (2)'!$D$16,A281&lt;'Onderwerpen (2)'!$D$17),A281-13,IF(AND(A281&gt;'Onderwerpen (2)'!$D$17,A281&lt;'Onderwerpen (2)'!$D$18),A281-14,IF(AND(A281&gt;'Onderwerpen (2)'!$D$18,A281&lt;'Onderwerpen (2)'!$D$19),A281-15,IF(AND(A281&gt;'Onderwerpen (2)'!$D$19,A281&lt;'Onderwerpen (2)'!$D$20),A281-16,IF(AND(A281&gt;'Onderwerpen (2)'!$D$20,A281&lt;'Onderwerpen (2)'!$D$21),A281-17,IF(AND(A281&gt;'Onderwerpen (2)'!$D$21,A281&lt;'Onderwerpen (2)'!$D$22),A281-18,IF(A281&gt;'Onderwerpen (2)'!$D$22,A281-19,"X"))))))))))))))))))))),""))))))))))))))))))))</f>
        <v/>
      </c>
      <c r="D281" s="76" t="str">
        <f>IF(B281="",""&amp;C281,LEFT(B281, FIND(" ",B281)-1) &amp; "."&amp;COUNTIF( $B$8:B281,B281))</f>
        <v/>
      </c>
      <c r="E281" s="11"/>
      <c r="F281" s="65"/>
      <c r="G281" s="65"/>
      <c r="H281" s="65"/>
      <c r="I281" s="67"/>
      <c r="J281" s="60" t="str">
        <f t="shared" si="20"/>
        <v/>
      </c>
      <c r="K281" s="58"/>
      <c r="L281" s="65"/>
      <c r="M281" s="65"/>
      <c r="N281" s="65"/>
      <c r="O281" s="67"/>
      <c r="P281" s="60" t="str">
        <f t="shared" si="21"/>
        <v/>
      </c>
      <c r="Q281" s="58"/>
      <c r="R281" s="65"/>
      <c r="S281" s="65"/>
      <c r="T281" s="65"/>
      <c r="U281" s="67"/>
      <c r="V281" s="60" t="str">
        <f t="shared" si="22"/>
        <v/>
      </c>
      <c r="W281" s="58"/>
      <c r="X281" s="65"/>
      <c r="Y281" s="65"/>
      <c r="Z281" s="65"/>
      <c r="AA281" s="67"/>
      <c r="AB281" s="60" t="str">
        <f t="shared" si="23"/>
        <v/>
      </c>
      <c r="AC281" s="58"/>
      <c r="AD281" s="65"/>
      <c r="AE281" s="65"/>
      <c r="AF281" s="65"/>
      <c r="AG281" s="67"/>
      <c r="AH281" s="60" t="str">
        <f t="shared" si="24"/>
        <v/>
      </c>
      <c r="AI281" s="58"/>
    </row>
    <row r="282" spans="1:35" ht="15" customHeight="1" x14ac:dyDescent="0.25">
      <c r="A282" s="48" t="str">
        <f>IFERROR(IF(A281='Onderwerpen (2)'!$C$23+19,"",A281+1),"")</f>
        <v/>
      </c>
      <c r="B282" s="48" t="str">
        <f>IF(C282&lt;='Onderwerpen (2)'!$C$4,'Onderwerpen (2)'!$A$4,IF(C282&lt;='Onderwerpen (2)'!$C$5,'Onderwerpen (2)'!$A$5,IF(C282&lt;='Onderwerpen (2)'!$C$6,'Onderwerpen (2)'!$A$6,IF(C282&lt;='Onderwerpen (2)'!$C$7,'Onderwerpen (2)'!$A$7,IF(C282&lt;='Onderwerpen (2)'!$C$8,'Onderwerpen (2)'!$A$8,IF(C282&lt;='Onderwerpen (2)'!$C$9,'Onderwerpen (2)'!$A$9,IF(C282&lt;='Onderwerpen (2)'!C$10,'Onderwerpen (2)'!$A$10,IF(C282&lt;='Onderwerpen (2)'!C$11,'Onderwerpen (2)'!$A$11,IF(C282&lt;='Onderwerpen (2)'!C$12,'Onderwerpen (2)'!$A$12,IF(C282&lt;='Onderwerpen (2)'!C$13,'Onderwerpen (2)'!$A$13,IF(C282&lt;='Onderwerpen (2)'!$C$14,'Onderwerpen (2)'!$A$14,IF(C282&lt;='Onderwerpen (2)'!$C$15,'Onderwerpen (2)'!$A$15,IF(C282&lt;='Onderwerpen (2)'!$C$16,'Onderwerpen (2)'!$A$16,IF(C282&lt;='Onderwerpen (2)'!$C$17,'Onderwerpen (2)'!$A$17,IF(C282&lt;='Onderwerpen (2)'!$C$18,'Onderwerpen (2)'!$A$18,IF(C282&lt;='Onderwerpen (2)'!$C$19,'Onderwerpen (2)'!$A$19,IF(C282&lt;='Onderwerpen (2)'!$C$20,'Onderwerpen (2)'!$A$20,IF(C282&lt;='Onderwerpen (2)'!$C$21,'Onderwerpen (2)'!$A$21,IF(C282&lt;='Onderwerpen (2)'!$C$22,'Onderwerpen (2)'!$A$22,IF(C282&lt;='Onderwerpen (2)'!$C$23,'Onderwerpen (2)'!$A$22,""))))))))))))))))))))</f>
        <v/>
      </c>
      <c r="C282" s="55" t="str">
        <f>IF('Onderwerpen (2)'!$B$4+1=A282,'Onderwerpen (2)'!$A$5,IF(SUM('Onderwerpen (2)'!$B$4:$B$5)+2=A282,'Onderwerpen (2)'!$A$6,IF(SUM('Onderwerpen (2)'!$B$4:$B$6)+3=A282,'Onderwerpen (2)'!$A$7,IF(SUM('Onderwerpen (2)'!$B$4:$B$7)+4=A282,'Onderwerpen (2)'!$A$8,IF(SUM('Onderwerpen (2)'!$B$4:$B$8)+5=A282,'Onderwerpen (2)'!$A$9,IF(SUM('Onderwerpen (2)'!$B$4:$B$9)+6=A282,'Onderwerpen (2)'!$A$10,IF(SUM('Onderwerpen (2)'!$B$4:$B$10)+7=A282,'Onderwerpen (2)'!$A$11,IF(SUM('Onderwerpen (2)'!$B$4:$B$11)+8=A282,'Onderwerpen (2)'!$A$12,IF(SUM('Onderwerpen (2)'!$B$4:$B$12)+9=A282,'Onderwerpen (2)'!$A$13,IF(SUM('Onderwerpen (2)'!$B$4:$B$13)+10=A282,'Onderwerpen (2)'!$A$14,IF(SUM('Onderwerpen (2)'!$B$4:$B$14)+11=A282,'Onderwerpen (2)'!$A$15,IF(SUM('Onderwerpen (2)'!$B$4:$B$15)+12=A282,'Onderwerpen (2)'!$A$16,IF(SUM('Onderwerpen (2)'!$B$4:$B$16)+13=A282,'Onderwerpen (2)'!$A$17,IF(SUM('Onderwerpen (2)'!$B$4:$B$17)+14=A282,'Onderwerpen (2)'!$A$18,IF(SUM('Onderwerpen (2)'!$B$4:$B$18)+15=A282,'Onderwerpen (2)'!$A$19,IF(SUM('Onderwerpen (2)'!$B$4:$B$19)+16=A282,'Onderwerpen (2)'!$A$20,IF(SUM('Onderwerpen (2)'!$B$4:$B$20)+17=A282,'Onderwerpen (2)'!$A$21,IF(SUM('Onderwerpen (2)'!$B$4:$B$21)+18=A282,'Onderwerpen (2)'!$A$22,IF(SUM('Onderwerpen (2)'!$B$4:$B$22)+19=A282,'Onderwerpen (2)'!$A$23,IFERROR((IF(A282&lt;'Onderwerpen (2)'!$D$4,A282,IF(AND(A282&gt;'Onderwerpen (2)'!$D$4,A282&lt;'Onderwerpen (2)'!$D$5),A282-1,IF(AND(A282&gt;'Onderwerpen (2)'!$D$5,A282&lt;'Onderwerpen (2)'!$D$6),A282-2,IF(AND(A282&gt;'Onderwerpen (2)'!$D$6,A282&lt;'Onderwerpen (2)'!$D$7),A282-3,IF(AND(A282&gt;'Onderwerpen (2)'!$D$7,A282&lt;'Onderwerpen (2)'!$D$8),A282-4,IF(AND(A282&gt;'Onderwerpen (2)'!$D$8,A282&lt;'Onderwerpen (2)'!$D$9),A282-5,IF(AND(A282&gt;'Onderwerpen (2)'!$D$9,A282&lt;'Onderwerpen (2)'!$D$10),A282-6,IF(AND(A282&gt;'Onderwerpen (2)'!$D$10,A282&lt;'Onderwerpen (2)'!$D$11),A282-7,IF(AND(A282&gt;'Onderwerpen (2)'!$D$11,A282&lt;'Onderwerpen (2)'!$D$12),A282-8,IF(AND(A282&gt;'Onderwerpen (2)'!$D$12,A282&lt;'Onderwerpen (2)'!$D$13),A282-9,IF(AND(A282&gt;'Onderwerpen (2)'!$D$13,A282&lt;'Onderwerpen (2)'!$D$14),A282-10,IF(AND(A282&gt;'Onderwerpen (2)'!$D$14,A282&lt;'Onderwerpen (2)'!$D$15),A282-11,IF(AND(A282&gt;'Onderwerpen (2)'!$D$15,A282&lt;'Onderwerpen (2)'!$D$16),A282-12,IF(AND(A282&gt;'Onderwerpen (2)'!$D$16,A282&lt;'Onderwerpen (2)'!$D$17),A282-13,IF(AND(A282&gt;'Onderwerpen (2)'!$D$17,A282&lt;'Onderwerpen (2)'!$D$18),A282-14,IF(AND(A282&gt;'Onderwerpen (2)'!$D$18,A282&lt;'Onderwerpen (2)'!$D$19),A282-15,IF(AND(A282&gt;'Onderwerpen (2)'!$D$19,A282&lt;'Onderwerpen (2)'!$D$20),A282-16,IF(AND(A282&gt;'Onderwerpen (2)'!$D$20,A282&lt;'Onderwerpen (2)'!$D$21),A282-17,IF(AND(A282&gt;'Onderwerpen (2)'!$D$21,A282&lt;'Onderwerpen (2)'!$D$22),A282-18,IF(A282&gt;'Onderwerpen (2)'!$D$22,A282-19,"X"))))))))))))))))))))),""))))))))))))))))))))</f>
        <v/>
      </c>
      <c r="D282" s="76" t="str">
        <f>IF(B282="",""&amp;C282,LEFT(B282, FIND(" ",B282)-1) &amp; "."&amp;COUNTIF( $B$8:B282,B282))</f>
        <v/>
      </c>
      <c r="E282" s="11"/>
      <c r="F282" s="65"/>
      <c r="G282" s="65"/>
      <c r="H282" s="65"/>
      <c r="I282" s="67"/>
      <c r="J282" s="60" t="str">
        <f t="shared" si="20"/>
        <v/>
      </c>
      <c r="K282" s="58"/>
      <c r="L282" s="65"/>
      <c r="M282" s="65"/>
      <c r="N282" s="65"/>
      <c r="O282" s="67"/>
      <c r="P282" s="60" t="str">
        <f t="shared" si="21"/>
        <v/>
      </c>
      <c r="Q282" s="58"/>
      <c r="R282" s="65"/>
      <c r="S282" s="65"/>
      <c r="T282" s="65"/>
      <c r="U282" s="67"/>
      <c r="V282" s="60" t="str">
        <f t="shared" si="22"/>
        <v/>
      </c>
      <c r="W282" s="58"/>
      <c r="X282" s="65"/>
      <c r="Y282" s="65"/>
      <c r="Z282" s="65"/>
      <c r="AA282" s="67"/>
      <c r="AB282" s="60" t="str">
        <f t="shared" si="23"/>
        <v/>
      </c>
      <c r="AC282" s="58"/>
      <c r="AD282" s="65"/>
      <c r="AE282" s="65"/>
      <c r="AF282" s="65"/>
      <c r="AG282" s="67"/>
      <c r="AH282" s="60" t="str">
        <f t="shared" si="24"/>
        <v/>
      </c>
      <c r="AI282" s="58"/>
    </row>
    <row r="283" spans="1:35" ht="15" customHeight="1" x14ac:dyDescent="0.25">
      <c r="A283" s="48" t="str">
        <f>IFERROR(IF(A282='Onderwerpen (2)'!$C$23+19,"",A282+1),"")</f>
        <v/>
      </c>
      <c r="B283" s="48" t="str">
        <f>IF(C283&lt;='Onderwerpen (2)'!$C$4,'Onderwerpen (2)'!$A$4,IF(C283&lt;='Onderwerpen (2)'!$C$5,'Onderwerpen (2)'!$A$5,IF(C283&lt;='Onderwerpen (2)'!$C$6,'Onderwerpen (2)'!$A$6,IF(C283&lt;='Onderwerpen (2)'!$C$7,'Onderwerpen (2)'!$A$7,IF(C283&lt;='Onderwerpen (2)'!$C$8,'Onderwerpen (2)'!$A$8,IF(C283&lt;='Onderwerpen (2)'!$C$9,'Onderwerpen (2)'!$A$9,IF(C283&lt;='Onderwerpen (2)'!C$10,'Onderwerpen (2)'!$A$10,IF(C283&lt;='Onderwerpen (2)'!C$11,'Onderwerpen (2)'!$A$11,IF(C283&lt;='Onderwerpen (2)'!C$12,'Onderwerpen (2)'!$A$12,IF(C283&lt;='Onderwerpen (2)'!C$13,'Onderwerpen (2)'!$A$13,IF(C283&lt;='Onderwerpen (2)'!$C$14,'Onderwerpen (2)'!$A$14,IF(C283&lt;='Onderwerpen (2)'!$C$15,'Onderwerpen (2)'!$A$15,IF(C283&lt;='Onderwerpen (2)'!$C$16,'Onderwerpen (2)'!$A$16,IF(C283&lt;='Onderwerpen (2)'!$C$17,'Onderwerpen (2)'!$A$17,IF(C283&lt;='Onderwerpen (2)'!$C$18,'Onderwerpen (2)'!$A$18,IF(C283&lt;='Onderwerpen (2)'!$C$19,'Onderwerpen (2)'!$A$19,IF(C283&lt;='Onderwerpen (2)'!$C$20,'Onderwerpen (2)'!$A$20,IF(C283&lt;='Onderwerpen (2)'!$C$21,'Onderwerpen (2)'!$A$21,IF(C283&lt;='Onderwerpen (2)'!$C$22,'Onderwerpen (2)'!$A$22,IF(C283&lt;='Onderwerpen (2)'!$C$23,'Onderwerpen (2)'!$A$22,""))))))))))))))))))))</f>
        <v/>
      </c>
      <c r="C283" s="55" t="str">
        <f>IF('Onderwerpen (2)'!$B$4+1=A283,'Onderwerpen (2)'!$A$5,IF(SUM('Onderwerpen (2)'!$B$4:$B$5)+2=A283,'Onderwerpen (2)'!$A$6,IF(SUM('Onderwerpen (2)'!$B$4:$B$6)+3=A283,'Onderwerpen (2)'!$A$7,IF(SUM('Onderwerpen (2)'!$B$4:$B$7)+4=A283,'Onderwerpen (2)'!$A$8,IF(SUM('Onderwerpen (2)'!$B$4:$B$8)+5=A283,'Onderwerpen (2)'!$A$9,IF(SUM('Onderwerpen (2)'!$B$4:$B$9)+6=A283,'Onderwerpen (2)'!$A$10,IF(SUM('Onderwerpen (2)'!$B$4:$B$10)+7=A283,'Onderwerpen (2)'!$A$11,IF(SUM('Onderwerpen (2)'!$B$4:$B$11)+8=A283,'Onderwerpen (2)'!$A$12,IF(SUM('Onderwerpen (2)'!$B$4:$B$12)+9=A283,'Onderwerpen (2)'!$A$13,IF(SUM('Onderwerpen (2)'!$B$4:$B$13)+10=A283,'Onderwerpen (2)'!$A$14,IF(SUM('Onderwerpen (2)'!$B$4:$B$14)+11=A283,'Onderwerpen (2)'!$A$15,IF(SUM('Onderwerpen (2)'!$B$4:$B$15)+12=A283,'Onderwerpen (2)'!$A$16,IF(SUM('Onderwerpen (2)'!$B$4:$B$16)+13=A283,'Onderwerpen (2)'!$A$17,IF(SUM('Onderwerpen (2)'!$B$4:$B$17)+14=A283,'Onderwerpen (2)'!$A$18,IF(SUM('Onderwerpen (2)'!$B$4:$B$18)+15=A283,'Onderwerpen (2)'!$A$19,IF(SUM('Onderwerpen (2)'!$B$4:$B$19)+16=A283,'Onderwerpen (2)'!$A$20,IF(SUM('Onderwerpen (2)'!$B$4:$B$20)+17=A283,'Onderwerpen (2)'!$A$21,IF(SUM('Onderwerpen (2)'!$B$4:$B$21)+18=A283,'Onderwerpen (2)'!$A$22,IF(SUM('Onderwerpen (2)'!$B$4:$B$22)+19=A283,'Onderwerpen (2)'!$A$23,IFERROR((IF(A283&lt;'Onderwerpen (2)'!$D$4,A283,IF(AND(A283&gt;'Onderwerpen (2)'!$D$4,A283&lt;'Onderwerpen (2)'!$D$5),A283-1,IF(AND(A283&gt;'Onderwerpen (2)'!$D$5,A283&lt;'Onderwerpen (2)'!$D$6),A283-2,IF(AND(A283&gt;'Onderwerpen (2)'!$D$6,A283&lt;'Onderwerpen (2)'!$D$7),A283-3,IF(AND(A283&gt;'Onderwerpen (2)'!$D$7,A283&lt;'Onderwerpen (2)'!$D$8),A283-4,IF(AND(A283&gt;'Onderwerpen (2)'!$D$8,A283&lt;'Onderwerpen (2)'!$D$9),A283-5,IF(AND(A283&gt;'Onderwerpen (2)'!$D$9,A283&lt;'Onderwerpen (2)'!$D$10),A283-6,IF(AND(A283&gt;'Onderwerpen (2)'!$D$10,A283&lt;'Onderwerpen (2)'!$D$11),A283-7,IF(AND(A283&gt;'Onderwerpen (2)'!$D$11,A283&lt;'Onderwerpen (2)'!$D$12),A283-8,IF(AND(A283&gt;'Onderwerpen (2)'!$D$12,A283&lt;'Onderwerpen (2)'!$D$13),A283-9,IF(AND(A283&gt;'Onderwerpen (2)'!$D$13,A283&lt;'Onderwerpen (2)'!$D$14),A283-10,IF(AND(A283&gt;'Onderwerpen (2)'!$D$14,A283&lt;'Onderwerpen (2)'!$D$15),A283-11,IF(AND(A283&gt;'Onderwerpen (2)'!$D$15,A283&lt;'Onderwerpen (2)'!$D$16),A283-12,IF(AND(A283&gt;'Onderwerpen (2)'!$D$16,A283&lt;'Onderwerpen (2)'!$D$17),A283-13,IF(AND(A283&gt;'Onderwerpen (2)'!$D$17,A283&lt;'Onderwerpen (2)'!$D$18),A283-14,IF(AND(A283&gt;'Onderwerpen (2)'!$D$18,A283&lt;'Onderwerpen (2)'!$D$19),A283-15,IF(AND(A283&gt;'Onderwerpen (2)'!$D$19,A283&lt;'Onderwerpen (2)'!$D$20),A283-16,IF(AND(A283&gt;'Onderwerpen (2)'!$D$20,A283&lt;'Onderwerpen (2)'!$D$21),A283-17,IF(AND(A283&gt;'Onderwerpen (2)'!$D$21,A283&lt;'Onderwerpen (2)'!$D$22),A283-18,IF(A283&gt;'Onderwerpen (2)'!$D$22,A283-19,"X"))))))))))))))))))))),""))))))))))))))))))))</f>
        <v/>
      </c>
      <c r="D283" s="76" t="str">
        <f>IF(B283="",""&amp;C283,LEFT(B283, FIND(" ",B283)-1) &amp; "."&amp;COUNTIF( $B$8:B283,B283))</f>
        <v/>
      </c>
      <c r="E283" s="11"/>
      <c r="F283" s="65"/>
      <c r="G283" s="65"/>
      <c r="H283" s="65"/>
      <c r="I283" s="67"/>
      <c r="J283" s="60" t="str">
        <f t="shared" si="20"/>
        <v/>
      </c>
      <c r="K283" s="58"/>
      <c r="L283" s="65"/>
      <c r="M283" s="65"/>
      <c r="N283" s="65"/>
      <c r="O283" s="67"/>
      <c r="P283" s="60" t="str">
        <f t="shared" si="21"/>
        <v/>
      </c>
      <c r="Q283" s="58"/>
      <c r="R283" s="65"/>
      <c r="S283" s="65"/>
      <c r="T283" s="65"/>
      <c r="U283" s="67"/>
      <c r="V283" s="60" t="str">
        <f t="shared" si="22"/>
        <v/>
      </c>
      <c r="W283" s="58"/>
      <c r="X283" s="65"/>
      <c r="Y283" s="65"/>
      <c r="Z283" s="65"/>
      <c r="AA283" s="67"/>
      <c r="AB283" s="60" t="str">
        <f t="shared" si="23"/>
        <v/>
      </c>
      <c r="AC283" s="58"/>
      <c r="AD283" s="65"/>
      <c r="AE283" s="65"/>
      <c r="AF283" s="65"/>
      <c r="AG283" s="67"/>
      <c r="AH283" s="60" t="str">
        <f t="shared" si="24"/>
        <v/>
      </c>
      <c r="AI283" s="58"/>
    </row>
    <row r="284" spans="1:35" ht="15" customHeight="1" x14ac:dyDescent="0.25">
      <c r="A284" s="48" t="str">
        <f>IFERROR(IF(A283='Onderwerpen (2)'!$C$23+19,"",A283+1),"")</f>
        <v/>
      </c>
      <c r="B284" s="48" t="str">
        <f>IF(C284&lt;='Onderwerpen (2)'!$C$4,'Onderwerpen (2)'!$A$4,IF(C284&lt;='Onderwerpen (2)'!$C$5,'Onderwerpen (2)'!$A$5,IF(C284&lt;='Onderwerpen (2)'!$C$6,'Onderwerpen (2)'!$A$6,IF(C284&lt;='Onderwerpen (2)'!$C$7,'Onderwerpen (2)'!$A$7,IF(C284&lt;='Onderwerpen (2)'!$C$8,'Onderwerpen (2)'!$A$8,IF(C284&lt;='Onderwerpen (2)'!$C$9,'Onderwerpen (2)'!$A$9,IF(C284&lt;='Onderwerpen (2)'!C$10,'Onderwerpen (2)'!$A$10,IF(C284&lt;='Onderwerpen (2)'!C$11,'Onderwerpen (2)'!$A$11,IF(C284&lt;='Onderwerpen (2)'!C$12,'Onderwerpen (2)'!$A$12,IF(C284&lt;='Onderwerpen (2)'!C$13,'Onderwerpen (2)'!$A$13,IF(C284&lt;='Onderwerpen (2)'!$C$14,'Onderwerpen (2)'!$A$14,IF(C284&lt;='Onderwerpen (2)'!$C$15,'Onderwerpen (2)'!$A$15,IF(C284&lt;='Onderwerpen (2)'!$C$16,'Onderwerpen (2)'!$A$16,IF(C284&lt;='Onderwerpen (2)'!$C$17,'Onderwerpen (2)'!$A$17,IF(C284&lt;='Onderwerpen (2)'!$C$18,'Onderwerpen (2)'!$A$18,IF(C284&lt;='Onderwerpen (2)'!$C$19,'Onderwerpen (2)'!$A$19,IF(C284&lt;='Onderwerpen (2)'!$C$20,'Onderwerpen (2)'!$A$20,IF(C284&lt;='Onderwerpen (2)'!$C$21,'Onderwerpen (2)'!$A$21,IF(C284&lt;='Onderwerpen (2)'!$C$22,'Onderwerpen (2)'!$A$22,IF(C284&lt;='Onderwerpen (2)'!$C$23,'Onderwerpen (2)'!$A$22,""))))))))))))))))))))</f>
        <v/>
      </c>
      <c r="C284" s="55" t="str">
        <f>IF('Onderwerpen (2)'!$B$4+1=A284,'Onderwerpen (2)'!$A$5,IF(SUM('Onderwerpen (2)'!$B$4:$B$5)+2=A284,'Onderwerpen (2)'!$A$6,IF(SUM('Onderwerpen (2)'!$B$4:$B$6)+3=A284,'Onderwerpen (2)'!$A$7,IF(SUM('Onderwerpen (2)'!$B$4:$B$7)+4=A284,'Onderwerpen (2)'!$A$8,IF(SUM('Onderwerpen (2)'!$B$4:$B$8)+5=A284,'Onderwerpen (2)'!$A$9,IF(SUM('Onderwerpen (2)'!$B$4:$B$9)+6=A284,'Onderwerpen (2)'!$A$10,IF(SUM('Onderwerpen (2)'!$B$4:$B$10)+7=A284,'Onderwerpen (2)'!$A$11,IF(SUM('Onderwerpen (2)'!$B$4:$B$11)+8=A284,'Onderwerpen (2)'!$A$12,IF(SUM('Onderwerpen (2)'!$B$4:$B$12)+9=A284,'Onderwerpen (2)'!$A$13,IF(SUM('Onderwerpen (2)'!$B$4:$B$13)+10=A284,'Onderwerpen (2)'!$A$14,IF(SUM('Onderwerpen (2)'!$B$4:$B$14)+11=A284,'Onderwerpen (2)'!$A$15,IF(SUM('Onderwerpen (2)'!$B$4:$B$15)+12=A284,'Onderwerpen (2)'!$A$16,IF(SUM('Onderwerpen (2)'!$B$4:$B$16)+13=A284,'Onderwerpen (2)'!$A$17,IF(SUM('Onderwerpen (2)'!$B$4:$B$17)+14=A284,'Onderwerpen (2)'!$A$18,IF(SUM('Onderwerpen (2)'!$B$4:$B$18)+15=A284,'Onderwerpen (2)'!$A$19,IF(SUM('Onderwerpen (2)'!$B$4:$B$19)+16=A284,'Onderwerpen (2)'!$A$20,IF(SUM('Onderwerpen (2)'!$B$4:$B$20)+17=A284,'Onderwerpen (2)'!$A$21,IF(SUM('Onderwerpen (2)'!$B$4:$B$21)+18=A284,'Onderwerpen (2)'!$A$22,IF(SUM('Onderwerpen (2)'!$B$4:$B$22)+19=A284,'Onderwerpen (2)'!$A$23,IFERROR((IF(A284&lt;'Onderwerpen (2)'!$D$4,A284,IF(AND(A284&gt;'Onderwerpen (2)'!$D$4,A284&lt;'Onderwerpen (2)'!$D$5),A284-1,IF(AND(A284&gt;'Onderwerpen (2)'!$D$5,A284&lt;'Onderwerpen (2)'!$D$6),A284-2,IF(AND(A284&gt;'Onderwerpen (2)'!$D$6,A284&lt;'Onderwerpen (2)'!$D$7),A284-3,IF(AND(A284&gt;'Onderwerpen (2)'!$D$7,A284&lt;'Onderwerpen (2)'!$D$8),A284-4,IF(AND(A284&gt;'Onderwerpen (2)'!$D$8,A284&lt;'Onderwerpen (2)'!$D$9),A284-5,IF(AND(A284&gt;'Onderwerpen (2)'!$D$9,A284&lt;'Onderwerpen (2)'!$D$10),A284-6,IF(AND(A284&gt;'Onderwerpen (2)'!$D$10,A284&lt;'Onderwerpen (2)'!$D$11),A284-7,IF(AND(A284&gt;'Onderwerpen (2)'!$D$11,A284&lt;'Onderwerpen (2)'!$D$12),A284-8,IF(AND(A284&gt;'Onderwerpen (2)'!$D$12,A284&lt;'Onderwerpen (2)'!$D$13),A284-9,IF(AND(A284&gt;'Onderwerpen (2)'!$D$13,A284&lt;'Onderwerpen (2)'!$D$14),A284-10,IF(AND(A284&gt;'Onderwerpen (2)'!$D$14,A284&lt;'Onderwerpen (2)'!$D$15),A284-11,IF(AND(A284&gt;'Onderwerpen (2)'!$D$15,A284&lt;'Onderwerpen (2)'!$D$16),A284-12,IF(AND(A284&gt;'Onderwerpen (2)'!$D$16,A284&lt;'Onderwerpen (2)'!$D$17),A284-13,IF(AND(A284&gt;'Onderwerpen (2)'!$D$17,A284&lt;'Onderwerpen (2)'!$D$18),A284-14,IF(AND(A284&gt;'Onderwerpen (2)'!$D$18,A284&lt;'Onderwerpen (2)'!$D$19),A284-15,IF(AND(A284&gt;'Onderwerpen (2)'!$D$19,A284&lt;'Onderwerpen (2)'!$D$20),A284-16,IF(AND(A284&gt;'Onderwerpen (2)'!$D$20,A284&lt;'Onderwerpen (2)'!$D$21),A284-17,IF(AND(A284&gt;'Onderwerpen (2)'!$D$21,A284&lt;'Onderwerpen (2)'!$D$22),A284-18,IF(A284&gt;'Onderwerpen (2)'!$D$22,A284-19,"X"))))))))))))))))))))),""))))))))))))))))))))</f>
        <v/>
      </c>
      <c r="D284" s="76" t="str">
        <f>IF(B284="",""&amp;C284,LEFT(B284, FIND(" ",B284)-1) &amp; "."&amp;COUNTIF( $B$8:B284,B284))</f>
        <v/>
      </c>
      <c r="E284" s="11"/>
      <c r="F284" s="65"/>
      <c r="G284" s="65"/>
      <c r="H284" s="65"/>
      <c r="I284" s="67"/>
      <c r="J284" s="60" t="str">
        <f t="shared" si="20"/>
        <v/>
      </c>
      <c r="K284" s="58"/>
      <c r="L284" s="65"/>
      <c r="M284" s="65"/>
      <c r="N284" s="65"/>
      <c r="O284" s="67"/>
      <c r="P284" s="60" t="str">
        <f t="shared" si="21"/>
        <v/>
      </c>
      <c r="Q284" s="58"/>
      <c r="R284" s="65"/>
      <c r="S284" s="65"/>
      <c r="T284" s="65"/>
      <c r="U284" s="67"/>
      <c r="V284" s="60" t="str">
        <f t="shared" si="22"/>
        <v/>
      </c>
      <c r="W284" s="58"/>
      <c r="X284" s="65"/>
      <c r="Y284" s="65"/>
      <c r="Z284" s="65"/>
      <c r="AA284" s="67"/>
      <c r="AB284" s="60" t="str">
        <f t="shared" si="23"/>
        <v/>
      </c>
      <c r="AC284" s="58"/>
      <c r="AD284" s="65"/>
      <c r="AE284" s="65"/>
      <c r="AF284" s="65"/>
      <c r="AG284" s="67"/>
      <c r="AH284" s="60" t="str">
        <f t="shared" si="24"/>
        <v/>
      </c>
      <c r="AI284" s="58"/>
    </row>
    <row r="285" spans="1:35" ht="15" customHeight="1" x14ac:dyDescent="0.25">
      <c r="A285" s="48" t="str">
        <f>IFERROR(IF(A284='Onderwerpen (2)'!$C$23+19,"",A284+1),"")</f>
        <v/>
      </c>
      <c r="B285" s="48" t="str">
        <f>IF(C285&lt;='Onderwerpen (2)'!$C$4,'Onderwerpen (2)'!$A$4,IF(C285&lt;='Onderwerpen (2)'!$C$5,'Onderwerpen (2)'!$A$5,IF(C285&lt;='Onderwerpen (2)'!$C$6,'Onderwerpen (2)'!$A$6,IF(C285&lt;='Onderwerpen (2)'!$C$7,'Onderwerpen (2)'!$A$7,IF(C285&lt;='Onderwerpen (2)'!$C$8,'Onderwerpen (2)'!$A$8,IF(C285&lt;='Onderwerpen (2)'!$C$9,'Onderwerpen (2)'!$A$9,IF(C285&lt;='Onderwerpen (2)'!C$10,'Onderwerpen (2)'!$A$10,IF(C285&lt;='Onderwerpen (2)'!C$11,'Onderwerpen (2)'!$A$11,IF(C285&lt;='Onderwerpen (2)'!C$12,'Onderwerpen (2)'!$A$12,IF(C285&lt;='Onderwerpen (2)'!C$13,'Onderwerpen (2)'!$A$13,IF(C285&lt;='Onderwerpen (2)'!$C$14,'Onderwerpen (2)'!$A$14,IF(C285&lt;='Onderwerpen (2)'!$C$15,'Onderwerpen (2)'!$A$15,IF(C285&lt;='Onderwerpen (2)'!$C$16,'Onderwerpen (2)'!$A$16,IF(C285&lt;='Onderwerpen (2)'!$C$17,'Onderwerpen (2)'!$A$17,IF(C285&lt;='Onderwerpen (2)'!$C$18,'Onderwerpen (2)'!$A$18,IF(C285&lt;='Onderwerpen (2)'!$C$19,'Onderwerpen (2)'!$A$19,IF(C285&lt;='Onderwerpen (2)'!$C$20,'Onderwerpen (2)'!$A$20,IF(C285&lt;='Onderwerpen (2)'!$C$21,'Onderwerpen (2)'!$A$21,IF(C285&lt;='Onderwerpen (2)'!$C$22,'Onderwerpen (2)'!$A$22,IF(C285&lt;='Onderwerpen (2)'!$C$23,'Onderwerpen (2)'!$A$22,""))))))))))))))))))))</f>
        <v/>
      </c>
      <c r="C285" s="55" t="str">
        <f>IF('Onderwerpen (2)'!$B$4+1=A285,'Onderwerpen (2)'!$A$5,IF(SUM('Onderwerpen (2)'!$B$4:$B$5)+2=A285,'Onderwerpen (2)'!$A$6,IF(SUM('Onderwerpen (2)'!$B$4:$B$6)+3=A285,'Onderwerpen (2)'!$A$7,IF(SUM('Onderwerpen (2)'!$B$4:$B$7)+4=A285,'Onderwerpen (2)'!$A$8,IF(SUM('Onderwerpen (2)'!$B$4:$B$8)+5=A285,'Onderwerpen (2)'!$A$9,IF(SUM('Onderwerpen (2)'!$B$4:$B$9)+6=A285,'Onderwerpen (2)'!$A$10,IF(SUM('Onderwerpen (2)'!$B$4:$B$10)+7=A285,'Onderwerpen (2)'!$A$11,IF(SUM('Onderwerpen (2)'!$B$4:$B$11)+8=A285,'Onderwerpen (2)'!$A$12,IF(SUM('Onderwerpen (2)'!$B$4:$B$12)+9=A285,'Onderwerpen (2)'!$A$13,IF(SUM('Onderwerpen (2)'!$B$4:$B$13)+10=A285,'Onderwerpen (2)'!$A$14,IF(SUM('Onderwerpen (2)'!$B$4:$B$14)+11=A285,'Onderwerpen (2)'!$A$15,IF(SUM('Onderwerpen (2)'!$B$4:$B$15)+12=A285,'Onderwerpen (2)'!$A$16,IF(SUM('Onderwerpen (2)'!$B$4:$B$16)+13=A285,'Onderwerpen (2)'!$A$17,IF(SUM('Onderwerpen (2)'!$B$4:$B$17)+14=A285,'Onderwerpen (2)'!$A$18,IF(SUM('Onderwerpen (2)'!$B$4:$B$18)+15=A285,'Onderwerpen (2)'!$A$19,IF(SUM('Onderwerpen (2)'!$B$4:$B$19)+16=A285,'Onderwerpen (2)'!$A$20,IF(SUM('Onderwerpen (2)'!$B$4:$B$20)+17=A285,'Onderwerpen (2)'!$A$21,IF(SUM('Onderwerpen (2)'!$B$4:$B$21)+18=A285,'Onderwerpen (2)'!$A$22,IF(SUM('Onderwerpen (2)'!$B$4:$B$22)+19=A285,'Onderwerpen (2)'!$A$23,IFERROR((IF(A285&lt;'Onderwerpen (2)'!$D$4,A285,IF(AND(A285&gt;'Onderwerpen (2)'!$D$4,A285&lt;'Onderwerpen (2)'!$D$5),A285-1,IF(AND(A285&gt;'Onderwerpen (2)'!$D$5,A285&lt;'Onderwerpen (2)'!$D$6),A285-2,IF(AND(A285&gt;'Onderwerpen (2)'!$D$6,A285&lt;'Onderwerpen (2)'!$D$7),A285-3,IF(AND(A285&gt;'Onderwerpen (2)'!$D$7,A285&lt;'Onderwerpen (2)'!$D$8),A285-4,IF(AND(A285&gt;'Onderwerpen (2)'!$D$8,A285&lt;'Onderwerpen (2)'!$D$9),A285-5,IF(AND(A285&gt;'Onderwerpen (2)'!$D$9,A285&lt;'Onderwerpen (2)'!$D$10),A285-6,IF(AND(A285&gt;'Onderwerpen (2)'!$D$10,A285&lt;'Onderwerpen (2)'!$D$11),A285-7,IF(AND(A285&gt;'Onderwerpen (2)'!$D$11,A285&lt;'Onderwerpen (2)'!$D$12),A285-8,IF(AND(A285&gt;'Onderwerpen (2)'!$D$12,A285&lt;'Onderwerpen (2)'!$D$13),A285-9,IF(AND(A285&gt;'Onderwerpen (2)'!$D$13,A285&lt;'Onderwerpen (2)'!$D$14),A285-10,IF(AND(A285&gt;'Onderwerpen (2)'!$D$14,A285&lt;'Onderwerpen (2)'!$D$15),A285-11,IF(AND(A285&gt;'Onderwerpen (2)'!$D$15,A285&lt;'Onderwerpen (2)'!$D$16),A285-12,IF(AND(A285&gt;'Onderwerpen (2)'!$D$16,A285&lt;'Onderwerpen (2)'!$D$17),A285-13,IF(AND(A285&gt;'Onderwerpen (2)'!$D$17,A285&lt;'Onderwerpen (2)'!$D$18),A285-14,IF(AND(A285&gt;'Onderwerpen (2)'!$D$18,A285&lt;'Onderwerpen (2)'!$D$19),A285-15,IF(AND(A285&gt;'Onderwerpen (2)'!$D$19,A285&lt;'Onderwerpen (2)'!$D$20),A285-16,IF(AND(A285&gt;'Onderwerpen (2)'!$D$20,A285&lt;'Onderwerpen (2)'!$D$21),A285-17,IF(AND(A285&gt;'Onderwerpen (2)'!$D$21,A285&lt;'Onderwerpen (2)'!$D$22),A285-18,IF(A285&gt;'Onderwerpen (2)'!$D$22,A285-19,"X"))))))))))))))))))))),""))))))))))))))))))))</f>
        <v/>
      </c>
      <c r="D285" s="76" t="str">
        <f>IF(B285="",""&amp;C285,LEFT(B285, FIND(" ",B285)-1) &amp; "."&amp;COUNTIF( $B$8:B285,B285))</f>
        <v/>
      </c>
      <c r="E285" s="11"/>
      <c r="F285" s="65"/>
      <c r="G285" s="65"/>
      <c r="H285" s="65"/>
      <c r="I285" s="67"/>
      <c r="J285" s="60" t="str">
        <f t="shared" si="20"/>
        <v/>
      </c>
      <c r="K285" s="58"/>
      <c r="L285" s="65"/>
      <c r="M285" s="65"/>
      <c r="N285" s="65"/>
      <c r="O285" s="67"/>
      <c r="P285" s="60" t="str">
        <f t="shared" si="21"/>
        <v/>
      </c>
      <c r="Q285" s="58"/>
      <c r="R285" s="65"/>
      <c r="S285" s="65"/>
      <c r="T285" s="65"/>
      <c r="U285" s="67"/>
      <c r="V285" s="60" t="str">
        <f t="shared" si="22"/>
        <v/>
      </c>
      <c r="W285" s="58"/>
      <c r="X285" s="65"/>
      <c r="Y285" s="65"/>
      <c r="Z285" s="65"/>
      <c r="AA285" s="67"/>
      <c r="AB285" s="60" t="str">
        <f t="shared" si="23"/>
        <v/>
      </c>
      <c r="AC285" s="58"/>
      <c r="AD285" s="65"/>
      <c r="AE285" s="65"/>
      <c r="AF285" s="65"/>
      <c r="AG285" s="67"/>
      <c r="AH285" s="60" t="str">
        <f t="shared" si="24"/>
        <v/>
      </c>
      <c r="AI285" s="58"/>
    </row>
    <row r="286" spans="1:35" ht="15" customHeight="1" x14ac:dyDescent="0.25">
      <c r="A286" s="48" t="str">
        <f>IFERROR(IF(A285='Onderwerpen (2)'!$C$23+19,"",A285+1),"")</f>
        <v/>
      </c>
      <c r="B286" s="48" t="str">
        <f>IF(C286&lt;='Onderwerpen (2)'!$C$4,'Onderwerpen (2)'!$A$4,IF(C286&lt;='Onderwerpen (2)'!$C$5,'Onderwerpen (2)'!$A$5,IF(C286&lt;='Onderwerpen (2)'!$C$6,'Onderwerpen (2)'!$A$6,IF(C286&lt;='Onderwerpen (2)'!$C$7,'Onderwerpen (2)'!$A$7,IF(C286&lt;='Onderwerpen (2)'!$C$8,'Onderwerpen (2)'!$A$8,IF(C286&lt;='Onderwerpen (2)'!$C$9,'Onderwerpen (2)'!$A$9,IF(C286&lt;='Onderwerpen (2)'!C$10,'Onderwerpen (2)'!$A$10,IF(C286&lt;='Onderwerpen (2)'!C$11,'Onderwerpen (2)'!$A$11,IF(C286&lt;='Onderwerpen (2)'!C$12,'Onderwerpen (2)'!$A$12,IF(C286&lt;='Onderwerpen (2)'!C$13,'Onderwerpen (2)'!$A$13,IF(C286&lt;='Onderwerpen (2)'!$C$14,'Onderwerpen (2)'!$A$14,IF(C286&lt;='Onderwerpen (2)'!$C$15,'Onderwerpen (2)'!$A$15,IF(C286&lt;='Onderwerpen (2)'!$C$16,'Onderwerpen (2)'!$A$16,IF(C286&lt;='Onderwerpen (2)'!$C$17,'Onderwerpen (2)'!$A$17,IF(C286&lt;='Onderwerpen (2)'!$C$18,'Onderwerpen (2)'!$A$18,IF(C286&lt;='Onderwerpen (2)'!$C$19,'Onderwerpen (2)'!$A$19,IF(C286&lt;='Onderwerpen (2)'!$C$20,'Onderwerpen (2)'!$A$20,IF(C286&lt;='Onderwerpen (2)'!$C$21,'Onderwerpen (2)'!$A$21,IF(C286&lt;='Onderwerpen (2)'!$C$22,'Onderwerpen (2)'!$A$22,IF(C286&lt;='Onderwerpen (2)'!$C$23,'Onderwerpen (2)'!$A$22,""))))))))))))))))))))</f>
        <v/>
      </c>
      <c r="C286" s="55" t="str">
        <f>IF('Onderwerpen (2)'!$B$4+1=A286,'Onderwerpen (2)'!$A$5,IF(SUM('Onderwerpen (2)'!$B$4:$B$5)+2=A286,'Onderwerpen (2)'!$A$6,IF(SUM('Onderwerpen (2)'!$B$4:$B$6)+3=A286,'Onderwerpen (2)'!$A$7,IF(SUM('Onderwerpen (2)'!$B$4:$B$7)+4=A286,'Onderwerpen (2)'!$A$8,IF(SUM('Onderwerpen (2)'!$B$4:$B$8)+5=A286,'Onderwerpen (2)'!$A$9,IF(SUM('Onderwerpen (2)'!$B$4:$B$9)+6=A286,'Onderwerpen (2)'!$A$10,IF(SUM('Onderwerpen (2)'!$B$4:$B$10)+7=A286,'Onderwerpen (2)'!$A$11,IF(SUM('Onderwerpen (2)'!$B$4:$B$11)+8=A286,'Onderwerpen (2)'!$A$12,IF(SUM('Onderwerpen (2)'!$B$4:$B$12)+9=A286,'Onderwerpen (2)'!$A$13,IF(SUM('Onderwerpen (2)'!$B$4:$B$13)+10=A286,'Onderwerpen (2)'!$A$14,IF(SUM('Onderwerpen (2)'!$B$4:$B$14)+11=A286,'Onderwerpen (2)'!$A$15,IF(SUM('Onderwerpen (2)'!$B$4:$B$15)+12=A286,'Onderwerpen (2)'!$A$16,IF(SUM('Onderwerpen (2)'!$B$4:$B$16)+13=A286,'Onderwerpen (2)'!$A$17,IF(SUM('Onderwerpen (2)'!$B$4:$B$17)+14=A286,'Onderwerpen (2)'!$A$18,IF(SUM('Onderwerpen (2)'!$B$4:$B$18)+15=A286,'Onderwerpen (2)'!$A$19,IF(SUM('Onderwerpen (2)'!$B$4:$B$19)+16=A286,'Onderwerpen (2)'!$A$20,IF(SUM('Onderwerpen (2)'!$B$4:$B$20)+17=A286,'Onderwerpen (2)'!$A$21,IF(SUM('Onderwerpen (2)'!$B$4:$B$21)+18=A286,'Onderwerpen (2)'!$A$22,IF(SUM('Onderwerpen (2)'!$B$4:$B$22)+19=A286,'Onderwerpen (2)'!$A$23,IFERROR((IF(A286&lt;'Onderwerpen (2)'!$D$4,A286,IF(AND(A286&gt;'Onderwerpen (2)'!$D$4,A286&lt;'Onderwerpen (2)'!$D$5),A286-1,IF(AND(A286&gt;'Onderwerpen (2)'!$D$5,A286&lt;'Onderwerpen (2)'!$D$6),A286-2,IF(AND(A286&gt;'Onderwerpen (2)'!$D$6,A286&lt;'Onderwerpen (2)'!$D$7),A286-3,IF(AND(A286&gt;'Onderwerpen (2)'!$D$7,A286&lt;'Onderwerpen (2)'!$D$8),A286-4,IF(AND(A286&gt;'Onderwerpen (2)'!$D$8,A286&lt;'Onderwerpen (2)'!$D$9),A286-5,IF(AND(A286&gt;'Onderwerpen (2)'!$D$9,A286&lt;'Onderwerpen (2)'!$D$10),A286-6,IF(AND(A286&gt;'Onderwerpen (2)'!$D$10,A286&lt;'Onderwerpen (2)'!$D$11),A286-7,IF(AND(A286&gt;'Onderwerpen (2)'!$D$11,A286&lt;'Onderwerpen (2)'!$D$12),A286-8,IF(AND(A286&gt;'Onderwerpen (2)'!$D$12,A286&lt;'Onderwerpen (2)'!$D$13),A286-9,IF(AND(A286&gt;'Onderwerpen (2)'!$D$13,A286&lt;'Onderwerpen (2)'!$D$14),A286-10,IF(AND(A286&gt;'Onderwerpen (2)'!$D$14,A286&lt;'Onderwerpen (2)'!$D$15),A286-11,IF(AND(A286&gt;'Onderwerpen (2)'!$D$15,A286&lt;'Onderwerpen (2)'!$D$16),A286-12,IF(AND(A286&gt;'Onderwerpen (2)'!$D$16,A286&lt;'Onderwerpen (2)'!$D$17),A286-13,IF(AND(A286&gt;'Onderwerpen (2)'!$D$17,A286&lt;'Onderwerpen (2)'!$D$18),A286-14,IF(AND(A286&gt;'Onderwerpen (2)'!$D$18,A286&lt;'Onderwerpen (2)'!$D$19),A286-15,IF(AND(A286&gt;'Onderwerpen (2)'!$D$19,A286&lt;'Onderwerpen (2)'!$D$20),A286-16,IF(AND(A286&gt;'Onderwerpen (2)'!$D$20,A286&lt;'Onderwerpen (2)'!$D$21),A286-17,IF(AND(A286&gt;'Onderwerpen (2)'!$D$21,A286&lt;'Onderwerpen (2)'!$D$22),A286-18,IF(A286&gt;'Onderwerpen (2)'!$D$22,A286-19,"X"))))))))))))))))))))),""))))))))))))))))))))</f>
        <v/>
      </c>
      <c r="D286" s="76" t="str">
        <f>IF(B286="",""&amp;C286,LEFT(B286, FIND(" ",B286)-1) &amp; "."&amp;COUNTIF( $B$8:B286,B286))</f>
        <v/>
      </c>
      <c r="E286" s="11"/>
      <c r="F286" s="65"/>
      <c r="G286" s="65"/>
      <c r="H286" s="65"/>
      <c r="I286" s="67"/>
      <c r="J286" s="60" t="str">
        <f t="shared" si="20"/>
        <v/>
      </c>
      <c r="K286" s="58"/>
      <c r="L286" s="65"/>
      <c r="M286" s="65"/>
      <c r="N286" s="65"/>
      <c r="O286" s="67"/>
      <c r="P286" s="60" t="str">
        <f t="shared" si="21"/>
        <v/>
      </c>
      <c r="Q286" s="58"/>
      <c r="R286" s="65"/>
      <c r="S286" s="65"/>
      <c r="T286" s="65"/>
      <c r="U286" s="67"/>
      <c r="V286" s="60" t="str">
        <f t="shared" si="22"/>
        <v/>
      </c>
      <c r="W286" s="58"/>
      <c r="X286" s="65"/>
      <c r="Y286" s="65"/>
      <c r="Z286" s="65"/>
      <c r="AA286" s="67"/>
      <c r="AB286" s="60" t="str">
        <f t="shared" si="23"/>
        <v/>
      </c>
      <c r="AC286" s="58"/>
      <c r="AD286" s="65"/>
      <c r="AE286" s="65"/>
      <c r="AF286" s="65"/>
      <c r="AG286" s="67"/>
      <c r="AH286" s="60" t="str">
        <f t="shared" si="24"/>
        <v/>
      </c>
      <c r="AI286" s="58"/>
    </row>
    <row r="287" spans="1:35" ht="15" customHeight="1" x14ac:dyDescent="0.25">
      <c r="A287" s="48" t="str">
        <f>IFERROR(IF(A286='Onderwerpen (2)'!$C$23+19,"",A286+1),"")</f>
        <v/>
      </c>
      <c r="B287" s="48" t="str">
        <f>IF(C287&lt;='Onderwerpen (2)'!$C$4,'Onderwerpen (2)'!$A$4,IF(C287&lt;='Onderwerpen (2)'!$C$5,'Onderwerpen (2)'!$A$5,IF(C287&lt;='Onderwerpen (2)'!$C$6,'Onderwerpen (2)'!$A$6,IF(C287&lt;='Onderwerpen (2)'!$C$7,'Onderwerpen (2)'!$A$7,IF(C287&lt;='Onderwerpen (2)'!$C$8,'Onderwerpen (2)'!$A$8,IF(C287&lt;='Onderwerpen (2)'!$C$9,'Onderwerpen (2)'!$A$9,IF(C287&lt;='Onderwerpen (2)'!C$10,'Onderwerpen (2)'!$A$10,IF(C287&lt;='Onderwerpen (2)'!C$11,'Onderwerpen (2)'!$A$11,IF(C287&lt;='Onderwerpen (2)'!C$12,'Onderwerpen (2)'!$A$12,IF(C287&lt;='Onderwerpen (2)'!C$13,'Onderwerpen (2)'!$A$13,IF(C287&lt;='Onderwerpen (2)'!$C$14,'Onderwerpen (2)'!$A$14,IF(C287&lt;='Onderwerpen (2)'!$C$15,'Onderwerpen (2)'!$A$15,IF(C287&lt;='Onderwerpen (2)'!$C$16,'Onderwerpen (2)'!$A$16,IF(C287&lt;='Onderwerpen (2)'!$C$17,'Onderwerpen (2)'!$A$17,IF(C287&lt;='Onderwerpen (2)'!$C$18,'Onderwerpen (2)'!$A$18,IF(C287&lt;='Onderwerpen (2)'!$C$19,'Onderwerpen (2)'!$A$19,IF(C287&lt;='Onderwerpen (2)'!$C$20,'Onderwerpen (2)'!$A$20,IF(C287&lt;='Onderwerpen (2)'!$C$21,'Onderwerpen (2)'!$A$21,IF(C287&lt;='Onderwerpen (2)'!$C$22,'Onderwerpen (2)'!$A$22,IF(C287&lt;='Onderwerpen (2)'!$C$23,'Onderwerpen (2)'!$A$22,""))))))))))))))))))))</f>
        <v/>
      </c>
      <c r="C287" s="55" t="str">
        <f>IF('Onderwerpen (2)'!$B$4+1=A287,'Onderwerpen (2)'!$A$5,IF(SUM('Onderwerpen (2)'!$B$4:$B$5)+2=A287,'Onderwerpen (2)'!$A$6,IF(SUM('Onderwerpen (2)'!$B$4:$B$6)+3=A287,'Onderwerpen (2)'!$A$7,IF(SUM('Onderwerpen (2)'!$B$4:$B$7)+4=A287,'Onderwerpen (2)'!$A$8,IF(SUM('Onderwerpen (2)'!$B$4:$B$8)+5=A287,'Onderwerpen (2)'!$A$9,IF(SUM('Onderwerpen (2)'!$B$4:$B$9)+6=A287,'Onderwerpen (2)'!$A$10,IF(SUM('Onderwerpen (2)'!$B$4:$B$10)+7=A287,'Onderwerpen (2)'!$A$11,IF(SUM('Onderwerpen (2)'!$B$4:$B$11)+8=A287,'Onderwerpen (2)'!$A$12,IF(SUM('Onderwerpen (2)'!$B$4:$B$12)+9=A287,'Onderwerpen (2)'!$A$13,IF(SUM('Onderwerpen (2)'!$B$4:$B$13)+10=A287,'Onderwerpen (2)'!$A$14,IF(SUM('Onderwerpen (2)'!$B$4:$B$14)+11=A287,'Onderwerpen (2)'!$A$15,IF(SUM('Onderwerpen (2)'!$B$4:$B$15)+12=A287,'Onderwerpen (2)'!$A$16,IF(SUM('Onderwerpen (2)'!$B$4:$B$16)+13=A287,'Onderwerpen (2)'!$A$17,IF(SUM('Onderwerpen (2)'!$B$4:$B$17)+14=A287,'Onderwerpen (2)'!$A$18,IF(SUM('Onderwerpen (2)'!$B$4:$B$18)+15=A287,'Onderwerpen (2)'!$A$19,IF(SUM('Onderwerpen (2)'!$B$4:$B$19)+16=A287,'Onderwerpen (2)'!$A$20,IF(SUM('Onderwerpen (2)'!$B$4:$B$20)+17=A287,'Onderwerpen (2)'!$A$21,IF(SUM('Onderwerpen (2)'!$B$4:$B$21)+18=A287,'Onderwerpen (2)'!$A$22,IF(SUM('Onderwerpen (2)'!$B$4:$B$22)+19=A287,'Onderwerpen (2)'!$A$23,IFERROR((IF(A287&lt;'Onderwerpen (2)'!$D$4,A287,IF(AND(A287&gt;'Onderwerpen (2)'!$D$4,A287&lt;'Onderwerpen (2)'!$D$5),A287-1,IF(AND(A287&gt;'Onderwerpen (2)'!$D$5,A287&lt;'Onderwerpen (2)'!$D$6),A287-2,IF(AND(A287&gt;'Onderwerpen (2)'!$D$6,A287&lt;'Onderwerpen (2)'!$D$7),A287-3,IF(AND(A287&gt;'Onderwerpen (2)'!$D$7,A287&lt;'Onderwerpen (2)'!$D$8),A287-4,IF(AND(A287&gt;'Onderwerpen (2)'!$D$8,A287&lt;'Onderwerpen (2)'!$D$9),A287-5,IF(AND(A287&gt;'Onderwerpen (2)'!$D$9,A287&lt;'Onderwerpen (2)'!$D$10),A287-6,IF(AND(A287&gt;'Onderwerpen (2)'!$D$10,A287&lt;'Onderwerpen (2)'!$D$11),A287-7,IF(AND(A287&gt;'Onderwerpen (2)'!$D$11,A287&lt;'Onderwerpen (2)'!$D$12),A287-8,IF(AND(A287&gt;'Onderwerpen (2)'!$D$12,A287&lt;'Onderwerpen (2)'!$D$13),A287-9,IF(AND(A287&gt;'Onderwerpen (2)'!$D$13,A287&lt;'Onderwerpen (2)'!$D$14),A287-10,IF(AND(A287&gt;'Onderwerpen (2)'!$D$14,A287&lt;'Onderwerpen (2)'!$D$15),A287-11,IF(AND(A287&gt;'Onderwerpen (2)'!$D$15,A287&lt;'Onderwerpen (2)'!$D$16),A287-12,IF(AND(A287&gt;'Onderwerpen (2)'!$D$16,A287&lt;'Onderwerpen (2)'!$D$17),A287-13,IF(AND(A287&gt;'Onderwerpen (2)'!$D$17,A287&lt;'Onderwerpen (2)'!$D$18),A287-14,IF(AND(A287&gt;'Onderwerpen (2)'!$D$18,A287&lt;'Onderwerpen (2)'!$D$19),A287-15,IF(AND(A287&gt;'Onderwerpen (2)'!$D$19,A287&lt;'Onderwerpen (2)'!$D$20),A287-16,IF(AND(A287&gt;'Onderwerpen (2)'!$D$20,A287&lt;'Onderwerpen (2)'!$D$21),A287-17,IF(AND(A287&gt;'Onderwerpen (2)'!$D$21,A287&lt;'Onderwerpen (2)'!$D$22),A287-18,IF(A287&gt;'Onderwerpen (2)'!$D$22,A287-19,"X"))))))))))))))))))))),""))))))))))))))))))))</f>
        <v/>
      </c>
      <c r="D287" s="76" t="str">
        <f>IF(B287="",""&amp;C287,LEFT(B287, FIND(" ",B287)-1) &amp; "."&amp;COUNTIF( $B$8:B287,B287))</f>
        <v/>
      </c>
      <c r="E287" s="11"/>
      <c r="F287" s="65"/>
      <c r="G287" s="65"/>
      <c r="H287" s="65"/>
      <c r="I287" s="67"/>
      <c r="J287" s="60" t="str">
        <f t="shared" si="20"/>
        <v/>
      </c>
      <c r="K287" s="58"/>
      <c r="L287" s="65"/>
      <c r="M287" s="65"/>
      <c r="N287" s="65"/>
      <c r="O287" s="67"/>
      <c r="P287" s="60" t="str">
        <f t="shared" si="21"/>
        <v/>
      </c>
      <c r="Q287" s="58"/>
      <c r="R287" s="65"/>
      <c r="S287" s="65"/>
      <c r="T287" s="65"/>
      <c r="U287" s="67"/>
      <c r="V287" s="60" t="str">
        <f t="shared" si="22"/>
        <v/>
      </c>
      <c r="W287" s="58"/>
      <c r="X287" s="65"/>
      <c r="Y287" s="65"/>
      <c r="Z287" s="65"/>
      <c r="AA287" s="67"/>
      <c r="AB287" s="60" t="str">
        <f t="shared" si="23"/>
        <v/>
      </c>
      <c r="AC287" s="58"/>
      <c r="AD287" s="65"/>
      <c r="AE287" s="65"/>
      <c r="AF287" s="65"/>
      <c r="AG287" s="67"/>
      <c r="AH287" s="60" t="str">
        <f t="shared" si="24"/>
        <v/>
      </c>
      <c r="AI287" s="58"/>
    </row>
    <row r="288" spans="1:35" ht="15" customHeight="1" x14ac:dyDescent="0.25">
      <c r="A288" s="48" t="str">
        <f>IFERROR(IF(A287='Onderwerpen (2)'!$C$23+19,"",A287+1),"")</f>
        <v/>
      </c>
      <c r="B288" s="48" t="str">
        <f>IF(C288&lt;='Onderwerpen (2)'!$C$4,'Onderwerpen (2)'!$A$4,IF(C288&lt;='Onderwerpen (2)'!$C$5,'Onderwerpen (2)'!$A$5,IF(C288&lt;='Onderwerpen (2)'!$C$6,'Onderwerpen (2)'!$A$6,IF(C288&lt;='Onderwerpen (2)'!$C$7,'Onderwerpen (2)'!$A$7,IF(C288&lt;='Onderwerpen (2)'!$C$8,'Onderwerpen (2)'!$A$8,IF(C288&lt;='Onderwerpen (2)'!$C$9,'Onderwerpen (2)'!$A$9,IF(C288&lt;='Onderwerpen (2)'!C$10,'Onderwerpen (2)'!$A$10,IF(C288&lt;='Onderwerpen (2)'!C$11,'Onderwerpen (2)'!$A$11,IF(C288&lt;='Onderwerpen (2)'!C$12,'Onderwerpen (2)'!$A$12,IF(C288&lt;='Onderwerpen (2)'!C$13,'Onderwerpen (2)'!$A$13,IF(C288&lt;='Onderwerpen (2)'!$C$14,'Onderwerpen (2)'!$A$14,IF(C288&lt;='Onderwerpen (2)'!$C$15,'Onderwerpen (2)'!$A$15,IF(C288&lt;='Onderwerpen (2)'!$C$16,'Onderwerpen (2)'!$A$16,IF(C288&lt;='Onderwerpen (2)'!$C$17,'Onderwerpen (2)'!$A$17,IF(C288&lt;='Onderwerpen (2)'!$C$18,'Onderwerpen (2)'!$A$18,IF(C288&lt;='Onderwerpen (2)'!$C$19,'Onderwerpen (2)'!$A$19,IF(C288&lt;='Onderwerpen (2)'!$C$20,'Onderwerpen (2)'!$A$20,IF(C288&lt;='Onderwerpen (2)'!$C$21,'Onderwerpen (2)'!$A$21,IF(C288&lt;='Onderwerpen (2)'!$C$22,'Onderwerpen (2)'!$A$22,IF(C288&lt;='Onderwerpen (2)'!$C$23,'Onderwerpen (2)'!$A$22,""))))))))))))))))))))</f>
        <v/>
      </c>
      <c r="C288" s="55" t="str">
        <f>IF('Onderwerpen (2)'!$B$4+1=A288,'Onderwerpen (2)'!$A$5,IF(SUM('Onderwerpen (2)'!$B$4:$B$5)+2=A288,'Onderwerpen (2)'!$A$6,IF(SUM('Onderwerpen (2)'!$B$4:$B$6)+3=A288,'Onderwerpen (2)'!$A$7,IF(SUM('Onderwerpen (2)'!$B$4:$B$7)+4=A288,'Onderwerpen (2)'!$A$8,IF(SUM('Onderwerpen (2)'!$B$4:$B$8)+5=A288,'Onderwerpen (2)'!$A$9,IF(SUM('Onderwerpen (2)'!$B$4:$B$9)+6=A288,'Onderwerpen (2)'!$A$10,IF(SUM('Onderwerpen (2)'!$B$4:$B$10)+7=A288,'Onderwerpen (2)'!$A$11,IF(SUM('Onderwerpen (2)'!$B$4:$B$11)+8=A288,'Onderwerpen (2)'!$A$12,IF(SUM('Onderwerpen (2)'!$B$4:$B$12)+9=A288,'Onderwerpen (2)'!$A$13,IF(SUM('Onderwerpen (2)'!$B$4:$B$13)+10=A288,'Onderwerpen (2)'!$A$14,IF(SUM('Onderwerpen (2)'!$B$4:$B$14)+11=A288,'Onderwerpen (2)'!$A$15,IF(SUM('Onderwerpen (2)'!$B$4:$B$15)+12=A288,'Onderwerpen (2)'!$A$16,IF(SUM('Onderwerpen (2)'!$B$4:$B$16)+13=A288,'Onderwerpen (2)'!$A$17,IF(SUM('Onderwerpen (2)'!$B$4:$B$17)+14=A288,'Onderwerpen (2)'!$A$18,IF(SUM('Onderwerpen (2)'!$B$4:$B$18)+15=A288,'Onderwerpen (2)'!$A$19,IF(SUM('Onderwerpen (2)'!$B$4:$B$19)+16=A288,'Onderwerpen (2)'!$A$20,IF(SUM('Onderwerpen (2)'!$B$4:$B$20)+17=A288,'Onderwerpen (2)'!$A$21,IF(SUM('Onderwerpen (2)'!$B$4:$B$21)+18=A288,'Onderwerpen (2)'!$A$22,IF(SUM('Onderwerpen (2)'!$B$4:$B$22)+19=A288,'Onderwerpen (2)'!$A$23,IFERROR((IF(A288&lt;'Onderwerpen (2)'!$D$4,A288,IF(AND(A288&gt;'Onderwerpen (2)'!$D$4,A288&lt;'Onderwerpen (2)'!$D$5),A288-1,IF(AND(A288&gt;'Onderwerpen (2)'!$D$5,A288&lt;'Onderwerpen (2)'!$D$6),A288-2,IF(AND(A288&gt;'Onderwerpen (2)'!$D$6,A288&lt;'Onderwerpen (2)'!$D$7),A288-3,IF(AND(A288&gt;'Onderwerpen (2)'!$D$7,A288&lt;'Onderwerpen (2)'!$D$8),A288-4,IF(AND(A288&gt;'Onderwerpen (2)'!$D$8,A288&lt;'Onderwerpen (2)'!$D$9),A288-5,IF(AND(A288&gt;'Onderwerpen (2)'!$D$9,A288&lt;'Onderwerpen (2)'!$D$10),A288-6,IF(AND(A288&gt;'Onderwerpen (2)'!$D$10,A288&lt;'Onderwerpen (2)'!$D$11),A288-7,IF(AND(A288&gt;'Onderwerpen (2)'!$D$11,A288&lt;'Onderwerpen (2)'!$D$12),A288-8,IF(AND(A288&gt;'Onderwerpen (2)'!$D$12,A288&lt;'Onderwerpen (2)'!$D$13),A288-9,IF(AND(A288&gt;'Onderwerpen (2)'!$D$13,A288&lt;'Onderwerpen (2)'!$D$14),A288-10,IF(AND(A288&gt;'Onderwerpen (2)'!$D$14,A288&lt;'Onderwerpen (2)'!$D$15),A288-11,IF(AND(A288&gt;'Onderwerpen (2)'!$D$15,A288&lt;'Onderwerpen (2)'!$D$16),A288-12,IF(AND(A288&gt;'Onderwerpen (2)'!$D$16,A288&lt;'Onderwerpen (2)'!$D$17),A288-13,IF(AND(A288&gt;'Onderwerpen (2)'!$D$17,A288&lt;'Onderwerpen (2)'!$D$18),A288-14,IF(AND(A288&gt;'Onderwerpen (2)'!$D$18,A288&lt;'Onderwerpen (2)'!$D$19),A288-15,IF(AND(A288&gt;'Onderwerpen (2)'!$D$19,A288&lt;'Onderwerpen (2)'!$D$20),A288-16,IF(AND(A288&gt;'Onderwerpen (2)'!$D$20,A288&lt;'Onderwerpen (2)'!$D$21),A288-17,IF(AND(A288&gt;'Onderwerpen (2)'!$D$21,A288&lt;'Onderwerpen (2)'!$D$22),A288-18,IF(A288&gt;'Onderwerpen (2)'!$D$22,A288-19,"X"))))))))))))))))))))),""))))))))))))))))))))</f>
        <v/>
      </c>
      <c r="D288" s="76" t="str">
        <f>IF(B288="",""&amp;C288,LEFT(B288, FIND(" ",B288)-1) &amp; "."&amp;COUNTIF( $B$8:B288,B288))</f>
        <v/>
      </c>
      <c r="E288" s="11"/>
      <c r="F288" s="65"/>
      <c r="G288" s="65"/>
      <c r="H288" s="65"/>
      <c r="I288" s="67"/>
      <c r="J288" s="60" t="str">
        <f t="shared" si="20"/>
        <v/>
      </c>
      <c r="K288" s="58"/>
      <c r="L288" s="65"/>
      <c r="M288" s="65"/>
      <c r="N288" s="65"/>
      <c r="O288" s="67"/>
      <c r="P288" s="60" t="str">
        <f t="shared" si="21"/>
        <v/>
      </c>
      <c r="Q288" s="58"/>
      <c r="R288" s="65"/>
      <c r="S288" s="65"/>
      <c r="T288" s="65"/>
      <c r="U288" s="67"/>
      <c r="V288" s="60" t="str">
        <f t="shared" si="22"/>
        <v/>
      </c>
      <c r="W288" s="58"/>
      <c r="X288" s="65"/>
      <c r="Y288" s="65"/>
      <c r="Z288" s="65"/>
      <c r="AA288" s="67"/>
      <c r="AB288" s="60" t="str">
        <f t="shared" si="23"/>
        <v/>
      </c>
      <c r="AC288" s="58"/>
      <c r="AD288" s="65"/>
      <c r="AE288" s="65"/>
      <c r="AF288" s="65"/>
      <c r="AG288" s="67"/>
      <c r="AH288" s="60" t="str">
        <f t="shared" si="24"/>
        <v/>
      </c>
      <c r="AI288" s="58"/>
    </row>
    <row r="289" spans="1:35" ht="15" customHeight="1" x14ac:dyDescent="0.25">
      <c r="A289" s="48" t="str">
        <f>IFERROR(IF(A288='Onderwerpen (2)'!$C$23+19,"",A288+1),"")</f>
        <v/>
      </c>
      <c r="B289" s="48" t="str">
        <f>IF(C289&lt;='Onderwerpen (2)'!$C$4,'Onderwerpen (2)'!$A$4,IF(C289&lt;='Onderwerpen (2)'!$C$5,'Onderwerpen (2)'!$A$5,IF(C289&lt;='Onderwerpen (2)'!$C$6,'Onderwerpen (2)'!$A$6,IF(C289&lt;='Onderwerpen (2)'!$C$7,'Onderwerpen (2)'!$A$7,IF(C289&lt;='Onderwerpen (2)'!$C$8,'Onderwerpen (2)'!$A$8,IF(C289&lt;='Onderwerpen (2)'!$C$9,'Onderwerpen (2)'!$A$9,IF(C289&lt;='Onderwerpen (2)'!C$10,'Onderwerpen (2)'!$A$10,IF(C289&lt;='Onderwerpen (2)'!C$11,'Onderwerpen (2)'!$A$11,IF(C289&lt;='Onderwerpen (2)'!C$12,'Onderwerpen (2)'!$A$12,IF(C289&lt;='Onderwerpen (2)'!C$13,'Onderwerpen (2)'!$A$13,IF(C289&lt;='Onderwerpen (2)'!$C$14,'Onderwerpen (2)'!$A$14,IF(C289&lt;='Onderwerpen (2)'!$C$15,'Onderwerpen (2)'!$A$15,IF(C289&lt;='Onderwerpen (2)'!$C$16,'Onderwerpen (2)'!$A$16,IF(C289&lt;='Onderwerpen (2)'!$C$17,'Onderwerpen (2)'!$A$17,IF(C289&lt;='Onderwerpen (2)'!$C$18,'Onderwerpen (2)'!$A$18,IF(C289&lt;='Onderwerpen (2)'!$C$19,'Onderwerpen (2)'!$A$19,IF(C289&lt;='Onderwerpen (2)'!$C$20,'Onderwerpen (2)'!$A$20,IF(C289&lt;='Onderwerpen (2)'!$C$21,'Onderwerpen (2)'!$A$21,IF(C289&lt;='Onderwerpen (2)'!$C$22,'Onderwerpen (2)'!$A$22,IF(C289&lt;='Onderwerpen (2)'!$C$23,'Onderwerpen (2)'!$A$22,""))))))))))))))))))))</f>
        <v/>
      </c>
      <c r="C289" s="55" t="str">
        <f>IF('Onderwerpen (2)'!$B$4+1=A289,'Onderwerpen (2)'!$A$5,IF(SUM('Onderwerpen (2)'!$B$4:$B$5)+2=A289,'Onderwerpen (2)'!$A$6,IF(SUM('Onderwerpen (2)'!$B$4:$B$6)+3=A289,'Onderwerpen (2)'!$A$7,IF(SUM('Onderwerpen (2)'!$B$4:$B$7)+4=A289,'Onderwerpen (2)'!$A$8,IF(SUM('Onderwerpen (2)'!$B$4:$B$8)+5=A289,'Onderwerpen (2)'!$A$9,IF(SUM('Onderwerpen (2)'!$B$4:$B$9)+6=A289,'Onderwerpen (2)'!$A$10,IF(SUM('Onderwerpen (2)'!$B$4:$B$10)+7=A289,'Onderwerpen (2)'!$A$11,IF(SUM('Onderwerpen (2)'!$B$4:$B$11)+8=A289,'Onderwerpen (2)'!$A$12,IF(SUM('Onderwerpen (2)'!$B$4:$B$12)+9=A289,'Onderwerpen (2)'!$A$13,IF(SUM('Onderwerpen (2)'!$B$4:$B$13)+10=A289,'Onderwerpen (2)'!$A$14,IF(SUM('Onderwerpen (2)'!$B$4:$B$14)+11=A289,'Onderwerpen (2)'!$A$15,IF(SUM('Onderwerpen (2)'!$B$4:$B$15)+12=A289,'Onderwerpen (2)'!$A$16,IF(SUM('Onderwerpen (2)'!$B$4:$B$16)+13=A289,'Onderwerpen (2)'!$A$17,IF(SUM('Onderwerpen (2)'!$B$4:$B$17)+14=A289,'Onderwerpen (2)'!$A$18,IF(SUM('Onderwerpen (2)'!$B$4:$B$18)+15=A289,'Onderwerpen (2)'!$A$19,IF(SUM('Onderwerpen (2)'!$B$4:$B$19)+16=A289,'Onderwerpen (2)'!$A$20,IF(SUM('Onderwerpen (2)'!$B$4:$B$20)+17=A289,'Onderwerpen (2)'!$A$21,IF(SUM('Onderwerpen (2)'!$B$4:$B$21)+18=A289,'Onderwerpen (2)'!$A$22,IF(SUM('Onderwerpen (2)'!$B$4:$B$22)+19=A289,'Onderwerpen (2)'!$A$23,IFERROR((IF(A289&lt;'Onderwerpen (2)'!$D$4,A289,IF(AND(A289&gt;'Onderwerpen (2)'!$D$4,A289&lt;'Onderwerpen (2)'!$D$5),A289-1,IF(AND(A289&gt;'Onderwerpen (2)'!$D$5,A289&lt;'Onderwerpen (2)'!$D$6),A289-2,IF(AND(A289&gt;'Onderwerpen (2)'!$D$6,A289&lt;'Onderwerpen (2)'!$D$7),A289-3,IF(AND(A289&gt;'Onderwerpen (2)'!$D$7,A289&lt;'Onderwerpen (2)'!$D$8),A289-4,IF(AND(A289&gt;'Onderwerpen (2)'!$D$8,A289&lt;'Onderwerpen (2)'!$D$9),A289-5,IF(AND(A289&gt;'Onderwerpen (2)'!$D$9,A289&lt;'Onderwerpen (2)'!$D$10),A289-6,IF(AND(A289&gt;'Onderwerpen (2)'!$D$10,A289&lt;'Onderwerpen (2)'!$D$11),A289-7,IF(AND(A289&gt;'Onderwerpen (2)'!$D$11,A289&lt;'Onderwerpen (2)'!$D$12),A289-8,IF(AND(A289&gt;'Onderwerpen (2)'!$D$12,A289&lt;'Onderwerpen (2)'!$D$13),A289-9,IF(AND(A289&gt;'Onderwerpen (2)'!$D$13,A289&lt;'Onderwerpen (2)'!$D$14),A289-10,IF(AND(A289&gt;'Onderwerpen (2)'!$D$14,A289&lt;'Onderwerpen (2)'!$D$15),A289-11,IF(AND(A289&gt;'Onderwerpen (2)'!$D$15,A289&lt;'Onderwerpen (2)'!$D$16),A289-12,IF(AND(A289&gt;'Onderwerpen (2)'!$D$16,A289&lt;'Onderwerpen (2)'!$D$17),A289-13,IF(AND(A289&gt;'Onderwerpen (2)'!$D$17,A289&lt;'Onderwerpen (2)'!$D$18),A289-14,IF(AND(A289&gt;'Onderwerpen (2)'!$D$18,A289&lt;'Onderwerpen (2)'!$D$19),A289-15,IF(AND(A289&gt;'Onderwerpen (2)'!$D$19,A289&lt;'Onderwerpen (2)'!$D$20),A289-16,IF(AND(A289&gt;'Onderwerpen (2)'!$D$20,A289&lt;'Onderwerpen (2)'!$D$21),A289-17,IF(AND(A289&gt;'Onderwerpen (2)'!$D$21,A289&lt;'Onderwerpen (2)'!$D$22),A289-18,IF(A289&gt;'Onderwerpen (2)'!$D$22,A289-19,"X"))))))))))))))))))))),""))))))))))))))))))))</f>
        <v/>
      </c>
      <c r="D289" s="76" t="str">
        <f>IF(B289="",""&amp;C289,LEFT(B289, FIND(" ",B289)-1) &amp; "."&amp;COUNTIF( $B$8:B289,B289))</f>
        <v/>
      </c>
      <c r="E289" s="11"/>
      <c r="F289" s="65"/>
      <c r="G289" s="65"/>
      <c r="H289" s="65"/>
      <c r="I289" s="67"/>
      <c r="J289" s="60" t="str">
        <f t="shared" si="20"/>
        <v/>
      </c>
      <c r="K289" s="58"/>
      <c r="L289" s="65"/>
      <c r="M289" s="65"/>
      <c r="N289" s="65"/>
      <c r="O289" s="67"/>
      <c r="P289" s="60" t="str">
        <f t="shared" si="21"/>
        <v/>
      </c>
      <c r="Q289" s="58"/>
      <c r="R289" s="65"/>
      <c r="S289" s="65"/>
      <c r="T289" s="65"/>
      <c r="U289" s="67"/>
      <c r="V289" s="60" t="str">
        <f t="shared" si="22"/>
        <v/>
      </c>
      <c r="W289" s="58"/>
      <c r="X289" s="65"/>
      <c r="Y289" s="65"/>
      <c r="Z289" s="65"/>
      <c r="AA289" s="67"/>
      <c r="AB289" s="60" t="str">
        <f t="shared" si="23"/>
        <v/>
      </c>
      <c r="AC289" s="58"/>
      <c r="AD289" s="65"/>
      <c r="AE289" s="65"/>
      <c r="AF289" s="65"/>
      <c r="AG289" s="67"/>
      <c r="AH289" s="60" t="str">
        <f t="shared" si="24"/>
        <v/>
      </c>
      <c r="AI289" s="58"/>
    </row>
    <row r="290" spans="1:35" ht="15" customHeight="1" x14ac:dyDescent="0.25">
      <c r="A290" s="48" t="str">
        <f>IFERROR(IF(A289='Onderwerpen (2)'!$C$23+19,"",A289+1),"")</f>
        <v/>
      </c>
      <c r="B290" s="48" t="str">
        <f>IF(C290&lt;='Onderwerpen (2)'!$C$4,'Onderwerpen (2)'!$A$4,IF(C290&lt;='Onderwerpen (2)'!$C$5,'Onderwerpen (2)'!$A$5,IF(C290&lt;='Onderwerpen (2)'!$C$6,'Onderwerpen (2)'!$A$6,IF(C290&lt;='Onderwerpen (2)'!$C$7,'Onderwerpen (2)'!$A$7,IF(C290&lt;='Onderwerpen (2)'!$C$8,'Onderwerpen (2)'!$A$8,IF(C290&lt;='Onderwerpen (2)'!$C$9,'Onderwerpen (2)'!$A$9,IF(C290&lt;='Onderwerpen (2)'!C$10,'Onderwerpen (2)'!$A$10,IF(C290&lt;='Onderwerpen (2)'!C$11,'Onderwerpen (2)'!$A$11,IF(C290&lt;='Onderwerpen (2)'!C$12,'Onderwerpen (2)'!$A$12,IF(C290&lt;='Onderwerpen (2)'!C$13,'Onderwerpen (2)'!$A$13,IF(C290&lt;='Onderwerpen (2)'!$C$14,'Onderwerpen (2)'!$A$14,IF(C290&lt;='Onderwerpen (2)'!$C$15,'Onderwerpen (2)'!$A$15,IF(C290&lt;='Onderwerpen (2)'!$C$16,'Onderwerpen (2)'!$A$16,IF(C290&lt;='Onderwerpen (2)'!$C$17,'Onderwerpen (2)'!$A$17,IF(C290&lt;='Onderwerpen (2)'!$C$18,'Onderwerpen (2)'!$A$18,IF(C290&lt;='Onderwerpen (2)'!$C$19,'Onderwerpen (2)'!$A$19,IF(C290&lt;='Onderwerpen (2)'!$C$20,'Onderwerpen (2)'!$A$20,IF(C290&lt;='Onderwerpen (2)'!$C$21,'Onderwerpen (2)'!$A$21,IF(C290&lt;='Onderwerpen (2)'!$C$22,'Onderwerpen (2)'!$A$22,IF(C290&lt;='Onderwerpen (2)'!$C$23,'Onderwerpen (2)'!$A$22,""))))))))))))))))))))</f>
        <v/>
      </c>
      <c r="C290" s="55" t="str">
        <f>IF('Onderwerpen (2)'!$B$4+1=A290,'Onderwerpen (2)'!$A$5,IF(SUM('Onderwerpen (2)'!$B$4:$B$5)+2=A290,'Onderwerpen (2)'!$A$6,IF(SUM('Onderwerpen (2)'!$B$4:$B$6)+3=A290,'Onderwerpen (2)'!$A$7,IF(SUM('Onderwerpen (2)'!$B$4:$B$7)+4=A290,'Onderwerpen (2)'!$A$8,IF(SUM('Onderwerpen (2)'!$B$4:$B$8)+5=A290,'Onderwerpen (2)'!$A$9,IF(SUM('Onderwerpen (2)'!$B$4:$B$9)+6=A290,'Onderwerpen (2)'!$A$10,IF(SUM('Onderwerpen (2)'!$B$4:$B$10)+7=A290,'Onderwerpen (2)'!$A$11,IF(SUM('Onderwerpen (2)'!$B$4:$B$11)+8=A290,'Onderwerpen (2)'!$A$12,IF(SUM('Onderwerpen (2)'!$B$4:$B$12)+9=A290,'Onderwerpen (2)'!$A$13,IF(SUM('Onderwerpen (2)'!$B$4:$B$13)+10=A290,'Onderwerpen (2)'!$A$14,IF(SUM('Onderwerpen (2)'!$B$4:$B$14)+11=A290,'Onderwerpen (2)'!$A$15,IF(SUM('Onderwerpen (2)'!$B$4:$B$15)+12=A290,'Onderwerpen (2)'!$A$16,IF(SUM('Onderwerpen (2)'!$B$4:$B$16)+13=A290,'Onderwerpen (2)'!$A$17,IF(SUM('Onderwerpen (2)'!$B$4:$B$17)+14=A290,'Onderwerpen (2)'!$A$18,IF(SUM('Onderwerpen (2)'!$B$4:$B$18)+15=A290,'Onderwerpen (2)'!$A$19,IF(SUM('Onderwerpen (2)'!$B$4:$B$19)+16=A290,'Onderwerpen (2)'!$A$20,IF(SUM('Onderwerpen (2)'!$B$4:$B$20)+17=A290,'Onderwerpen (2)'!$A$21,IF(SUM('Onderwerpen (2)'!$B$4:$B$21)+18=A290,'Onderwerpen (2)'!$A$22,IF(SUM('Onderwerpen (2)'!$B$4:$B$22)+19=A290,'Onderwerpen (2)'!$A$23,IFERROR((IF(A290&lt;'Onderwerpen (2)'!$D$4,A290,IF(AND(A290&gt;'Onderwerpen (2)'!$D$4,A290&lt;'Onderwerpen (2)'!$D$5),A290-1,IF(AND(A290&gt;'Onderwerpen (2)'!$D$5,A290&lt;'Onderwerpen (2)'!$D$6),A290-2,IF(AND(A290&gt;'Onderwerpen (2)'!$D$6,A290&lt;'Onderwerpen (2)'!$D$7),A290-3,IF(AND(A290&gt;'Onderwerpen (2)'!$D$7,A290&lt;'Onderwerpen (2)'!$D$8),A290-4,IF(AND(A290&gt;'Onderwerpen (2)'!$D$8,A290&lt;'Onderwerpen (2)'!$D$9),A290-5,IF(AND(A290&gt;'Onderwerpen (2)'!$D$9,A290&lt;'Onderwerpen (2)'!$D$10),A290-6,IF(AND(A290&gt;'Onderwerpen (2)'!$D$10,A290&lt;'Onderwerpen (2)'!$D$11),A290-7,IF(AND(A290&gt;'Onderwerpen (2)'!$D$11,A290&lt;'Onderwerpen (2)'!$D$12),A290-8,IF(AND(A290&gt;'Onderwerpen (2)'!$D$12,A290&lt;'Onderwerpen (2)'!$D$13),A290-9,IF(AND(A290&gt;'Onderwerpen (2)'!$D$13,A290&lt;'Onderwerpen (2)'!$D$14),A290-10,IF(AND(A290&gt;'Onderwerpen (2)'!$D$14,A290&lt;'Onderwerpen (2)'!$D$15),A290-11,IF(AND(A290&gt;'Onderwerpen (2)'!$D$15,A290&lt;'Onderwerpen (2)'!$D$16),A290-12,IF(AND(A290&gt;'Onderwerpen (2)'!$D$16,A290&lt;'Onderwerpen (2)'!$D$17),A290-13,IF(AND(A290&gt;'Onderwerpen (2)'!$D$17,A290&lt;'Onderwerpen (2)'!$D$18),A290-14,IF(AND(A290&gt;'Onderwerpen (2)'!$D$18,A290&lt;'Onderwerpen (2)'!$D$19),A290-15,IF(AND(A290&gt;'Onderwerpen (2)'!$D$19,A290&lt;'Onderwerpen (2)'!$D$20),A290-16,IF(AND(A290&gt;'Onderwerpen (2)'!$D$20,A290&lt;'Onderwerpen (2)'!$D$21),A290-17,IF(AND(A290&gt;'Onderwerpen (2)'!$D$21,A290&lt;'Onderwerpen (2)'!$D$22),A290-18,IF(A290&gt;'Onderwerpen (2)'!$D$22,A290-19,"X"))))))))))))))))))))),""))))))))))))))))))))</f>
        <v/>
      </c>
      <c r="D290" s="76" t="str">
        <f>IF(B290="",""&amp;C290,LEFT(B290, FIND(" ",B290)-1) &amp; "."&amp;COUNTIF( $B$8:B290,B290))</f>
        <v/>
      </c>
      <c r="E290" s="11"/>
      <c r="F290" s="65"/>
      <c r="G290" s="65"/>
      <c r="H290" s="65"/>
      <c r="I290" s="67"/>
      <c r="J290" s="60" t="str">
        <f t="shared" si="20"/>
        <v/>
      </c>
      <c r="K290" s="58"/>
      <c r="L290" s="65"/>
      <c r="M290" s="65"/>
      <c r="N290" s="65"/>
      <c r="O290" s="67"/>
      <c r="P290" s="60" t="str">
        <f t="shared" si="21"/>
        <v/>
      </c>
      <c r="Q290" s="58"/>
      <c r="R290" s="65"/>
      <c r="S290" s="65"/>
      <c r="T290" s="65"/>
      <c r="U290" s="67"/>
      <c r="V290" s="60" t="str">
        <f t="shared" si="22"/>
        <v/>
      </c>
      <c r="W290" s="58"/>
      <c r="X290" s="65"/>
      <c r="Y290" s="65"/>
      <c r="Z290" s="65"/>
      <c r="AA290" s="67"/>
      <c r="AB290" s="60" t="str">
        <f t="shared" si="23"/>
        <v/>
      </c>
      <c r="AC290" s="58"/>
      <c r="AD290" s="65"/>
      <c r="AE290" s="65"/>
      <c r="AF290" s="65"/>
      <c r="AG290" s="67"/>
      <c r="AH290" s="60" t="str">
        <f t="shared" si="24"/>
        <v/>
      </c>
      <c r="AI290" s="58"/>
    </row>
    <row r="291" spans="1:35" ht="15" customHeight="1" x14ac:dyDescent="0.25">
      <c r="A291" s="48" t="str">
        <f>IFERROR(IF(A290='Onderwerpen (2)'!$C$23+19,"",A290+1),"")</f>
        <v/>
      </c>
      <c r="B291" s="48" t="str">
        <f>IF(C291&lt;='Onderwerpen (2)'!$C$4,'Onderwerpen (2)'!$A$4,IF(C291&lt;='Onderwerpen (2)'!$C$5,'Onderwerpen (2)'!$A$5,IF(C291&lt;='Onderwerpen (2)'!$C$6,'Onderwerpen (2)'!$A$6,IF(C291&lt;='Onderwerpen (2)'!$C$7,'Onderwerpen (2)'!$A$7,IF(C291&lt;='Onderwerpen (2)'!$C$8,'Onderwerpen (2)'!$A$8,IF(C291&lt;='Onderwerpen (2)'!$C$9,'Onderwerpen (2)'!$A$9,IF(C291&lt;='Onderwerpen (2)'!C$10,'Onderwerpen (2)'!$A$10,IF(C291&lt;='Onderwerpen (2)'!C$11,'Onderwerpen (2)'!$A$11,IF(C291&lt;='Onderwerpen (2)'!C$12,'Onderwerpen (2)'!$A$12,IF(C291&lt;='Onderwerpen (2)'!C$13,'Onderwerpen (2)'!$A$13,IF(C291&lt;='Onderwerpen (2)'!$C$14,'Onderwerpen (2)'!$A$14,IF(C291&lt;='Onderwerpen (2)'!$C$15,'Onderwerpen (2)'!$A$15,IF(C291&lt;='Onderwerpen (2)'!$C$16,'Onderwerpen (2)'!$A$16,IF(C291&lt;='Onderwerpen (2)'!$C$17,'Onderwerpen (2)'!$A$17,IF(C291&lt;='Onderwerpen (2)'!$C$18,'Onderwerpen (2)'!$A$18,IF(C291&lt;='Onderwerpen (2)'!$C$19,'Onderwerpen (2)'!$A$19,IF(C291&lt;='Onderwerpen (2)'!$C$20,'Onderwerpen (2)'!$A$20,IF(C291&lt;='Onderwerpen (2)'!$C$21,'Onderwerpen (2)'!$A$21,IF(C291&lt;='Onderwerpen (2)'!$C$22,'Onderwerpen (2)'!$A$22,IF(C291&lt;='Onderwerpen (2)'!$C$23,'Onderwerpen (2)'!$A$22,""))))))))))))))))))))</f>
        <v/>
      </c>
      <c r="C291" s="55" t="str">
        <f>IF('Onderwerpen (2)'!$B$4+1=A291,'Onderwerpen (2)'!$A$5,IF(SUM('Onderwerpen (2)'!$B$4:$B$5)+2=A291,'Onderwerpen (2)'!$A$6,IF(SUM('Onderwerpen (2)'!$B$4:$B$6)+3=A291,'Onderwerpen (2)'!$A$7,IF(SUM('Onderwerpen (2)'!$B$4:$B$7)+4=A291,'Onderwerpen (2)'!$A$8,IF(SUM('Onderwerpen (2)'!$B$4:$B$8)+5=A291,'Onderwerpen (2)'!$A$9,IF(SUM('Onderwerpen (2)'!$B$4:$B$9)+6=A291,'Onderwerpen (2)'!$A$10,IF(SUM('Onderwerpen (2)'!$B$4:$B$10)+7=A291,'Onderwerpen (2)'!$A$11,IF(SUM('Onderwerpen (2)'!$B$4:$B$11)+8=A291,'Onderwerpen (2)'!$A$12,IF(SUM('Onderwerpen (2)'!$B$4:$B$12)+9=A291,'Onderwerpen (2)'!$A$13,IF(SUM('Onderwerpen (2)'!$B$4:$B$13)+10=A291,'Onderwerpen (2)'!$A$14,IF(SUM('Onderwerpen (2)'!$B$4:$B$14)+11=A291,'Onderwerpen (2)'!$A$15,IF(SUM('Onderwerpen (2)'!$B$4:$B$15)+12=A291,'Onderwerpen (2)'!$A$16,IF(SUM('Onderwerpen (2)'!$B$4:$B$16)+13=A291,'Onderwerpen (2)'!$A$17,IF(SUM('Onderwerpen (2)'!$B$4:$B$17)+14=A291,'Onderwerpen (2)'!$A$18,IF(SUM('Onderwerpen (2)'!$B$4:$B$18)+15=A291,'Onderwerpen (2)'!$A$19,IF(SUM('Onderwerpen (2)'!$B$4:$B$19)+16=A291,'Onderwerpen (2)'!$A$20,IF(SUM('Onderwerpen (2)'!$B$4:$B$20)+17=A291,'Onderwerpen (2)'!$A$21,IF(SUM('Onderwerpen (2)'!$B$4:$B$21)+18=A291,'Onderwerpen (2)'!$A$22,IF(SUM('Onderwerpen (2)'!$B$4:$B$22)+19=A291,'Onderwerpen (2)'!$A$23,IFERROR((IF(A291&lt;'Onderwerpen (2)'!$D$4,A291,IF(AND(A291&gt;'Onderwerpen (2)'!$D$4,A291&lt;'Onderwerpen (2)'!$D$5),A291-1,IF(AND(A291&gt;'Onderwerpen (2)'!$D$5,A291&lt;'Onderwerpen (2)'!$D$6),A291-2,IF(AND(A291&gt;'Onderwerpen (2)'!$D$6,A291&lt;'Onderwerpen (2)'!$D$7),A291-3,IF(AND(A291&gt;'Onderwerpen (2)'!$D$7,A291&lt;'Onderwerpen (2)'!$D$8),A291-4,IF(AND(A291&gt;'Onderwerpen (2)'!$D$8,A291&lt;'Onderwerpen (2)'!$D$9),A291-5,IF(AND(A291&gt;'Onderwerpen (2)'!$D$9,A291&lt;'Onderwerpen (2)'!$D$10),A291-6,IF(AND(A291&gt;'Onderwerpen (2)'!$D$10,A291&lt;'Onderwerpen (2)'!$D$11),A291-7,IF(AND(A291&gt;'Onderwerpen (2)'!$D$11,A291&lt;'Onderwerpen (2)'!$D$12),A291-8,IF(AND(A291&gt;'Onderwerpen (2)'!$D$12,A291&lt;'Onderwerpen (2)'!$D$13),A291-9,IF(AND(A291&gt;'Onderwerpen (2)'!$D$13,A291&lt;'Onderwerpen (2)'!$D$14),A291-10,IF(AND(A291&gt;'Onderwerpen (2)'!$D$14,A291&lt;'Onderwerpen (2)'!$D$15),A291-11,IF(AND(A291&gt;'Onderwerpen (2)'!$D$15,A291&lt;'Onderwerpen (2)'!$D$16),A291-12,IF(AND(A291&gt;'Onderwerpen (2)'!$D$16,A291&lt;'Onderwerpen (2)'!$D$17),A291-13,IF(AND(A291&gt;'Onderwerpen (2)'!$D$17,A291&lt;'Onderwerpen (2)'!$D$18),A291-14,IF(AND(A291&gt;'Onderwerpen (2)'!$D$18,A291&lt;'Onderwerpen (2)'!$D$19),A291-15,IF(AND(A291&gt;'Onderwerpen (2)'!$D$19,A291&lt;'Onderwerpen (2)'!$D$20),A291-16,IF(AND(A291&gt;'Onderwerpen (2)'!$D$20,A291&lt;'Onderwerpen (2)'!$D$21),A291-17,IF(AND(A291&gt;'Onderwerpen (2)'!$D$21,A291&lt;'Onderwerpen (2)'!$D$22),A291-18,IF(A291&gt;'Onderwerpen (2)'!$D$22,A291-19,"X"))))))))))))))))))))),""))))))))))))))))))))</f>
        <v/>
      </c>
      <c r="D291" s="76" t="str">
        <f>IF(B291="",""&amp;C291,LEFT(B291, FIND(" ",B291)-1) &amp; "."&amp;COUNTIF( $B$8:B291,B291))</f>
        <v/>
      </c>
      <c r="E291" s="11"/>
      <c r="F291" s="65"/>
      <c r="G291" s="65"/>
      <c r="H291" s="65"/>
      <c r="I291" s="67"/>
      <c r="J291" s="60" t="str">
        <f t="shared" si="20"/>
        <v/>
      </c>
      <c r="K291" s="58"/>
      <c r="L291" s="65"/>
      <c r="M291" s="65"/>
      <c r="N291" s="65"/>
      <c r="O291" s="67"/>
      <c r="P291" s="60" t="str">
        <f t="shared" si="21"/>
        <v/>
      </c>
      <c r="Q291" s="58"/>
      <c r="R291" s="65"/>
      <c r="S291" s="65"/>
      <c r="T291" s="65"/>
      <c r="U291" s="67"/>
      <c r="V291" s="60" t="str">
        <f t="shared" si="22"/>
        <v/>
      </c>
      <c r="W291" s="58"/>
      <c r="X291" s="65"/>
      <c r="Y291" s="65"/>
      <c r="Z291" s="65"/>
      <c r="AA291" s="67"/>
      <c r="AB291" s="60" t="str">
        <f t="shared" si="23"/>
        <v/>
      </c>
      <c r="AC291" s="58"/>
      <c r="AD291" s="65"/>
      <c r="AE291" s="65"/>
      <c r="AF291" s="65"/>
      <c r="AG291" s="67"/>
      <c r="AH291" s="60" t="str">
        <f t="shared" si="24"/>
        <v/>
      </c>
      <c r="AI291" s="58"/>
    </row>
    <row r="292" spans="1:35" ht="15" customHeight="1" x14ac:dyDescent="0.25">
      <c r="A292" s="48" t="str">
        <f>IFERROR(IF(A291='Onderwerpen (2)'!$C$23+19,"",A291+1),"")</f>
        <v/>
      </c>
      <c r="B292" s="48" t="str">
        <f>IF(C292&lt;='Onderwerpen (2)'!$C$4,'Onderwerpen (2)'!$A$4,IF(C292&lt;='Onderwerpen (2)'!$C$5,'Onderwerpen (2)'!$A$5,IF(C292&lt;='Onderwerpen (2)'!$C$6,'Onderwerpen (2)'!$A$6,IF(C292&lt;='Onderwerpen (2)'!$C$7,'Onderwerpen (2)'!$A$7,IF(C292&lt;='Onderwerpen (2)'!$C$8,'Onderwerpen (2)'!$A$8,IF(C292&lt;='Onderwerpen (2)'!$C$9,'Onderwerpen (2)'!$A$9,IF(C292&lt;='Onderwerpen (2)'!C$10,'Onderwerpen (2)'!$A$10,IF(C292&lt;='Onderwerpen (2)'!C$11,'Onderwerpen (2)'!$A$11,IF(C292&lt;='Onderwerpen (2)'!C$12,'Onderwerpen (2)'!$A$12,IF(C292&lt;='Onderwerpen (2)'!C$13,'Onderwerpen (2)'!$A$13,IF(C292&lt;='Onderwerpen (2)'!$C$14,'Onderwerpen (2)'!$A$14,IF(C292&lt;='Onderwerpen (2)'!$C$15,'Onderwerpen (2)'!$A$15,IF(C292&lt;='Onderwerpen (2)'!$C$16,'Onderwerpen (2)'!$A$16,IF(C292&lt;='Onderwerpen (2)'!$C$17,'Onderwerpen (2)'!$A$17,IF(C292&lt;='Onderwerpen (2)'!$C$18,'Onderwerpen (2)'!$A$18,IF(C292&lt;='Onderwerpen (2)'!$C$19,'Onderwerpen (2)'!$A$19,IF(C292&lt;='Onderwerpen (2)'!$C$20,'Onderwerpen (2)'!$A$20,IF(C292&lt;='Onderwerpen (2)'!$C$21,'Onderwerpen (2)'!$A$21,IF(C292&lt;='Onderwerpen (2)'!$C$22,'Onderwerpen (2)'!$A$22,IF(C292&lt;='Onderwerpen (2)'!$C$23,'Onderwerpen (2)'!$A$22,""))))))))))))))))))))</f>
        <v/>
      </c>
      <c r="C292" s="55" t="str">
        <f>IF('Onderwerpen (2)'!$B$4+1=A292,'Onderwerpen (2)'!$A$5,IF(SUM('Onderwerpen (2)'!$B$4:$B$5)+2=A292,'Onderwerpen (2)'!$A$6,IF(SUM('Onderwerpen (2)'!$B$4:$B$6)+3=A292,'Onderwerpen (2)'!$A$7,IF(SUM('Onderwerpen (2)'!$B$4:$B$7)+4=A292,'Onderwerpen (2)'!$A$8,IF(SUM('Onderwerpen (2)'!$B$4:$B$8)+5=A292,'Onderwerpen (2)'!$A$9,IF(SUM('Onderwerpen (2)'!$B$4:$B$9)+6=A292,'Onderwerpen (2)'!$A$10,IF(SUM('Onderwerpen (2)'!$B$4:$B$10)+7=A292,'Onderwerpen (2)'!$A$11,IF(SUM('Onderwerpen (2)'!$B$4:$B$11)+8=A292,'Onderwerpen (2)'!$A$12,IF(SUM('Onderwerpen (2)'!$B$4:$B$12)+9=A292,'Onderwerpen (2)'!$A$13,IF(SUM('Onderwerpen (2)'!$B$4:$B$13)+10=A292,'Onderwerpen (2)'!$A$14,IF(SUM('Onderwerpen (2)'!$B$4:$B$14)+11=A292,'Onderwerpen (2)'!$A$15,IF(SUM('Onderwerpen (2)'!$B$4:$B$15)+12=A292,'Onderwerpen (2)'!$A$16,IF(SUM('Onderwerpen (2)'!$B$4:$B$16)+13=A292,'Onderwerpen (2)'!$A$17,IF(SUM('Onderwerpen (2)'!$B$4:$B$17)+14=A292,'Onderwerpen (2)'!$A$18,IF(SUM('Onderwerpen (2)'!$B$4:$B$18)+15=A292,'Onderwerpen (2)'!$A$19,IF(SUM('Onderwerpen (2)'!$B$4:$B$19)+16=A292,'Onderwerpen (2)'!$A$20,IF(SUM('Onderwerpen (2)'!$B$4:$B$20)+17=A292,'Onderwerpen (2)'!$A$21,IF(SUM('Onderwerpen (2)'!$B$4:$B$21)+18=A292,'Onderwerpen (2)'!$A$22,IF(SUM('Onderwerpen (2)'!$B$4:$B$22)+19=A292,'Onderwerpen (2)'!$A$23,IFERROR((IF(A292&lt;'Onderwerpen (2)'!$D$4,A292,IF(AND(A292&gt;'Onderwerpen (2)'!$D$4,A292&lt;'Onderwerpen (2)'!$D$5),A292-1,IF(AND(A292&gt;'Onderwerpen (2)'!$D$5,A292&lt;'Onderwerpen (2)'!$D$6),A292-2,IF(AND(A292&gt;'Onderwerpen (2)'!$D$6,A292&lt;'Onderwerpen (2)'!$D$7),A292-3,IF(AND(A292&gt;'Onderwerpen (2)'!$D$7,A292&lt;'Onderwerpen (2)'!$D$8),A292-4,IF(AND(A292&gt;'Onderwerpen (2)'!$D$8,A292&lt;'Onderwerpen (2)'!$D$9),A292-5,IF(AND(A292&gt;'Onderwerpen (2)'!$D$9,A292&lt;'Onderwerpen (2)'!$D$10),A292-6,IF(AND(A292&gt;'Onderwerpen (2)'!$D$10,A292&lt;'Onderwerpen (2)'!$D$11),A292-7,IF(AND(A292&gt;'Onderwerpen (2)'!$D$11,A292&lt;'Onderwerpen (2)'!$D$12),A292-8,IF(AND(A292&gt;'Onderwerpen (2)'!$D$12,A292&lt;'Onderwerpen (2)'!$D$13),A292-9,IF(AND(A292&gt;'Onderwerpen (2)'!$D$13,A292&lt;'Onderwerpen (2)'!$D$14),A292-10,IF(AND(A292&gt;'Onderwerpen (2)'!$D$14,A292&lt;'Onderwerpen (2)'!$D$15),A292-11,IF(AND(A292&gt;'Onderwerpen (2)'!$D$15,A292&lt;'Onderwerpen (2)'!$D$16),A292-12,IF(AND(A292&gt;'Onderwerpen (2)'!$D$16,A292&lt;'Onderwerpen (2)'!$D$17),A292-13,IF(AND(A292&gt;'Onderwerpen (2)'!$D$17,A292&lt;'Onderwerpen (2)'!$D$18),A292-14,IF(AND(A292&gt;'Onderwerpen (2)'!$D$18,A292&lt;'Onderwerpen (2)'!$D$19),A292-15,IF(AND(A292&gt;'Onderwerpen (2)'!$D$19,A292&lt;'Onderwerpen (2)'!$D$20),A292-16,IF(AND(A292&gt;'Onderwerpen (2)'!$D$20,A292&lt;'Onderwerpen (2)'!$D$21),A292-17,IF(AND(A292&gt;'Onderwerpen (2)'!$D$21,A292&lt;'Onderwerpen (2)'!$D$22),A292-18,IF(A292&gt;'Onderwerpen (2)'!$D$22,A292-19,"X"))))))))))))))))))))),""))))))))))))))))))))</f>
        <v/>
      </c>
      <c r="D292" s="76" t="str">
        <f>IF(B292="",""&amp;C292,LEFT(B292, FIND(" ",B292)-1) &amp; "."&amp;COUNTIF( $B$8:B292,B292))</f>
        <v/>
      </c>
      <c r="E292" s="11"/>
      <c r="F292" s="65"/>
      <c r="G292" s="65"/>
      <c r="H292" s="65"/>
      <c r="I292" s="67"/>
      <c r="J292" s="60" t="str">
        <f t="shared" si="20"/>
        <v/>
      </c>
      <c r="K292" s="58"/>
      <c r="L292" s="65"/>
      <c r="M292" s="65"/>
      <c r="N292" s="65"/>
      <c r="O292" s="67"/>
      <c r="P292" s="60" t="str">
        <f t="shared" si="21"/>
        <v/>
      </c>
      <c r="Q292" s="58"/>
      <c r="R292" s="65"/>
      <c r="S292" s="65"/>
      <c r="T292" s="65"/>
      <c r="U292" s="67"/>
      <c r="V292" s="60" t="str">
        <f t="shared" si="22"/>
        <v/>
      </c>
      <c r="W292" s="58"/>
      <c r="X292" s="65"/>
      <c r="Y292" s="65"/>
      <c r="Z292" s="65"/>
      <c r="AA292" s="67"/>
      <c r="AB292" s="60" t="str">
        <f t="shared" si="23"/>
        <v/>
      </c>
      <c r="AC292" s="58"/>
      <c r="AD292" s="65"/>
      <c r="AE292" s="65"/>
      <c r="AF292" s="65"/>
      <c r="AG292" s="67"/>
      <c r="AH292" s="60" t="str">
        <f t="shared" si="24"/>
        <v/>
      </c>
      <c r="AI292" s="58"/>
    </row>
    <row r="293" spans="1:35" ht="15" customHeight="1" x14ac:dyDescent="0.25">
      <c r="A293" s="48" t="str">
        <f>IFERROR(IF(A292='Onderwerpen (2)'!$C$23+19,"",A292+1),"")</f>
        <v/>
      </c>
      <c r="B293" s="48" t="str">
        <f>IF(C293&lt;='Onderwerpen (2)'!$C$4,'Onderwerpen (2)'!$A$4,IF(C293&lt;='Onderwerpen (2)'!$C$5,'Onderwerpen (2)'!$A$5,IF(C293&lt;='Onderwerpen (2)'!$C$6,'Onderwerpen (2)'!$A$6,IF(C293&lt;='Onderwerpen (2)'!$C$7,'Onderwerpen (2)'!$A$7,IF(C293&lt;='Onderwerpen (2)'!$C$8,'Onderwerpen (2)'!$A$8,IF(C293&lt;='Onderwerpen (2)'!$C$9,'Onderwerpen (2)'!$A$9,IF(C293&lt;='Onderwerpen (2)'!C$10,'Onderwerpen (2)'!$A$10,IF(C293&lt;='Onderwerpen (2)'!C$11,'Onderwerpen (2)'!$A$11,IF(C293&lt;='Onderwerpen (2)'!C$12,'Onderwerpen (2)'!$A$12,IF(C293&lt;='Onderwerpen (2)'!C$13,'Onderwerpen (2)'!$A$13,IF(C293&lt;='Onderwerpen (2)'!$C$14,'Onderwerpen (2)'!$A$14,IF(C293&lt;='Onderwerpen (2)'!$C$15,'Onderwerpen (2)'!$A$15,IF(C293&lt;='Onderwerpen (2)'!$C$16,'Onderwerpen (2)'!$A$16,IF(C293&lt;='Onderwerpen (2)'!$C$17,'Onderwerpen (2)'!$A$17,IF(C293&lt;='Onderwerpen (2)'!$C$18,'Onderwerpen (2)'!$A$18,IF(C293&lt;='Onderwerpen (2)'!$C$19,'Onderwerpen (2)'!$A$19,IF(C293&lt;='Onderwerpen (2)'!$C$20,'Onderwerpen (2)'!$A$20,IF(C293&lt;='Onderwerpen (2)'!$C$21,'Onderwerpen (2)'!$A$21,IF(C293&lt;='Onderwerpen (2)'!$C$22,'Onderwerpen (2)'!$A$22,IF(C293&lt;='Onderwerpen (2)'!$C$23,'Onderwerpen (2)'!$A$22,""))))))))))))))))))))</f>
        <v/>
      </c>
      <c r="C293" s="55" t="str">
        <f>IF('Onderwerpen (2)'!$B$4+1=A293,'Onderwerpen (2)'!$A$5,IF(SUM('Onderwerpen (2)'!$B$4:$B$5)+2=A293,'Onderwerpen (2)'!$A$6,IF(SUM('Onderwerpen (2)'!$B$4:$B$6)+3=A293,'Onderwerpen (2)'!$A$7,IF(SUM('Onderwerpen (2)'!$B$4:$B$7)+4=A293,'Onderwerpen (2)'!$A$8,IF(SUM('Onderwerpen (2)'!$B$4:$B$8)+5=A293,'Onderwerpen (2)'!$A$9,IF(SUM('Onderwerpen (2)'!$B$4:$B$9)+6=A293,'Onderwerpen (2)'!$A$10,IF(SUM('Onderwerpen (2)'!$B$4:$B$10)+7=A293,'Onderwerpen (2)'!$A$11,IF(SUM('Onderwerpen (2)'!$B$4:$B$11)+8=A293,'Onderwerpen (2)'!$A$12,IF(SUM('Onderwerpen (2)'!$B$4:$B$12)+9=A293,'Onderwerpen (2)'!$A$13,IF(SUM('Onderwerpen (2)'!$B$4:$B$13)+10=A293,'Onderwerpen (2)'!$A$14,IF(SUM('Onderwerpen (2)'!$B$4:$B$14)+11=A293,'Onderwerpen (2)'!$A$15,IF(SUM('Onderwerpen (2)'!$B$4:$B$15)+12=A293,'Onderwerpen (2)'!$A$16,IF(SUM('Onderwerpen (2)'!$B$4:$B$16)+13=A293,'Onderwerpen (2)'!$A$17,IF(SUM('Onderwerpen (2)'!$B$4:$B$17)+14=A293,'Onderwerpen (2)'!$A$18,IF(SUM('Onderwerpen (2)'!$B$4:$B$18)+15=A293,'Onderwerpen (2)'!$A$19,IF(SUM('Onderwerpen (2)'!$B$4:$B$19)+16=A293,'Onderwerpen (2)'!$A$20,IF(SUM('Onderwerpen (2)'!$B$4:$B$20)+17=A293,'Onderwerpen (2)'!$A$21,IF(SUM('Onderwerpen (2)'!$B$4:$B$21)+18=A293,'Onderwerpen (2)'!$A$22,IF(SUM('Onderwerpen (2)'!$B$4:$B$22)+19=A293,'Onderwerpen (2)'!$A$23,IFERROR((IF(A293&lt;'Onderwerpen (2)'!$D$4,A293,IF(AND(A293&gt;'Onderwerpen (2)'!$D$4,A293&lt;'Onderwerpen (2)'!$D$5),A293-1,IF(AND(A293&gt;'Onderwerpen (2)'!$D$5,A293&lt;'Onderwerpen (2)'!$D$6),A293-2,IF(AND(A293&gt;'Onderwerpen (2)'!$D$6,A293&lt;'Onderwerpen (2)'!$D$7),A293-3,IF(AND(A293&gt;'Onderwerpen (2)'!$D$7,A293&lt;'Onderwerpen (2)'!$D$8),A293-4,IF(AND(A293&gt;'Onderwerpen (2)'!$D$8,A293&lt;'Onderwerpen (2)'!$D$9),A293-5,IF(AND(A293&gt;'Onderwerpen (2)'!$D$9,A293&lt;'Onderwerpen (2)'!$D$10),A293-6,IF(AND(A293&gt;'Onderwerpen (2)'!$D$10,A293&lt;'Onderwerpen (2)'!$D$11),A293-7,IF(AND(A293&gt;'Onderwerpen (2)'!$D$11,A293&lt;'Onderwerpen (2)'!$D$12),A293-8,IF(AND(A293&gt;'Onderwerpen (2)'!$D$12,A293&lt;'Onderwerpen (2)'!$D$13),A293-9,IF(AND(A293&gt;'Onderwerpen (2)'!$D$13,A293&lt;'Onderwerpen (2)'!$D$14),A293-10,IF(AND(A293&gt;'Onderwerpen (2)'!$D$14,A293&lt;'Onderwerpen (2)'!$D$15),A293-11,IF(AND(A293&gt;'Onderwerpen (2)'!$D$15,A293&lt;'Onderwerpen (2)'!$D$16),A293-12,IF(AND(A293&gt;'Onderwerpen (2)'!$D$16,A293&lt;'Onderwerpen (2)'!$D$17),A293-13,IF(AND(A293&gt;'Onderwerpen (2)'!$D$17,A293&lt;'Onderwerpen (2)'!$D$18),A293-14,IF(AND(A293&gt;'Onderwerpen (2)'!$D$18,A293&lt;'Onderwerpen (2)'!$D$19),A293-15,IF(AND(A293&gt;'Onderwerpen (2)'!$D$19,A293&lt;'Onderwerpen (2)'!$D$20),A293-16,IF(AND(A293&gt;'Onderwerpen (2)'!$D$20,A293&lt;'Onderwerpen (2)'!$D$21),A293-17,IF(AND(A293&gt;'Onderwerpen (2)'!$D$21,A293&lt;'Onderwerpen (2)'!$D$22),A293-18,IF(A293&gt;'Onderwerpen (2)'!$D$22,A293-19,"X"))))))))))))))))))))),""))))))))))))))))))))</f>
        <v/>
      </c>
      <c r="D293" s="76" t="str">
        <f>IF(B293="",""&amp;C293,LEFT(B293, FIND(" ",B293)-1) &amp; "."&amp;COUNTIF( $B$8:B293,B293))</f>
        <v/>
      </c>
      <c r="E293" s="11"/>
      <c r="F293" s="65"/>
      <c r="G293" s="65"/>
      <c r="H293" s="65"/>
      <c r="I293" s="67"/>
      <c r="J293" s="60" t="str">
        <f t="shared" si="20"/>
        <v/>
      </c>
      <c r="K293" s="58"/>
      <c r="L293" s="65"/>
      <c r="M293" s="65"/>
      <c r="N293" s="65"/>
      <c r="O293" s="67"/>
      <c r="P293" s="60" t="str">
        <f t="shared" si="21"/>
        <v/>
      </c>
      <c r="Q293" s="58"/>
      <c r="R293" s="65"/>
      <c r="S293" s="65"/>
      <c r="T293" s="65"/>
      <c r="U293" s="67"/>
      <c r="V293" s="60" t="str">
        <f t="shared" si="22"/>
        <v/>
      </c>
      <c r="W293" s="58"/>
      <c r="X293" s="65"/>
      <c r="Y293" s="65"/>
      <c r="Z293" s="65"/>
      <c r="AA293" s="67"/>
      <c r="AB293" s="60" t="str">
        <f t="shared" si="23"/>
        <v/>
      </c>
      <c r="AC293" s="58"/>
      <c r="AD293" s="65"/>
      <c r="AE293" s="65"/>
      <c r="AF293" s="65"/>
      <c r="AG293" s="67"/>
      <c r="AH293" s="60" t="str">
        <f t="shared" si="24"/>
        <v/>
      </c>
      <c r="AI293" s="58"/>
    </row>
    <row r="294" spans="1:35" ht="15" customHeight="1" x14ac:dyDescent="0.25">
      <c r="A294" s="48" t="str">
        <f>IFERROR(IF(A293='Onderwerpen (2)'!$C$23+19,"",A293+1),"")</f>
        <v/>
      </c>
      <c r="B294" s="48" t="str">
        <f>IF(C294&lt;='Onderwerpen (2)'!$C$4,'Onderwerpen (2)'!$A$4,IF(C294&lt;='Onderwerpen (2)'!$C$5,'Onderwerpen (2)'!$A$5,IF(C294&lt;='Onderwerpen (2)'!$C$6,'Onderwerpen (2)'!$A$6,IF(C294&lt;='Onderwerpen (2)'!$C$7,'Onderwerpen (2)'!$A$7,IF(C294&lt;='Onderwerpen (2)'!$C$8,'Onderwerpen (2)'!$A$8,IF(C294&lt;='Onderwerpen (2)'!$C$9,'Onderwerpen (2)'!$A$9,IF(C294&lt;='Onderwerpen (2)'!C$10,'Onderwerpen (2)'!$A$10,IF(C294&lt;='Onderwerpen (2)'!C$11,'Onderwerpen (2)'!$A$11,IF(C294&lt;='Onderwerpen (2)'!C$12,'Onderwerpen (2)'!$A$12,IF(C294&lt;='Onderwerpen (2)'!C$13,'Onderwerpen (2)'!$A$13,IF(C294&lt;='Onderwerpen (2)'!$C$14,'Onderwerpen (2)'!$A$14,IF(C294&lt;='Onderwerpen (2)'!$C$15,'Onderwerpen (2)'!$A$15,IF(C294&lt;='Onderwerpen (2)'!$C$16,'Onderwerpen (2)'!$A$16,IF(C294&lt;='Onderwerpen (2)'!$C$17,'Onderwerpen (2)'!$A$17,IF(C294&lt;='Onderwerpen (2)'!$C$18,'Onderwerpen (2)'!$A$18,IF(C294&lt;='Onderwerpen (2)'!$C$19,'Onderwerpen (2)'!$A$19,IF(C294&lt;='Onderwerpen (2)'!$C$20,'Onderwerpen (2)'!$A$20,IF(C294&lt;='Onderwerpen (2)'!$C$21,'Onderwerpen (2)'!$A$21,IF(C294&lt;='Onderwerpen (2)'!$C$22,'Onderwerpen (2)'!$A$22,IF(C294&lt;='Onderwerpen (2)'!$C$23,'Onderwerpen (2)'!$A$22,""))))))))))))))))))))</f>
        <v/>
      </c>
      <c r="C294" s="55" t="str">
        <f>IF('Onderwerpen (2)'!$B$4+1=A294,'Onderwerpen (2)'!$A$5,IF(SUM('Onderwerpen (2)'!$B$4:$B$5)+2=A294,'Onderwerpen (2)'!$A$6,IF(SUM('Onderwerpen (2)'!$B$4:$B$6)+3=A294,'Onderwerpen (2)'!$A$7,IF(SUM('Onderwerpen (2)'!$B$4:$B$7)+4=A294,'Onderwerpen (2)'!$A$8,IF(SUM('Onderwerpen (2)'!$B$4:$B$8)+5=A294,'Onderwerpen (2)'!$A$9,IF(SUM('Onderwerpen (2)'!$B$4:$B$9)+6=A294,'Onderwerpen (2)'!$A$10,IF(SUM('Onderwerpen (2)'!$B$4:$B$10)+7=A294,'Onderwerpen (2)'!$A$11,IF(SUM('Onderwerpen (2)'!$B$4:$B$11)+8=A294,'Onderwerpen (2)'!$A$12,IF(SUM('Onderwerpen (2)'!$B$4:$B$12)+9=A294,'Onderwerpen (2)'!$A$13,IF(SUM('Onderwerpen (2)'!$B$4:$B$13)+10=A294,'Onderwerpen (2)'!$A$14,IF(SUM('Onderwerpen (2)'!$B$4:$B$14)+11=A294,'Onderwerpen (2)'!$A$15,IF(SUM('Onderwerpen (2)'!$B$4:$B$15)+12=A294,'Onderwerpen (2)'!$A$16,IF(SUM('Onderwerpen (2)'!$B$4:$B$16)+13=A294,'Onderwerpen (2)'!$A$17,IF(SUM('Onderwerpen (2)'!$B$4:$B$17)+14=A294,'Onderwerpen (2)'!$A$18,IF(SUM('Onderwerpen (2)'!$B$4:$B$18)+15=A294,'Onderwerpen (2)'!$A$19,IF(SUM('Onderwerpen (2)'!$B$4:$B$19)+16=A294,'Onderwerpen (2)'!$A$20,IF(SUM('Onderwerpen (2)'!$B$4:$B$20)+17=A294,'Onderwerpen (2)'!$A$21,IF(SUM('Onderwerpen (2)'!$B$4:$B$21)+18=A294,'Onderwerpen (2)'!$A$22,IF(SUM('Onderwerpen (2)'!$B$4:$B$22)+19=A294,'Onderwerpen (2)'!$A$23,IFERROR((IF(A294&lt;'Onderwerpen (2)'!$D$4,A294,IF(AND(A294&gt;'Onderwerpen (2)'!$D$4,A294&lt;'Onderwerpen (2)'!$D$5),A294-1,IF(AND(A294&gt;'Onderwerpen (2)'!$D$5,A294&lt;'Onderwerpen (2)'!$D$6),A294-2,IF(AND(A294&gt;'Onderwerpen (2)'!$D$6,A294&lt;'Onderwerpen (2)'!$D$7),A294-3,IF(AND(A294&gt;'Onderwerpen (2)'!$D$7,A294&lt;'Onderwerpen (2)'!$D$8),A294-4,IF(AND(A294&gt;'Onderwerpen (2)'!$D$8,A294&lt;'Onderwerpen (2)'!$D$9),A294-5,IF(AND(A294&gt;'Onderwerpen (2)'!$D$9,A294&lt;'Onderwerpen (2)'!$D$10),A294-6,IF(AND(A294&gt;'Onderwerpen (2)'!$D$10,A294&lt;'Onderwerpen (2)'!$D$11),A294-7,IF(AND(A294&gt;'Onderwerpen (2)'!$D$11,A294&lt;'Onderwerpen (2)'!$D$12),A294-8,IF(AND(A294&gt;'Onderwerpen (2)'!$D$12,A294&lt;'Onderwerpen (2)'!$D$13),A294-9,IF(AND(A294&gt;'Onderwerpen (2)'!$D$13,A294&lt;'Onderwerpen (2)'!$D$14),A294-10,IF(AND(A294&gt;'Onderwerpen (2)'!$D$14,A294&lt;'Onderwerpen (2)'!$D$15),A294-11,IF(AND(A294&gt;'Onderwerpen (2)'!$D$15,A294&lt;'Onderwerpen (2)'!$D$16),A294-12,IF(AND(A294&gt;'Onderwerpen (2)'!$D$16,A294&lt;'Onderwerpen (2)'!$D$17),A294-13,IF(AND(A294&gt;'Onderwerpen (2)'!$D$17,A294&lt;'Onderwerpen (2)'!$D$18),A294-14,IF(AND(A294&gt;'Onderwerpen (2)'!$D$18,A294&lt;'Onderwerpen (2)'!$D$19),A294-15,IF(AND(A294&gt;'Onderwerpen (2)'!$D$19,A294&lt;'Onderwerpen (2)'!$D$20),A294-16,IF(AND(A294&gt;'Onderwerpen (2)'!$D$20,A294&lt;'Onderwerpen (2)'!$D$21),A294-17,IF(AND(A294&gt;'Onderwerpen (2)'!$D$21,A294&lt;'Onderwerpen (2)'!$D$22),A294-18,IF(A294&gt;'Onderwerpen (2)'!$D$22,A294-19,"X"))))))))))))))))))))),""))))))))))))))))))))</f>
        <v/>
      </c>
      <c r="D294" s="76" t="str">
        <f>IF(B294="",""&amp;C294,LEFT(B294, FIND(" ",B294)-1) &amp; "."&amp;COUNTIF( $B$8:B294,B294))</f>
        <v/>
      </c>
      <c r="E294" s="11"/>
      <c r="F294" s="65"/>
      <c r="G294" s="65"/>
      <c r="H294" s="65"/>
      <c r="I294" s="67"/>
      <c r="J294" s="60" t="str">
        <f t="shared" si="20"/>
        <v/>
      </c>
      <c r="K294" s="58"/>
      <c r="L294" s="65"/>
      <c r="M294" s="65"/>
      <c r="N294" s="65"/>
      <c r="O294" s="67"/>
      <c r="P294" s="60" t="str">
        <f t="shared" si="21"/>
        <v/>
      </c>
      <c r="Q294" s="58"/>
      <c r="R294" s="65"/>
      <c r="S294" s="65"/>
      <c r="T294" s="65"/>
      <c r="U294" s="67"/>
      <c r="V294" s="60" t="str">
        <f t="shared" si="22"/>
        <v/>
      </c>
      <c r="W294" s="58"/>
      <c r="X294" s="65"/>
      <c r="Y294" s="65"/>
      <c r="Z294" s="65"/>
      <c r="AA294" s="67"/>
      <c r="AB294" s="60" t="str">
        <f t="shared" si="23"/>
        <v/>
      </c>
      <c r="AC294" s="58"/>
      <c r="AD294" s="65"/>
      <c r="AE294" s="65"/>
      <c r="AF294" s="65"/>
      <c r="AG294" s="67"/>
      <c r="AH294" s="60" t="str">
        <f t="shared" si="24"/>
        <v/>
      </c>
      <c r="AI294" s="58"/>
    </row>
    <row r="295" spans="1:35" ht="15" customHeight="1" x14ac:dyDescent="0.25">
      <c r="A295" s="48" t="str">
        <f>IFERROR(IF(A294='Onderwerpen (2)'!$C$23+19,"",A294+1),"")</f>
        <v/>
      </c>
      <c r="B295" s="48" t="str">
        <f>IF(C295&lt;='Onderwerpen (2)'!$C$4,'Onderwerpen (2)'!$A$4,IF(C295&lt;='Onderwerpen (2)'!$C$5,'Onderwerpen (2)'!$A$5,IF(C295&lt;='Onderwerpen (2)'!$C$6,'Onderwerpen (2)'!$A$6,IF(C295&lt;='Onderwerpen (2)'!$C$7,'Onderwerpen (2)'!$A$7,IF(C295&lt;='Onderwerpen (2)'!$C$8,'Onderwerpen (2)'!$A$8,IF(C295&lt;='Onderwerpen (2)'!$C$9,'Onderwerpen (2)'!$A$9,IF(C295&lt;='Onderwerpen (2)'!C$10,'Onderwerpen (2)'!$A$10,IF(C295&lt;='Onderwerpen (2)'!C$11,'Onderwerpen (2)'!$A$11,IF(C295&lt;='Onderwerpen (2)'!C$12,'Onderwerpen (2)'!$A$12,IF(C295&lt;='Onderwerpen (2)'!C$13,'Onderwerpen (2)'!$A$13,IF(C295&lt;='Onderwerpen (2)'!$C$14,'Onderwerpen (2)'!$A$14,IF(C295&lt;='Onderwerpen (2)'!$C$15,'Onderwerpen (2)'!$A$15,IF(C295&lt;='Onderwerpen (2)'!$C$16,'Onderwerpen (2)'!$A$16,IF(C295&lt;='Onderwerpen (2)'!$C$17,'Onderwerpen (2)'!$A$17,IF(C295&lt;='Onderwerpen (2)'!$C$18,'Onderwerpen (2)'!$A$18,IF(C295&lt;='Onderwerpen (2)'!$C$19,'Onderwerpen (2)'!$A$19,IF(C295&lt;='Onderwerpen (2)'!$C$20,'Onderwerpen (2)'!$A$20,IF(C295&lt;='Onderwerpen (2)'!$C$21,'Onderwerpen (2)'!$A$21,IF(C295&lt;='Onderwerpen (2)'!$C$22,'Onderwerpen (2)'!$A$22,IF(C295&lt;='Onderwerpen (2)'!$C$23,'Onderwerpen (2)'!$A$22,""))))))))))))))))))))</f>
        <v/>
      </c>
      <c r="C295" s="55" t="str">
        <f>IF('Onderwerpen (2)'!$B$4+1=A295,'Onderwerpen (2)'!$A$5,IF(SUM('Onderwerpen (2)'!$B$4:$B$5)+2=A295,'Onderwerpen (2)'!$A$6,IF(SUM('Onderwerpen (2)'!$B$4:$B$6)+3=A295,'Onderwerpen (2)'!$A$7,IF(SUM('Onderwerpen (2)'!$B$4:$B$7)+4=A295,'Onderwerpen (2)'!$A$8,IF(SUM('Onderwerpen (2)'!$B$4:$B$8)+5=A295,'Onderwerpen (2)'!$A$9,IF(SUM('Onderwerpen (2)'!$B$4:$B$9)+6=A295,'Onderwerpen (2)'!$A$10,IF(SUM('Onderwerpen (2)'!$B$4:$B$10)+7=A295,'Onderwerpen (2)'!$A$11,IF(SUM('Onderwerpen (2)'!$B$4:$B$11)+8=A295,'Onderwerpen (2)'!$A$12,IF(SUM('Onderwerpen (2)'!$B$4:$B$12)+9=A295,'Onderwerpen (2)'!$A$13,IF(SUM('Onderwerpen (2)'!$B$4:$B$13)+10=A295,'Onderwerpen (2)'!$A$14,IF(SUM('Onderwerpen (2)'!$B$4:$B$14)+11=A295,'Onderwerpen (2)'!$A$15,IF(SUM('Onderwerpen (2)'!$B$4:$B$15)+12=A295,'Onderwerpen (2)'!$A$16,IF(SUM('Onderwerpen (2)'!$B$4:$B$16)+13=A295,'Onderwerpen (2)'!$A$17,IF(SUM('Onderwerpen (2)'!$B$4:$B$17)+14=A295,'Onderwerpen (2)'!$A$18,IF(SUM('Onderwerpen (2)'!$B$4:$B$18)+15=A295,'Onderwerpen (2)'!$A$19,IF(SUM('Onderwerpen (2)'!$B$4:$B$19)+16=A295,'Onderwerpen (2)'!$A$20,IF(SUM('Onderwerpen (2)'!$B$4:$B$20)+17=A295,'Onderwerpen (2)'!$A$21,IF(SUM('Onderwerpen (2)'!$B$4:$B$21)+18=A295,'Onderwerpen (2)'!$A$22,IF(SUM('Onderwerpen (2)'!$B$4:$B$22)+19=A295,'Onderwerpen (2)'!$A$23,IFERROR((IF(A295&lt;'Onderwerpen (2)'!$D$4,A295,IF(AND(A295&gt;'Onderwerpen (2)'!$D$4,A295&lt;'Onderwerpen (2)'!$D$5),A295-1,IF(AND(A295&gt;'Onderwerpen (2)'!$D$5,A295&lt;'Onderwerpen (2)'!$D$6),A295-2,IF(AND(A295&gt;'Onderwerpen (2)'!$D$6,A295&lt;'Onderwerpen (2)'!$D$7),A295-3,IF(AND(A295&gt;'Onderwerpen (2)'!$D$7,A295&lt;'Onderwerpen (2)'!$D$8),A295-4,IF(AND(A295&gt;'Onderwerpen (2)'!$D$8,A295&lt;'Onderwerpen (2)'!$D$9),A295-5,IF(AND(A295&gt;'Onderwerpen (2)'!$D$9,A295&lt;'Onderwerpen (2)'!$D$10),A295-6,IF(AND(A295&gt;'Onderwerpen (2)'!$D$10,A295&lt;'Onderwerpen (2)'!$D$11),A295-7,IF(AND(A295&gt;'Onderwerpen (2)'!$D$11,A295&lt;'Onderwerpen (2)'!$D$12),A295-8,IF(AND(A295&gt;'Onderwerpen (2)'!$D$12,A295&lt;'Onderwerpen (2)'!$D$13),A295-9,IF(AND(A295&gt;'Onderwerpen (2)'!$D$13,A295&lt;'Onderwerpen (2)'!$D$14),A295-10,IF(AND(A295&gt;'Onderwerpen (2)'!$D$14,A295&lt;'Onderwerpen (2)'!$D$15),A295-11,IF(AND(A295&gt;'Onderwerpen (2)'!$D$15,A295&lt;'Onderwerpen (2)'!$D$16),A295-12,IF(AND(A295&gt;'Onderwerpen (2)'!$D$16,A295&lt;'Onderwerpen (2)'!$D$17),A295-13,IF(AND(A295&gt;'Onderwerpen (2)'!$D$17,A295&lt;'Onderwerpen (2)'!$D$18),A295-14,IF(AND(A295&gt;'Onderwerpen (2)'!$D$18,A295&lt;'Onderwerpen (2)'!$D$19),A295-15,IF(AND(A295&gt;'Onderwerpen (2)'!$D$19,A295&lt;'Onderwerpen (2)'!$D$20),A295-16,IF(AND(A295&gt;'Onderwerpen (2)'!$D$20,A295&lt;'Onderwerpen (2)'!$D$21),A295-17,IF(AND(A295&gt;'Onderwerpen (2)'!$D$21,A295&lt;'Onderwerpen (2)'!$D$22),A295-18,IF(A295&gt;'Onderwerpen (2)'!$D$22,A295-19,"X"))))))))))))))))))))),""))))))))))))))))))))</f>
        <v/>
      </c>
      <c r="D295" s="76" t="str">
        <f>IF(B295="",""&amp;C295,LEFT(B295, FIND(" ",B295)-1) &amp; "."&amp;COUNTIF( $B$8:B295,B295))</f>
        <v/>
      </c>
      <c r="E295" s="11"/>
      <c r="F295" s="65"/>
      <c r="G295" s="65"/>
      <c r="H295" s="65"/>
      <c r="I295" s="67"/>
      <c r="J295" s="60" t="str">
        <f t="shared" si="20"/>
        <v/>
      </c>
      <c r="K295" s="58"/>
      <c r="L295" s="65"/>
      <c r="M295" s="65"/>
      <c r="N295" s="65"/>
      <c r="O295" s="67"/>
      <c r="P295" s="60" t="str">
        <f t="shared" si="21"/>
        <v/>
      </c>
      <c r="Q295" s="58"/>
      <c r="R295" s="65"/>
      <c r="S295" s="65"/>
      <c r="T295" s="65"/>
      <c r="U295" s="67"/>
      <c r="V295" s="60" t="str">
        <f t="shared" si="22"/>
        <v/>
      </c>
      <c r="W295" s="58"/>
      <c r="X295" s="65"/>
      <c r="Y295" s="65"/>
      <c r="Z295" s="65"/>
      <c r="AA295" s="67"/>
      <c r="AB295" s="60" t="str">
        <f t="shared" si="23"/>
        <v/>
      </c>
      <c r="AC295" s="58"/>
      <c r="AD295" s="65"/>
      <c r="AE295" s="65"/>
      <c r="AF295" s="65"/>
      <c r="AG295" s="67"/>
      <c r="AH295" s="60" t="str">
        <f t="shared" si="24"/>
        <v/>
      </c>
      <c r="AI295" s="58"/>
    </row>
    <row r="296" spans="1:35" ht="15" customHeight="1" x14ac:dyDescent="0.25">
      <c r="A296" s="48" t="str">
        <f>IFERROR(IF(A295='Onderwerpen (2)'!$C$23+19,"",A295+1),"")</f>
        <v/>
      </c>
      <c r="B296" s="48" t="str">
        <f>IF(C296&lt;='Onderwerpen (2)'!$C$4,'Onderwerpen (2)'!$A$4,IF(C296&lt;='Onderwerpen (2)'!$C$5,'Onderwerpen (2)'!$A$5,IF(C296&lt;='Onderwerpen (2)'!$C$6,'Onderwerpen (2)'!$A$6,IF(C296&lt;='Onderwerpen (2)'!$C$7,'Onderwerpen (2)'!$A$7,IF(C296&lt;='Onderwerpen (2)'!$C$8,'Onderwerpen (2)'!$A$8,IF(C296&lt;='Onderwerpen (2)'!$C$9,'Onderwerpen (2)'!$A$9,IF(C296&lt;='Onderwerpen (2)'!C$10,'Onderwerpen (2)'!$A$10,IF(C296&lt;='Onderwerpen (2)'!C$11,'Onderwerpen (2)'!$A$11,IF(C296&lt;='Onderwerpen (2)'!C$12,'Onderwerpen (2)'!$A$12,IF(C296&lt;='Onderwerpen (2)'!C$13,'Onderwerpen (2)'!$A$13,IF(C296&lt;='Onderwerpen (2)'!$C$14,'Onderwerpen (2)'!$A$14,IF(C296&lt;='Onderwerpen (2)'!$C$15,'Onderwerpen (2)'!$A$15,IF(C296&lt;='Onderwerpen (2)'!$C$16,'Onderwerpen (2)'!$A$16,IF(C296&lt;='Onderwerpen (2)'!$C$17,'Onderwerpen (2)'!$A$17,IF(C296&lt;='Onderwerpen (2)'!$C$18,'Onderwerpen (2)'!$A$18,IF(C296&lt;='Onderwerpen (2)'!$C$19,'Onderwerpen (2)'!$A$19,IF(C296&lt;='Onderwerpen (2)'!$C$20,'Onderwerpen (2)'!$A$20,IF(C296&lt;='Onderwerpen (2)'!$C$21,'Onderwerpen (2)'!$A$21,IF(C296&lt;='Onderwerpen (2)'!$C$22,'Onderwerpen (2)'!$A$22,IF(C296&lt;='Onderwerpen (2)'!$C$23,'Onderwerpen (2)'!$A$22,""))))))))))))))))))))</f>
        <v/>
      </c>
      <c r="C296" s="55" t="str">
        <f>IF('Onderwerpen (2)'!$B$4+1=A296,'Onderwerpen (2)'!$A$5,IF(SUM('Onderwerpen (2)'!$B$4:$B$5)+2=A296,'Onderwerpen (2)'!$A$6,IF(SUM('Onderwerpen (2)'!$B$4:$B$6)+3=A296,'Onderwerpen (2)'!$A$7,IF(SUM('Onderwerpen (2)'!$B$4:$B$7)+4=A296,'Onderwerpen (2)'!$A$8,IF(SUM('Onderwerpen (2)'!$B$4:$B$8)+5=A296,'Onderwerpen (2)'!$A$9,IF(SUM('Onderwerpen (2)'!$B$4:$B$9)+6=A296,'Onderwerpen (2)'!$A$10,IF(SUM('Onderwerpen (2)'!$B$4:$B$10)+7=A296,'Onderwerpen (2)'!$A$11,IF(SUM('Onderwerpen (2)'!$B$4:$B$11)+8=A296,'Onderwerpen (2)'!$A$12,IF(SUM('Onderwerpen (2)'!$B$4:$B$12)+9=A296,'Onderwerpen (2)'!$A$13,IF(SUM('Onderwerpen (2)'!$B$4:$B$13)+10=A296,'Onderwerpen (2)'!$A$14,IF(SUM('Onderwerpen (2)'!$B$4:$B$14)+11=A296,'Onderwerpen (2)'!$A$15,IF(SUM('Onderwerpen (2)'!$B$4:$B$15)+12=A296,'Onderwerpen (2)'!$A$16,IF(SUM('Onderwerpen (2)'!$B$4:$B$16)+13=A296,'Onderwerpen (2)'!$A$17,IF(SUM('Onderwerpen (2)'!$B$4:$B$17)+14=A296,'Onderwerpen (2)'!$A$18,IF(SUM('Onderwerpen (2)'!$B$4:$B$18)+15=A296,'Onderwerpen (2)'!$A$19,IF(SUM('Onderwerpen (2)'!$B$4:$B$19)+16=A296,'Onderwerpen (2)'!$A$20,IF(SUM('Onderwerpen (2)'!$B$4:$B$20)+17=A296,'Onderwerpen (2)'!$A$21,IF(SUM('Onderwerpen (2)'!$B$4:$B$21)+18=A296,'Onderwerpen (2)'!$A$22,IF(SUM('Onderwerpen (2)'!$B$4:$B$22)+19=A296,'Onderwerpen (2)'!$A$23,IFERROR((IF(A296&lt;'Onderwerpen (2)'!$D$4,A296,IF(AND(A296&gt;'Onderwerpen (2)'!$D$4,A296&lt;'Onderwerpen (2)'!$D$5),A296-1,IF(AND(A296&gt;'Onderwerpen (2)'!$D$5,A296&lt;'Onderwerpen (2)'!$D$6),A296-2,IF(AND(A296&gt;'Onderwerpen (2)'!$D$6,A296&lt;'Onderwerpen (2)'!$D$7),A296-3,IF(AND(A296&gt;'Onderwerpen (2)'!$D$7,A296&lt;'Onderwerpen (2)'!$D$8),A296-4,IF(AND(A296&gt;'Onderwerpen (2)'!$D$8,A296&lt;'Onderwerpen (2)'!$D$9),A296-5,IF(AND(A296&gt;'Onderwerpen (2)'!$D$9,A296&lt;'Onderwerpen (2)'!$D$10),A296-6,IF(AND(A296&gt;'Onderwerpen (2)'!$D$10,A296&lt;'Onderwerpen (2)'!$D$11),A296-7,IF(AND(A296&gt;'Onderwerpen (2)'!$D$11,A296&lt;'Onderwerpen (2)'!$D$12),A296-8,IF(AND(A296&gt;'Onderwerpen (2)'!$D$12,A296&lt;'Onderwerpen (2)'!$D$13),A296-9,IF(AND(A296&gt;'Onderwerpen (2)'!$D$13,A296&lt;'Onderwerpen (2)'!$D$14),A296-10,IF(AND(A296&gt;'Onderwerpen (2)'!$D$14,A296&lt;'Onderwerpen (2)'!$D$15),A296-11,IF(AND(A296&gt;'Onderwerpen (2)'!$D$15,A296&lt;'Onderwerpen (2)'!$D$16),A296-12,IF(AND(A296&gt;'Onderwerpen (2)'!$D$16,A296&lt;'Onderwerpen (2)'!$D$17),A296-13,IF(AND(A296&gt;'Onderwerpen (2)'!$D$17,A296&lt;'Onderwerpen (2)'!$D$18),A296-14,IF(AND(A296&gt;'Onderwerpen (2)'!$D$18,A296&lt;'Onderwerpen (2)'!$D$19),A296-15,IF(AND(A296&gt;'Onderwerpen (2)'!$D$19,A296&lt;'Onderwerpen (2)'!$D$20),A296-16,IF(AND(A296&gt;'Onderwerpen (2)'!$D$20,A296&lt;'Onderwerpen (2)'!$D$21),A296-17,IF(AND(A296&gt;'Onderwerpen (2)'!$D$21,A296&lt;'Onderwerpen (2)'!$D$22),A296-18,IF(A296&gt;'Onderwerpen (2)'!$D$22,A296-19,"X"))))))))))))))))))))),""))))))))))))))))))))</f>
        <v/>
      </c>
      <c r="D296" s="76" t="str">
        <f>IF(B296="",""&amp;C296,LEFT(B296, FIND(" ",B296)-1) &amp; "."&amp;COUNTIF( $B$8:B296,B296))</f>
        <v/>
      </c>
      <c r="E296" s="11"/>
      <c r="F296" s="65"/>
      <c r="G296" s="65"/>
      <c r="H296" s="65"/>
      <c r="I296" s="67"/>
      <c r="J296" s="60" t="str">
        <f t="shared" si="20"/>
        <v/>
      </c>
      <c r="K296" s="58"/>
      <c r="L296" s="65"/>
      <c r="M296" s="65"/>
      <c r="N296" s="65"/>
      <c r="O296" s="67"/>
      <c r="P296" s="60" t="str">
        <f t="shared" si="21"/>
        <v/>
      </c>
      <c r="Q296" s="58"/>
      <c r="R296" s="65"/>
      <c r="S296" s="65"/>
      <c r="T296" s="65"/>
      <c r="U296" s="67"/>
      <c r="V296" s="60" t="str">
        <f t="shared" si="22"/>
        <v/>
      </c>
      <c r="W296" s="58"/>
      <c r="X296" s="65"/>
      <c r="Y296" s="65"/>
      <c r="Z296" s="65"/>
      <c r="AA296" s="67"/>
      <c r="AB296" s="60" t="str">
        <f t="shared" si="23"/>
        <v/>
      </c>
      <c r="AC296" s="58"/>
      <c r="AD296" s="65"/>
      <c r="AE296" s="65"/>
      <c r="AF296" s="65"/>
      <c r="AG296" s="67"/>
      <c r="AH296" s="60" t="str">
        <f t="shared" si="24"/>
        <v/>
      </c>
      <c r="AI296" s="58"/>
    </row>
    <row r="297" spans="1:35" ht="15" customHeight="1" x14ac:dyDescent="0.25">
      <c r="A297" s="48" t="str">
        <f>IFERROR(IF(A296='Onderwerpen (2)'!$C$23+19,"",A296+1),"")</f>
        <v/>
      </c>
      <c r="B297" s="48" t="str">
        <f>IF(C297&lt;='Onderwerpen (2)'!$C$4,'Onderwerpen (2)'!$A$4,IF(C297&lt;='Onderwerpen (2)'!$C$5,'Onderwerpen (2)'!$A$5,IF(C297&lt;='Onderwerpen (2)'!$C$6,'Onderwerpen (2)'!$A$6,IF(C297&lt;='Onderwerpen (2)'!$C$7,'Onderwerpen (2)'!$A$7,IF(C297&lt;='Onderwerpen (2)'!$C$8,'Onderwerpen (2)'!$A$8,IF(C297&lt;='Onderwerpen (2)'!$C$9,'Onderwerpen (2)'!$A$9,IF(C297&lt;='Onderwerpen (2)'!C$10,'Onderwerpen (2)'!$A$10,IF(C297&lt;='Onderwerpen (2)'!C$11,'Onderwerpen (2)'!$A$11,IF(C297&lt;='Onderwerpen (2)'!C$12,'Onderwerpen (2)'!$A$12,IF(C297&lt;='Onderwerpen (2)'!C$13,'Onderwerpen (2)'!$A$13,IF(C297&lt;='Onderwerpen (2)'!$C$14,'Onderwerpen (2)'!$A$14,IF(C297&lt;='Onderwerpen (2)'!$C$15,'Onderwerpen (2)'!$A$15,IF(C297&lt;='Onderwerpen (2)'!$C$16,'Onderwerpen (2)'!$A$16,IF(C297&lt;='Onderwerpen (2)'!$C$17,'Onderwerpen (2)'!$A$17,IF(C297&lt;='Onderwerpen (2)'!$C$18,'Onderwerpen (2)'!$A$18,IF(C297&lt;='Onderwerpen (2)'!$C$19,'Onderwerpen (2)'!$A$19,IF(C297&lt;='Onderwerpen (2)'!$C$20,'Onderwerpen (2)'!$A$20,IF(C297&lt;='Onderwerpen (2)'!$C$21,'Onderwerpen (2)'!$A$21,IF(C297&lt;='Onderwerpen (2)'!$C$22,'Onderwerpen (2)'!$A$22,IF(C297&lt;='Onderwerpen (2)'!$C$23,'Onderwerpen (2)'!$A$22,""))))))))))))))))))))</f>
        <v/>
      </c>
      <c r="C297" s="55" t="str">
        <f>IF('Onderwerpen (2)'!$B$4+1=A297,'Onderwerpen (2)'!$A$5,IF(SUM('Onderwerpen (2)'!$B$4:$B$5)+2=A297,'Onderwerpen (2)'!$A$6,IF(SUM('Onderwerpen (2)'!$B$4:$B$6)+3=A297,'Onderwerpen (2)'!$A$7,IF(SUM('Onderwerpen (2)'!$B$4:$B$7)+4=A297,'Onderwerpen (2)'!$A$8,IF(SUM('Onderwerpen (2)'!$B$4:$B$8)+5=A297,'Onderwerpen (2)'!$A$9,IF(SUM('Onderwerpen (2)'!$B$4:$B$9)+6=A297,'Onderwerpen (2)'!$A$10,IF(SUM('Onderwerpen (2)'!$B$4:$B$10)+7=A297,'Onderwerpen (2)'!$A$11,IF(SUM('Onderwerpen (2)'!$B$4:$B$11)+8=A297,'Onderwerpen (2)'!$A$12,IF(SUM('Onderwerpen (2)'!$B$4:$B$12)+9=A297,'Onderwerpen (2)'!$A$13,IF(SUM('Onderwerpen (2)'!$B$4:$B$13)+10=A297,'Onderwerpen (2)'!$A$14,IF(SUM('Onderwerpen (2)'!$B$4:$B$14)+11=A297,'Onderwerpen (2)'!$A$15,IF(SUM('Onderwerpen (2)'!$B$4:$B$15)+12=A297,'Onderwerpen (2)'!$A$16,IF(SUM('Onderwerpen (2)'!$B$4:$B$16)+13=A297,'Onderwerpen (2)'!$A$17,IF(SUM('Onderwerpen (2)'!$B$4:$B$17)+14=A297,'Onderwerpen (2)'!$A$18,IF(SUM('Onderwerpen (2)'!$B$4:$B$18)+15=A297,'Onderwerpen (2)'!$A$19,IF(SUM('Onderwerpen (2)'!$B$4:$B$19)+16=A297,'Onderwerpen (2)'!$A$20,IF(SUM('Onderwerpen (2)'!$B$4:$B$20)+17=A297,'Onderwerpen (2)'!$A$21,IF(SUM('Onderwerpen (2)'!$B$4:$B$21)+18=A297,'Onderwerpen (2)'!$A$22,IF(SUM('Onderwerpen (2)'!$B$4:$B$22)+19=A297,'Onderwerpen (2)'!$A$23,IFERROR((IF(A297&lt;'Onderwerpen (2)'!$D$4,A297,IF(AND(A297&gt;'Onderwerpen (2)'!$D$4,A297&lt;'Onderwerpen (2)'!$D$5),A297-1,IF(AND(A297&gt;'Onderwerpen (2)'!$D$5,A297&lt;'Onderwerpen (2)'!$D$6),A297-2,IF(AND(A297&gt;'Onderwerpen (2)'!$D$6,A297&lt;'Onderwerpen (2)'!$D$7),A297-3,IF(AND(A297&gt;'Onderwerpen (2)'!$D$7,A297&lt;'Onderwerpen (2)'!$D$8),A297-4,IF(AND(A297&gt;'Onderwerpen (2)'!$D$8,A297&lt;'Onderwerpen (2)'!$D$9),A297-5,IF(AND(A297&gt;'Onderwerpen (2)'!$D$9,A297&lt;'Onderwerpen (2)'!$D$10),A297-6,IF(AND(A297&gt;'Onderwerpen (2)'!$D$10,A297&lt;'Onderwerpen (2)'!$D$11),A297-7,IF(AND(A297&gt;'Onderwerpen (2)'!$D$11,A297&lt;'Onderwerpen (2)'!$D$12),A297-8,IF(AND(A297&gt;'Onderwerpen (2)'!$D$12,A297&lt;'Onderwerpen (2)'!$D$13),A297-9,IF(AND(A297&gt;'Onderwerpen (2)'!$D$13,A297&lt;'Onderwerpen (2)'!$D$14),A297-10,IF(AND(A297&gt;'Onderwerpen (2)'!$D$14,A297&lt;'Onderwerpen (2)'!$D$15),A297-11,IF(AND(A297&gt;'Onderwerpen (2)'!$D$15,A297&lt;'Onderwerpen (2)'!$D$16),A297-12,IF(AND(A297&gt;'Onderwerpen (2)'!$D$16,A297&lt;'Onderwerpen (2)'!$D$17),A297-13,IF(AND(A297&gt;'Onderwerpen (2)'!$D$17,A297&lt;'Onderwerpen (2)'!$D$18),A297-14,IF(AND(A297&gt;'Onderwerpen (2)'!$D$18,A297&lt;'Onderwerpen (2)'!$D$19),A297-15,IF(AND(A297&gt;'Onderwerpen (2)'!$D$19,A297&lt;'Onderwerpen (2)'!$D$20),A297-16,IF(AND(A297&gt;'Onderwerpen (2)'!$D$20,A297&lt;'Onderwerpen (2)'!$D$21),A297-17,IF(AND(A297&gt;'Onderwerpen (2)'!$D$21,A297&lt;'Onderwerpen (2)'!$D$22),A297-18,IF(A297&gt;'Onderwerpen (2)'!$D$22,A297-19,"X"))))))))))))))))))))),""))))))))))))))))))))</f>
        <v/>
      </c>
      <c r="D297" s="76" t="str">
        <f>IF(B297="",""&amp;C297,LEFT(B297, FIND(" ",B297)-1) &amp; "."&amp;COUNTIF( $B$8:B297,B297))</f>
        <v/>
      </c>
      <c r="E297" s="11"/>
      <c r="F297" s="65"/>
      <c r="G297" s="65"/>
      <c r="H297" s="65"/>
      <c r="I297" s="67"/>
      <c r="J297" s="60" t="str">
        <f t="shared" si="20"/>
        <v/>
      </c>
      <c r="K297" s="58"/>
      <c r="L297" s="65"/>
      <c r="M297" s="65"/>
      <c r="N297" s="65"/>
      <c r="O297" s="67"/>
      <c r="P297" s="60" t="str">
        <f t="shared" si="21"/>
        <v/>
      </c>
      <c r="Q297" s="58"/>
      <c r="R297" s="65"/>
      <c r="S297" s="65"/>
      <c r="T297" s="65"/>
      <c r="U297" s="67"/>
      <c r="V297" s="60" t="str">
        <f t="shared" si="22"/>
        <v/>
      </c>
      <c r="W297" s="58"/>
      <c r="X297" s="65"/>
      <c r="Y297" s="65"/>
      <c r="Z297" s="65"/>
      <c r="AA297" s="67"/>
      <c r="AB297" s="60" t="str">
        <f t="shared" si="23"/>
        <v/>
      </c>
      <c r="AC297" s="58"/>
      <c r="AD297" s="65"/>
      <c r="AE297" s="65"/>
      <c r="AF297" s="65"/>
      <c r="AG297" s="67"/>
      <c r="AH297" s="60" t="str">
        <f t="shared" si="24"/>
        <v/>
      </c>
      <c r="AI297" s="58"/>
    </row>
    <row r="298" spans="1:35" ht="15" customHeight="1" x14ac:dyDescent="0.25">
      <c r="A298" s="48" t="str">
        <f>IFERROR(IF(A297='Onderwerpen (2)'!$C$23+19,"",A297+1),"")</f>
        <v/>
      </c>
      <c r="B298" s="48" t="str">
        <f>IF(C298&lt;='Onderwerpen (2)'!$C$4,'Onderwerpen (2)'!$A$4,IF(C298&lt;='Onderwerpen (2)'!$C$5,'Onderwerpen (2)'!$A$5,IF(C298&lt;='Onderwerpen (2)'!$C$6,'Onderwerpen (2)'!$A$6,IF(C298&lt;='Onderwerpen (2)'!$C$7,'Onderwerpen (2)'!$A$7,IF(C298&lt;='Onderwerpen (2)'!$C$8,'Onderwerpen (2)'!$A$8,IF(C298&lt;='Onderwerpen (2)'!$C$9,'Onderwerpen (2)'!$A$9,IF(C298&lt;='Onderwerpen (2)'!C$10,'Onderwerpen (2)'!$A$10,IF(C298&lt;='Onderwerpen (2)'!C$11,'Onderwerpen (2)'!$A$11,IF(C298&lt;='Onderwerpen (2)'!C$12,'Onderwerpen (2)'!$A$12,IF(C298&lt;='Onderwerpen (2)'!C$13,'Onderwerpen (2)'!$A$13,IF(C298&lt;='Onderwerpen (2)'!$C$14,'Onderwerpen (2)'!$A$14,IF(C298&lt;='Onderwerpen (2)'!$C$15,'Onderwerpen (2)'!$A$15,IF(C298&lt;='Onderwerpen (2)'!$C$16,'Onderwerpen (2)'!$A$16,IF(C298&lt;='Onderwerpen (2)'!$C$17,'Onderwerpen (2)'!$A$17,IF(C298&lt;='Onderwerpen (2)'!$C$18,'Onderwerpen (2)'!$A$18,IF(C298&lt;='Onderwerpen (2)'!$C$19,'Onderwerpen (2)'!$A$19,IF(C298&lt;='Onderwerpen (2)'!$C$20,'Onderwerpen (2)'!$A$20,IF(C298&lt;='Onderwerpen (2)'!$C$21,'Onderwerpen (2)'!$A$21,IF(C298&lt;='Onderwerpen (2)'!$C$22,'Onderwerpen (2)'!$A$22,IF(C298&lt;='Onderwerpen (2)'!$C$23,'Onderwerpen (2)'!$A$22,""))))))))))))))))))))</f>
        <v/>
      </c>
      <c r="C298" s="55" t="str">
        <f>IF('Onderwerpen (2)'!$B$4+1=A298,'Onderwerpen (2)'!$A$5,IF(SUM('Onderwerpen (2)'!$B$4:$B$5)+2=A298,'Onderwerpen (2)'!$A$6,IF(SUM('Onderwerpen (2)'!$B$4:$B$6)+3=A298,'Onderwerpen (2)'!$A$7,IF(SUM('Onderwerpen (2)'!$B$4:$B$7)+4=A298,'Onderwerpen (2)'!$A$8,IF(SUM('Onderwerpen (2)'!$B$4:$B$8)+5=A298,'Onderwerpen (2)'!$A$9,IF(SUM('Onderwerpen (2)'!$B$4:$B$9)+6=A298,'Onderwerpen (2)'!$A$10,IF(SUM('Onderwerpen (2)'!$B$4:$B$10)+7=A298,'Onderwerpen (2)'!$A$11,IF(SUM('Onderwerpen (2)'!$B$4:$B$11)+8=A298,'Onderwerpen (2)'!$A$12,IF(SUM('Onderwerpen (2)'!$B$4:$B$12)+9=A298,'Onderwerpen (2)'!$A$13,IF(SUM('Onderwerpen (2)'!$B$4:$B$13)+10=A298,'Onderwerpen (2)'!$A$14,IF(SUM('Onderwerpen (2)'!$B$4:$B$14)+11=A298,'Onderwerpen (2)'!$A$15,IF(SUM('Onderwerpen (2)'!$B$4:$B$15)+12=A298,'Onderwerpen (2)'!$A$16,IF(SUM('Onderwerpen (2)'!$B$4:$B$16)+13=A298,'Onderwerpen (2)'!$A$17,IF(SUM('Onderwerpen (2)'!$B$4:$B$17)+14=A298,'Onderwerpen (2)'!$A$18,IF(SUM('Onderwerpen (2)'!$B$4:$B$18)+15=A298,'Onderwerpen (2)'!$A$19,IF(SUM('Onderwerpen (2)'!$B$4:$B$19)+16=A298,'Onderwerpen (2)'!$A$20,IF(SUM('Onderwerpen (2)'!$B$4:$B$20)+17=A298,'Onderwerpen (2)'!$A$21,IF(SUM('Onderwerpen (2)'!$B$4:$B$21)+18=A298,'Onderwerpen (2)'!$A$22,IF(SUM('Onderwerpen (2)'!$B$4:$B$22)+19=A298,'Onderwerpen (2)'!$A$23,IFERROR((IF(A298&lt;'Onderwerpen (2)'!$D$4,A298,IF(AND(A298&gt;'Onderwerpen (2)'!$D$4,A298&lt;'Onderwerpen (2)'!$D$5),A298-1,IF(AND(A298&gt;'Onderwerpen (2)'!$D$5,A298&lt;'Onderwerpen (2)'!$D$6),A298-2,IF(AND(A298&gt;'Onderwerpen (2)'!$D$6,A298&lt;'Onderwerpen (2)'!$D$7),A298-3,IF(AND(A298&gt;'Onderwerpen (2)'!$D$7,A298&lt;'Onderwerpen (2)'!$D$8),A298-4,IF(AND(A298&gt;'Onderwerpen (2)'!$D$8,A298&lt;'Onderwerpen (2)'!$D$9),A298-5,IF(AND(A298&gt;'Onderwerpen (2)'!$D$9,A298&lt;'Onderwerpen (2)'!$D$10),A298-6,IF(AND(A298&gt;'Onderwerpen (2)'!$D$10,A298&lt;'Onderwerpen (2)'!$D$11),A298-7,IF(AND(A298&gt;'Onderwerpen (2)'!$D$11,A298&lt;'Onderwerpen (2)'!$D$12),A298-8,IF(AND(A298&gt;'Onderwerpen (2)'!$D$12,A298&lt;'Onderwerpen (2)'!$D$13),A298-9,IF(AND(A298&gt;'Onderwerpen (2)'!$D$13,A298&lt;'Onderwerpen (2)'!$D$14),A298-10,IF(AND(A298&gt;'Onderwerpen (2)'!$D$14,A298&lt;'Onderwerpen (2)'!$D$15),A298-11,IF(AND(A298&gt;'Onderwerpen (2)'!$D$15,A298&lt;'Onderwerpen (2)'!$D$16),A298-12,IF(AND(A298&gt;'Onderwerpen (2)'!$D$16,A298&lt;'Onderwerpen (2)'!$D$17),A298-13,IF(AND(A298&gt;'Onderwerpen (2)'!$D$17,A298&lt;'Onderwerpen (2)'!$D$18),A298-14,IF(AND(A298&gt;'Onderwerpen (2)'!$D$18,A298&lt;'Onderwerpen (2)'!$D$19),A298-15,IF(AND(A298&gt;'Onderwerpen (2)'!$D$19,A298&lt;'Onderwerpen (2)'!$D$20),A298-16,IF(AND(A298&gt;'Onderwerpen (2)'!$D$20,A298&lt;'Onderwerpen (2)'!$D$21),A298-17,IF(AND(A298&gt;'Onderwerpen (2)'!$D$21,A298&lt;'Onderwerpen (2)'!$D$22),A298-18,IF(A298&gt;'Onderwerpen (2)'!$D$22,A298-19,"X"))))))))))))))))))))),""))))))))))))))))))))</f>
        <v/>
      </c>
      <c r="D298" s="76" t="str">
        <f>IF(B298="",""&amp;C298,LEFT(B298, FIND(" ",B298)-1) &amp; "."&amp;COUNTIF( $B$8:B298,B298))</f>
        <v/>
      </c>
      <c r="E298" s="11"/>
      <c r="F298" s="65"/>
      <c r="G298" s="65"/>
      <c r="H298" s="65"/>
      <c r="I298" s="67"/>
      <c r="J298" s="60" t="str">
        <f t="shared" si="20"/>
        <v/>
      </c>
      <c r="K298" s="58"/>
      <c r="L298" s="65"/>
      <c r="M298" s="65"/>
      <c r="N298" s="65"/>
      <c r="O298" s="67"/>
      <c r="P298" s="60" t="str">
        <f t="shared" si="21"/>
        <v/>
      </c>
      <c r="Q298" s="58"/>
      <c r="R298" s="65"/>
      <c r="S298" s="65"/>
      <c r="T298" s="65"/>
      <c r="U298" s="67"/>
      <c r="V298" s="60" t="str">
        <f t="shared" si="22"/>
        <v/>
      </c>
      <c r="W298" s="58"/>
      <c r="X298" s="65"/>
      <c r="Y298" s="65"/>
      <c r="Z298" s="65"/>
      <c r="AA298" s="67"/>
      <c r="AB298" s="60" t="str">
        <f t="shared" si="23"/>
        <v/>
      </c>
      <c r="AC298" s="58"/>
      <c r="AD298" s="65"/>
      <c r="AE298" s="65"/>
      <c r="AF298" s="65"/>
      <c r="AG298" s="67"/>
      <c r="AH298" s="60" t="str">
        <f t="shared" si="24"/>
        <v/>
      </c>
      <c r="AI298" s="58"/>
    </row>
    <row r="299" spans="1:35" ht="15" customHeight="1" x14ac:dyDescent="0.25">
      <c r="A299" s="48" t="str">
        <f>IFERROR(IF(A298='Onderwerpen (2)'!$C$23+19,"",A298+1),"")</f>
        <v/>
      </c>
      <c r="B299" s="48" t="str">
        <f>IF(C299&lt;='Onderwerpen (2)'!$C$4,'Onderwerpen (2)'!$A$4,IF(C299&lt;='Onderwerpen (2)'!$C$5,'Onderwerpen (2)'!$A$5,IF(C299&lt;='Onderwerpen (2)'!$C$6,'Onderwerpen (2)'!$A$6,IF(C299&lt;='Onderwerpen (2)'!$C$7,'Onderwerpen (2)'!$A$7,IF(C299&lt;='Onderwerpen (2)'!$C$8,'Onderwerpen (2)'!$A$8,IF(C299&lt;='Onderwerpen (2)'!$C$9,'Onderwerpen (2)'!$A$9,IF(C299&lt;='Onderwerpen (2)'!C$10,'Onderwerpen (2)'!$A$10,IF(C299&lt;='Onderwerpen (2)'!C$11,'Onderwerpen (2)'!$A$11,IF(C299&lt;='Onderwerpen (2)'!C$12,'Onderwerpen (2)'!$A$12,IF(C299&lt;='Onderwerpen (2)'!C$13,'Onderwerpen (2)'!$A$13,IF(C299&lt;='Onderwerpen (2)'!$C$14,'Onderwerpen (2)'!$A$14,IF(C299&lt;='Onderwerpen (2)'!$C$15,'Onderwerpen (2)'!$A$15,IF(C299&lt;='Onderwerpen (2)'!$C$16,'Onderwerpen (2)'!$A$16,IF(C299&lt;='Onderwerpen (2)'!$C$17,'Onderwerpen (2)'!$A$17,IF(C299&lt;='Onderwerpen (2)'!$C$18,'Onderwerpen (2)'!$A$18,IF(C299&lt;='Onderwerpen (2)'!$C$19,'Onderwerpen (2)'!$A$19,IF(C299&lt;='Onderwerpen (2)'!$C$20,'Onderwerpen (2)'!$A$20,IF(C299&lt;='Onderwerpen (2)'!$C$21,'Onderwerpen (2)'!$A$21,IF(C299&lt;='Onderwerpen (2)'!$C$22,'Onderwerpen (2)'!$A$22,IF(C299&lt;='Onderwerpen (2)'!$C$23,'Onderwerpen (2)'!$A$22,""))))))))))))))))))))</f>
        <v/>
      </c>
      <c r="C299" s="55" t="str">
        <f>IF('Onderwerpen (2)'!$B$4+1=A299,'Onderwerpen (2)'!$A$5,IF(SUM('Onderwerpen (2)'!$B$4:$B$5)+2=A299,'Onderwerpen (2)'!$A$6,IF(SUM('Onderwerpen (2)'!$B$4:$B$6)+3=A299,'Onderwerpen (2)'!$A$7,IF(SUM('Onderwerpen (2)'!$B$4:$B$7)+4=A299,'Onderwerpen (2)'!$A$8,IF(SUM('Onderwerpen (2)'!$B$4:$B$8)+5=A299,'Onderwerpen (2)'!$A$9,IF(SUM('Onderwerpen (2)'!$B$4:$B$9)+6=A299,'Onderwerpen (2)'!$A$10,IF(SUM('Onderwerpen (2)'!$B$4:$B$10)+7=A299,'Onderwerpen (2)'!$A$11,IF(SUM('Onderwerpen (2)'!$B$4:$B$11)+8=A299,'Onderwerpen (2)'!$A$12,IF(SUM('Onderwerpen (2)'!$B$4:$B$12)+9=A299,'Onderwerpen (2)'!$A$13,IF(SUM('Onderwerpen (2)'!$B$4:$B$13)+10=A299,'Onderwerpen (2)'!$A$14,IF(SUM('Onderwerpen (2)'!$B$4:$B$14)+11=A299,'Onderwerpen (2)'!$A$15,IF(SUM('Onderwerpen (2)'!$B$4:$B$15)+12=A299,'Onderwerpen (2)'!$A$16,IF(SUM('Onderwerpen (2)'!$B$4:$B$16)+13=A299,'Onderwerpen (2)'!$A$17,IF(SUM('Onderwerpen (2)'!$B$4:$B$17)+14=A299,'Onderwerpen (2)'!$A$18,IF(SUM('Onderwerpen (2)'!$B$4:$B$18)+15=A299,'Onderwerpen (2)'!$A$19,IF(SUM('Onderwerpen (2)'!$B$4:$B$19)+16=A299,'Onderwerpen (2)'!$A$20,IF(SUM('Onderwerpen (2)'!$B$4:$B$20)+17=A299,'Onderwerpen (2)'!$A$21,IF(SUM('Onderwerpen (2)'!$B$4:$B$21)+18=A299,'Onderwerpen (2)'!$A$22,IF(SUM('Onderwerpen (2)'!$B$4:$B$22)+19=A299,'Onderwerpen (2)'!$A$23,IFERROR((IF(A299&lt;'Onderwerpen (2)'!$D$4,A299,IF(AND(A299&gt;'Onderwerpen (2)'!$D$4,A299&lt;'Onderwerpen (2)'!$D$5),A299-1,IF(AND(A299&gt;'Onderwerpen (2)'!$D$5,A299&lt;'Onderwerpen (2)'!$D$6),A299-2,IF(AND(A299&gt;'Onderwerpen (2)'!$D$6,A299&lt;'Onderwerpen (2)'!$D$7),A299-3,IF(AND(A299&gt;'Onderwerpen (2)'!$D$7,A299&lt;'Onderwerpen (2)'!$D$8),A299-4,IF(AND(A299&gt;'Onderwerpen (2)'!$D$8,A299&lt;'Onderwerpen (2)'!$D$9),A299-5,IF(AND(A299&gt;'Onderwerpen (2)'!$D$9,A299&lt;'Onderwerpen (2)'!$D$10),A299-6,IF(AND(A299&gt;'Onderwerpen (2)'!$D$10,A299&lt;'Onderwerpen (2)'!$D$11),A299-7,IF(AND(A299&gt;'Onderwerpen (2)'!$D$11,A299&lt;'Onderwerpen (2)'!$D$12),A299-8,IF(AND(A299&gt;'Onderwerpen (2)'!$D$12,A299&lt;'Onderwerpen (2)'!$D$13),A299-9,IF(AND(A299&gt;'Onderwerpen (2)'!$D$13,A299&lt;'Onderwerpen (2)'!$D$14),A299-10,IF(AND(A299&gt;'Onderwerpen (2)'!$D$14,A299&lt;'Onderwerpen (2)'!$D$15),A299-11,IF(AND(A299&gt;'Onderwerpen (2)'!$D$15,A299&lt;'Onderwerpen (2)'!$D$16),A299-12,IF(AND(A299&gt;'Onderwerpen (2)'!$D$16,A299&lt;'Onderwerpen (2)'!$D$17),A299-13,IF(AND(A299&gt;'Onderwerpen (2)'!$D$17,A299&lt;'Onderwerpen (2)'!$D$18),A299-14,IF(AND(A299&gt;'Onderwerpen (2)'!$D$18,A299&lt;'Onderwerpen (2)'!$D$19),A299-15,IF(AND(A299&gt;'Onderwerpen (2)'!$D$19,A299&lt;'Onderwerpen (2)'!$D$20),A299-16,IF(AND(A299&gt;'Onderwerpen (2)'!$D$20,A299&lt;'Onderwerpen (2)'!$D$21),A299-17,IF(AND(A299&gt;'Onderwerpen (2)'!$D$21,A299&lt;'Onderwerpen (2)'!$D$22),A299-18,IF(A299&gt;'Onderwerpen (2)'!$D$22,A299-19,"X"))))))))))))))))))))),""))))))))))))))))))))</f>
        <v/>
      </c>
      <c r="D299" s="76" t="str">
        <f>IF(B299="",""&amp;C299,LEFT(B299, FIND(" ",B299)-1) &amp; "."&amp;COUNTIF( $B$8:B299,B299))</f>
        <v/>
      </c>
      <c r="E299" s="11"/>
      <c r="F299" s="65"/>
      <c r="G299" s="65"/>
      <c r="H299" s="65"/>
      <c r="I299" s="67"/>
      <c r="J299" s="60" t="str">
        <f t="shared" si="20"/>
        <v/>
      </c>
      <c r="K299" s="58"/>
      <c r="L299" s="65"/>
      <c r="M299" s="65"/>
      <c r="N299" s="65"/>
      <c r="O299" s="67"/>
      <c r="P299" s="60" t="str">
        <f t="shared" si="21"/>
        <v/>
      </c>
      <c r="Q299" s="58"/>
      <c r="R299" s="65"/>
      <c r="S299" s="65"/>
      <c r="T299" s="65"/>
      <c r="U299" s="67"/>
      <c r="V299" s="60" t="str">
        <f t="shared" si="22"/>
        <v/>
      </c>
      <c r="W299" s="58"/>
      <c r="X299" s="65"/>
      <c r="Y299" s="65"/>
      <c r="Z299" s="65"/>
      <c r="AA299" s="67"/>
      <c r="AB299" s="60" t="str">
        <f t="shared" si="23"/>
        <v/>
      </c>
      <c r="AC299" s="58"/>
      <c r="AD299" s="65"/>
      <c r="AE299" s="65"/>
      <c r="AF299" s="65"/>
      <c r="AG299" s="67"/>
      <c r="AH299" s="60" t="str">
        <f t="shared" si="24"/>
        <v/>
      </c>
      <c r="AI299" s="58"/>
    </row>
    <row r="300" spans="1:35" ht="15" customHeight="1" x14ac:dyDescent="0.25">
      <c r="A300" s="48" t="str">
        <f>IFERROR(IF(A299='Onderwerpen (2)'!$C$23+19,"",A299+1),"")</f>
        <v/>
      </c>
      <c r="B300" s="48" t="str">
        <f>IF(C300&lt;='Onderwerpen (2)'!$C$4,'Onderwerpen (2)'!$A$4,IF(C300&lt;='Onderwerpen (2)'!$C$5,'Onderwerpen (2)'!$A$5,IF(C300&lt;='Onderwerpen (2)'!$C$6,'Onderwerpen (2)'!$A$6,IF(C300&lt;='Onderwerpen (2)'!$C$7,'Onderwerpen (2)'!$A$7,IF(C300&lt;='Onderwerpen (2)'!$C$8,'Onderwerpen (2)'!$A$8,IF(C300&lt;='Onderwerpen (2)'!$C$9,'Onderwerpen (2)'!$A$9,IF(C300&lt;='Onderwerpen (2)'!C$10,'Onderwerpen (2)'!$A$10,IF(C300&lt;='Onderwerpen (2)'!C$11,'Onderwerpen (2)'!$A$11,IF(C300&lt;='Onderwerpen (2)'!C$12,'Onderwerpen (2)'!$A$12,IF(C300&lt;='Onderwerpen (2)'!C$13,'Onderwerpen (2)'!$A$13,IF(C300&lt;='Onderwerpen (2)'!$C$14,'Onderwerpen (2)'!$A$14,IF(C300&lt;='Onderwerpen (2)'!$C$15,'Onderwerpen (2)'!$A$15,IF(C300&lt;='Onderwerpen (2)'!$C$16,'Onderwerpen (2)'!$A$16,IF(C300&lt;='Onderwerpen (2)'!$C$17,'Onderwerpen (2)'!$A$17,IF(C300&lt;='Onderwerpen (2)'!$C$18,'Onderwerpen (2)'!$A$18,IF(C300&lt;='Onderwerpen (2)'!$C$19,'Onderwerpen (2)'!$A$19,IF(C300&lt;='Onderwerpen (2)'!$C$20,'Onderwerpen (2)'!$A$20,IF(C300&lt;='Onderwerpen (2)'!$C$21,'Onderwerpen (2)'!$A$21,IF(C300&lt;='Onderwerpen (2)'!$C$22,'Onderwerpen (2)'!$A$22,IF(C300&lt;='Onderwerpen (2)'!$C$23,'Onderwerpen (2)'!$A$22,""))))))))))))))))))))</f>
        <v/>
      </c>
      <c r="C300" s="55" t="str">
        <f>IF('Onderwerpen (2)'!$B$4+1=A300,'Onderwerpen (2)'!$A$5,IF(SUM('Onderwerpen (2)'!$B$4:$B$5)+2=A300,'Onderwerpen (2)'!$A$6,IF(SUM('Onderwerpen (2)'!$B$4:$B$6)+3=A300,'Onderwerpen (2)'!$A$7,IF(SUM('Onderwerpen (2)'!$B$4:$B$7)+4=A300,'Onderwerpen (2)'!$A$8,IF(SUM('Onderwerpen (2)'!$B$4:$B$8)+5=A300,'Onderwerpen (2)'!$A$9,IF(SUM('Onderwerpen (2)'!$B$4:$B$9)+6=A300,'Onderwerpen (2)'!$A$10,IF(SUM('Onderwerpen (2)'!$B$4:$B$10)+7=A300,'Onderwerpen (2)'!$A$11,IF(SUM('Onderwerpen (2)'!$B$4:$B$11)+8=A300,'Onderwerpen (2)'!$A$12,IF(SUM('Onderwerpen (2)'!$B$4:$B$12)+9=A300,'Onderwerpen (2)'!$A$13,IF(SUM('Onderwerpen (2)'!$B$4:$B$13)+10=A300,'Onderwerpen (2)'!$A$14,IF(SUM('Onderwerpen (2)'!$B$4:$B$14)+11=A300,'Onderwerpen (2)'!$A$15,IF(SUM('Onderwerpen (2)'!$B$4:$B$15)+12=A300,'Onderwerpen (2)'!$A$16,IF(SUM('Onderwerpen (2)'!$B$4:$B$16)+13=A300,'Onderwerpen (2)'!$A$17,IF(SUM('Onderwerpen (2)'!$B$4:$B$17)+14=A300,'Onderwerpen (2)'!$A$18,IF(SUM('Onderwerpen (2)'!$B$4:$B$18)+15=A300,'Onderwerpen (2)'!$A$19,IF(SUM('Onderwerpen (2)'!$B$4:$B$19)+16=A300,'Onderwerpen (2)'!$A$20,IF(SUM('Onderwerpen (2)'!$B$4:$B$20)+17=A300,'Onderwerpen (2)'!$A$21,IF(SUM('Onderwerpen (2)'!$B$4:$B$21)+18=A300,'Onderwerpen (2)'!$A$22,IF(SUM('Onderwerpen (2)'!$B$4:$B$22)+19=A300,'Onderwerpen (2)'!$A$23,IFERROR((IF(A300&lt;'Onderwerpen (2)'!$D$4,A300,IF(AND(A300&gt;'Onderwerpen (2)'!$D$4,A300&lt;'Onderwerpen (2)'!$D$5),A300-1,IF(AND(A300&gt;'Onderwerpen (2)'!$D$5,A300&lt;'Onderwerpen (2)'!$D$6),A300-2,IF(AND(A300&gt;'Onderwerpen (2)'!$D$6,A300&lt;'Onderwerpen (2)'!$D$7),A300-3,IF(AND(A300&gt;'Onderwerpen (2)'!$D$7,A300&lt;'Onderwerpen (2)'!$D$8),A300-4,IF(AND(A300&gt;'Onderwerpen (2)'!$D$8,A300&lt;'Onderwerpen (2)'!$D$9),A300-5,IF(AND(A300&gt;'Onderwerpen (2)'!$D$9,A300&lt;'Onderwerpen (2)'!$D$10),A300-6,IF(AND(A300&gt;'Onderwerpen (2)'!$D$10,A300&lt;'Onderwerpen (2)'!$D$11),A300-7,IF(AND(A300&gt;'Onderwerpen (2)'!$D$11,A300&lt;'Onderwerpen (2)'!$D$12),A300-8,IF(AND(A300&gt;'Onderwerpen (2)'!$D$12,A300&lt;'Onderwerpen (2)'!$D$13),A300-9,IF(AND(A300&gt;'Onderwerpen (2)'!$D$13,A300&lt;'Onderwerpen (2)'!$D$14),A300-10,IF(AND(A300&gt;'Onderwerpen (2)'!$D$14,A300&lt;'Onderwerpen (2)'!$D$15),A300-11,IF(AND(A300&gt;'Onderwerpen (2)'!$D$15,A300&lt;'Onderwerpen (2)'!$D$16),A300-12,IF(AND(A300&gt;'Onderwerpen (2)'!$D$16,A300&lt;'Onderwerpen (2)'!$D$17),A300-13,IF(AND(A300&gt;'Onderwerpen (2)'!$D$17,A300&lt;'Onderwerpen (2)'!$D$18),A300-14,IF(AND(A300&gt;'Onderwerpen (2)'!$D$18,A300&lt;'Onderwerpen (2)'!$D$19),A300-15,IF(AND(A300&gt;'Onderwerpen (2)'!$D$19,A300&lt;'Onderwerpen (2)'!$D$20),A300-16,IF(AND(A300&gt;'Onderwerpen (2)'!$D$20,A300&lt;'Onderwerpen (2)'!$D$21),A300-17,IF(AND(A300&gt;'Onderwerpen (2)'!$D$21,A300&lt;'Onderwerpen (2)'!$D$22),A300-18,IF(A300&gt;'Onderwerpen (2)'!$D$22,A300-19,"X"))))))))))))))))))))),""))))))))))))))))))))</f>
        <v/>
      </c>
      <c r="D300" s="76" t="str">
        <f>IF(B300="",""&amp;C300,LEFT(B300, FIND(" ",B300)-1) &amp; "."&amp;COUNTIF( $B$8:B300,B300))</f>
        <v/>
      </c>
      <c r="E300" s="11"/>
      <c r="F300" s="65"/>
      <c r="G300" s="65"/>
      <c r="H300" s="65"/>
      <c r="I300" s="67"/>
      <c r="J300" s="60" t="str">
        <f t="shared" si="20"/>
        <v/>
      </c>
      <c r="K300" s="58"/>
      <c r="L300" s="65"/>
      <c r="M300" s="65"/>
      <c r="N300" s="65"/>
      <c r="O300" s="67"/>
      <c r="P300" s="60" t="str">
        <f t="shared" si="21"/>
        <v/>
      </c>
      <c r="Q300" s="58"/>
      <c r="R300" s="65"/>
      <c r="S300" s="65"/>
      <c r="T300" s="65"/>
      <c r="U300" s="67"/>
      <c r="V300" s="60" t="str">
        <f t="shared" si="22"/>
        <v/>
      </c>
      <c r="W300" s="58"/>
      <c r="X300" s="65"/>
      <c r="Y300" s="65"/>
      <c r="Z300" s="65"/>
      <c r="AA300" s="67"/>
      <c r="AB300" s="60" t="str">
        <f t="shared" si="23"/>
        <v/>
      </c>
      <c r="AC300" s="58"/>
      <c r="AD300" s="65"/>
      <c r="AE300" s="65"/>
      <c r="AF300" s="65"/>
      <c r="AG300" s="67"/>
      <c r="AH300" s="60" t="str">
        <f t="shared" si="24"/>
        <v/>
      </c>
      <c r="AI300" s="58"/>
    </row>
    <row r="301" spans="1:35" ht="15" customHeight="1" x14ac:dyDescent="0.25">
      <c r="A301" s="48" t="str">
        <f>IFERROR(IF(A300='Onderwerpen (2)'!$C$23+19,"",A300+1),"")</f>
        <v/>
      </c>
      <c r="B301" s="48" t="str">
        <f>IF(C301&lt;='Onderwerpen (2)'!$C$4,'Onderwerpen (2)'!$A$4,IF(C301&lt;='Onderwerpen (2)'!$C$5,'Onderwerpen (2)'!$A$5,IF(C301&lt;='Onderwerpen (2)'!$C$6,'Onderwerpen (2)'!$A$6,IF(C301&lt;='Onderwerpen (2)'!$C$7,'Onderwerpen (2)'!$A$7,IF(C301&lt;='Onderwerpen (2)'!$C$8,'Onderwerpen (2)'!$A$8,IF(C301&lt;='Onderwerpen (2)'!$C$9,'Onderwerpen (2)'!$A$9,IF(C301&lt;='Onderwerpen (2)'!C$10,'Onderwerpen (2)'!$A$10,IF(C301&lt;='Onderwerpen (2)'!C$11,'Onderwerpen (2)'!$A$11,IF(C301&lt;='Onderwerpen (2)'!C$12,'Onderwerpen (2)'!$A$12,IF(C301&lt;='Onderwerpen (2)'!C$13,'Onderwerpen (2)'!$A$13,IF(C301&lt;='Onderwerpen (2)'!$C$14,'Onderwerpen (2)'!$A$14,IF(C301&lt;='Onderwerpen (2)'!$C$15,'Onderwerpen (2)'!$A$15,IF(C301&lt;='Onderwerpen (2)'!$C$16,'Onderwerpen (2)'!$A$16,IF(C301&lt;='Onderwerpen (2)'!$C$17,'Onderwerpen (2)'!$A$17,IF(C301&lt;='Onderwerpen (2)'!$C$18,'Onderwerpen (2)'!$A$18,IF(C301&lt;='Onderwerpen (2)'!$C$19,'Onderwerpen (2)'!$A$19,IF(C301&lt;='Onderwerpen (2)'!$C$20,'Onderwerpen (2)'!$A$20,IF(C301&lt;='Onderwerpen (2)'!$C$21,'Onderwerpen (2)'!$A$21,IF(C301&lt;='Onderwerpen (2)'!$C$22,'Onderwerpen (2)'!$A$22,IF(C301&lt;='Onderwerpen (2)'!$C$23,'Onderwerpen (2)'!$A$22,""))))))))))))))))))))</f>
        <v/>
      </c>
      <c r="C301" s="55" t="str">
        <f>IF('Onderwerpen (2)'!$B$4+1=A301,'Onderwerpen (2)'!$A$5,IF(SUM('Onderwerpen (2)'!$B$4:$B$5)+2=A301,'Onderwerpen (2)'!$A$6,IF(SUM('Onderwerpen (2)'!$B$4:$B$6)+3=A301,'Onderwerpen (2)'!$A$7,IF(SUM('Onderwerpen (2)'!$B$4:$B$7)+4=A301,'Onderwerpen (2)'!$A$8,IF(SUM('Onderwerpen (2)'!$B$4:$B$8)+5=A301,'Onderwerpen (2)'!$A$9,IF(SUM('Onderwerpen (2)'!$B$4:$B$9)+6=A301,'Onderwerpen (2)'!$A$10,IF(SUM('Onderwerpen (2)'!$B$4:$B$10)+7=A301,'Onderwerpen (2)'!$A$11,IF(SUM('Onderwerpen (2)'!$B$4:$B$11)+8=A301,'Onderwerpen (2)'!$A$12,IF(SUM('Onderwerpen (2)'!$B$4:$B$12)+9=A301,'Onderwerpen (2)'!$A$13,IF(SUM('Onderwerpen (2)'!$B$4:$B$13)+10=A301,'Onderwerpen (2)'!$A$14,IF(SUM('Onderwerpen (2)'!$B$4:$B$14)+11=A301,'Onderwerpen (2)'!$A$15,IF(SUM('Onderwerpen (2)'!$B$4:$B$15)+12=A301,'Onderwerpen (2)'!$A$16,IF(SUM('Onderwerpen (2)'!$B$4:$B$16)+13=A301,'Onderwerpen (2)'!$A$17,IF(SUM('Onderwerpen (2)'!$B$4:$B$17)+14=A301,'Onderwerpen (2)'!$A$18,IF(SUM('Onderwerpen (2)'!$B$4:$B$18)+15=A301,'Onderwerpen (2)'!$A$19,IF(SUM('Onderwerpen (2)'!$B$4:$B$19)+16=A301,'Onderwerpen (2)'!$A$20,IF(SUM('Onderwerpen (2)'!$B$4:$B$20)+17=A301,'Onderwerpen (2)'!$A$21,IF(SUM('Onderwerpen (2)'!$B$4:$B$21)+18=A301,'Onderwerpen (2)'!$A$22,IF(SUM('Onderwerpen (2)'!$B$4:$B$22)+19=A301,'Onderwerpen (2)'!$A$23,IFERROR((IF(A301&lt;'Onderwerpen (2)'!$D$4,A301,IF(AND(A301&gt;'Onderwerpen (2)'!$D$4,A301&lt;'Onderwerpen (2)'!$D$5),A301-1,IF(AND(A301&gt;'Onderwerpen (2)'!$D$5,A301&lt;'Onderwerpen (2)'!$D$6),A301-2,IF(AND(A301&gt;'Onderwerpen (2)'!$D$6,A301&lt;'Onderwerpen (2)'!$D$7),A301-3,IF(AND(A301&gt;'Onderwerpen (2)'!$D$7,A301&lt;'Onderwerpen (2)'!$D$8),A301-4,IF(AND(A301&gt;'Onderwerpen (2)'!$D$8,A301&lt;'Onderwerpen (2)'!$D$9),A301-5,IF(AND(A301&gt;'Onderwerpen (2)'!$D$9,A301&lt;'Onderwerpen (2)'!$D$10),A301-6,IF(AND(A301&gt;'Onderwerpen (2)'!$D$10,A301&lt;'Onderwerpen (2)'!$D$11),A301-7,IF(AND(A301&gt;'Onderwerpen (2)'!$D$11,A301&lt;'Onderwerpen (2)'!$D$12),A301-8,IF(AND(A301&gt;'Onderwerpen (2)'!$D$12,A301&lt;'Onderwerpen (2)'!$D$13),A301-9,IF(AND(A301&gt;'Onderwerpen (2)'!$D$13,A301&lt;'Onderwerpen (2)'!$D$14),A301-10,IF(AND(A301&gt;'Onderwerpen (2)'!$D$14,A301&lt;'Onderwerpen (2)'!$D$15),A301-11,IF(AND(A301&gt;'Onderwerpen (2)'!$D$15,A301&lt;'Onderwerpen (2)'!$D$16),A301-12,IF(AND(A301&gt;'Onderwerpen (2)'!$D$16,A301&lt;'Onderwerpen (2)'!$D$17),A301-13,IF(AND(A301&gt;'Onderwerpen (2)'!$D$17,A301&lt;'Onderwerpen (2)'!$D$18),A301-14,IF(AND(A301&gt;'Onderwerpen (2)'!$D$18,A301&lt;'Onderwerpen (2)'!$D$19),A301-15,IF(AND(A301&gt;'Onderwerpen (2)'!$D$19,A301&lt;'Onderwerpen (2)'!$D$20),A301-16,IF(AND(A301&gt;'Onderwerpen (2)'!$D$20,A301&lt;'Onderwerpen (2)'!$D$21),A301-17,IF(AND(A301&gt;'Onderwerpen (2)'!$D$21,A301&lt;'Onderwerpen (2)'!$D$22),A301-18,IF(A301&gt;'Onderwerpen (2)'!$D$22,A301-19,"X"))))))))))))))))))))),""))))))))))))))))))))</f>
        <v/>
      </c>
      <c r="D301" s="76" t="str">
        <f>IF(B301="",""&amp;C301,LEFT(B301, FIND(" ",B301)-1) &amp; "."&amp;COUNTIF( $B$8:B301,B301))</f>
        <v/>
      </c>
      <c r="E301" s="11"/>
      <c r="F301" s="65"/>
      <c r="G301" s="65"/>
      <c r="H301" s="65"/>
      <c r="I301" s="67"/>
      <c r="J301" s="60" t="str">
        <f t="shared" si="20"/>
        <v/>
      </c>
      <c r="K301" s="58"/>
      <c r="L301" s="65"/>
      <c r="M301" s="65"/>
      <c r="N301" s="65"/>
      <c r="O301" s="67"/>
      <c r="P301" s="60" t="str">
        <f t="shared" si="21"/>
        <v/>
      </c>
      <c r="Q301" s="58"/>
      <c r="R301" s="65"/>
      <c r="S301" s="65"/>
      <c r="T301" s="65"/>
      <c r="U301" s="67"/>
      <c r="V301" s="60" t="str">
        <f t="shared" si="22"/>
        <v/>
      </c>
      <c r="W301" s="58"/>
      <c r="X301" s="65"/>
      <c r="Y301" s="65"/>
      <c r="Z301" s="65"/>
      <c r="AA301" s="67"/>
      <c r="AB301" s="60" t="str">
        <f t="shared" si="23"/>
        <v/>
      </c>
      <c r="AC301" s="58"/>
      <c r="AD301" s="65"/>
      <c r="AE301" s="65"/>
      <c r="AF301" s="65"/>
      <c r="AG301" s="67"/>
      <c r="AH301" s="60" t="str">
        <f t="shared" si="24"/>
        <v/>
      </c>
      <c r="AI301" s="58"/>
    </row>
    <row r="302" spans="1:35" ht="15" customHeight="1" x14ac:dyDescent="0.25">
      <c r="A302" s="48" t="str">
        <f>IFERROR(IF(A301='Onderwerpen (2)'!$C$23+19,"",A301+1),"")</f>
        <v/>
      </c>
      <c r="B302" s="48" t="str">
        <f>IF(C302&lt;='Onderwerpen (2)'!$C$4,'Onderwerpen (2)'!$A$4,IF(C302&lt;='Onderwerpen (2)'!$C$5,'Onderwerpen (2)'!$A$5,IF(C302&lt;='Onderwerpen (2)'!$C$6,'Onderwerpen (2)'!$A$6,IF(C302&lt;='Onderwerpen (2)'!$C$7,'Onderwerpen (2)'!$A$7,IF(C302&lt;='Onderwerpen (2)'!$C$8,'Onderwerpen (2)'!$A$8,IF(C302&lt;='Onderwerpen (2)'!$C$9,'Onderwerpen (2)'!$A$9,IF(C302&lt;='Onderwerpen (2)'!C$10,'Onderwerpen (2)'!$A$10,IF(C302&lt;='Onderwerpen (2)'!C$11,'Onderwerpen (2)'!$A$11,IF(C302&lt;='Onderwerpen (2)'!C$12,'Onderwerpen (2)'!$A$12,IF(C302&lt;='Onderwerpen (2)'!C$13,'Onderwerpen (2)'!$A$13,IF(C302&lt;='Onderwerpen (2)'!$C$14,'Onderwerpen (2)'!$A$14,IF(C302&lt;='Onderwerpen (2)'!$C$15,'Onderwerpen (2)'!$A$15,IF(C302&lt;='Onderwerpen (2)'!$C$16,'Onderwerpen (2)'!$A$16,IF(C302&lt;='Onderwerpen (2)'!$C$17,'Onderwerpen (2)'!$A$17,IF(C302&lt;='Onderwerpen (2)'!$C$18,'Onderwerpen (2)'!$A$18,IF(C302&lt;='Onderwerpen (2)'!$C$19,'Onderwerpen (2)'!$A$19,IF(C302&lt;='Onderwerpen (2)'!$C$20,'Onderwerpen (2)'!$A$20,IF(C302&lt;='Onderwerpen (2)'!$C$21,'Onderwerpen (2)'!$A$21,IF(C302&lt;='Onderwerpen (2)'!$C$22,'Onderwerpen (2)'!$A$22,IF(C302&lt;='Onderwerpen (2)'!$C$23,'Onderwerpen (2)'!$A$22,""))))))))))))))))))))</f>
        <v/>
      </c>
      <c r="C302" s="55" t="str">
        <f>IF('Onderwerpen (2)'!$B$4+1=A302,'Onderwerpen (2)'!$A$5,IF(SUM('Onderwerpen (2)'!$B$4:$B$5)+2=A302,'Onderwerpen (2)'!$A$6,IF(SUM('Onderwerpen (2)'!$B$4:$B$6)+3=A302,'Onderwerpen (2)'!$A$7,IF(SUM('Onderwerpen (2)'!$B$4:$B$7)+4=A302,'Onderwerpen (2)'!$A$8,IF(SUM('Onderwerpen (2)'!$B$4:$B$8)+5=A302,'Onderwerpen (2)'!$A$9,IF(SUM('Onderwerpen (2)'!$B$4:$B$9)+6=A302,'Onderwerpen (2)'!$A$10,IF(SUM('Onderwerpen (2)'!$B$4:$B$10)+7=A302,'Onderwerpen (2)'!$A$11,IF(SUM('Onderwerpen (2)'!$B$4:$B$11)+8=A302,'Onderwerpen (2)'!$A$12,IF(SUM('Onderwerpen (2)'!$B$4:$B$12)+9=A302,'Onderwerpen (2)'!$A$13,IF(SUM('Onderwerpen (2)'!$B$4:$B$13)+10=A302,'Onderwerpen (2)'!$A$14,IF(SUM('Onderwerpen (2)'!$B$4:$B$14)+11=A302,'Onderwerpen (2)'!$A$15,IF(SUM('Onderwerpen (2)'!$B$4:$B$15)+12=A302,'Onderwerpen (2)'!$A$16,IF(SUM('Onderwerpen (2)'!$B$4:$B$16)+13=A302,'Onderwerpen (2)'!$A$17,IF(SUM('Onderwerpen (2)'!$B$4:$B$17)+14=A302,'Onderwerpen (2)'!$A$18,IF(SUM('Onderwerpen (2)'!$B$4:$B$18)+15=A302,'Onderwerpen (2)'!$A$19,IF(SUM('Onderwerpen (2)'!$B$4:$B$19)+16=A302,'Onderwerpen (2)'!$A$20,IF(SUM('Onderwerpen (2)'!$B$4:$B$20)+17=A302,'Onderwerpen (2)'!$A$21,IF(SUM('Onderwerpen (2)'!$B$4:$B$21)+18=A302,'Onderwerpen (2)'!$A$22,IF(SUM('Onderwerpen (2)'!$B$4:$B$22)+19=A302,'Onderwerpen (2)'!$A$23,IFERROR((IF(A302&lt;'Onderwerpen (2)'!$D$4,A302,IF(AND(A302&gt;'Onderwerpen (2)'!$D$4,A302&lt;'Onderwerpen (2)'!$D$5),A302-1,IF(AND(A302&gt;'Onderwerpen (2)'!$D$5,A302&lt;'Onderwerpen (2)'!$D$6),A302-2,IF(AND(A302&gt;'Onderwerpen (2)'!$D$6,A302&lt;'Onderwerpen (2)'!$D$7),A302-3,IF(AND(A302&gt;'Onderwerpen (2)'!$D$7,A302&lt;'Onderwerpen (2)'!$D$8),A302-4,IF(AND(A302&gt;'Onderwerpen (2)'!$D$8,A302&lt;'Onderwerpen (2)'!$D$9),A302-5,IF(AND(A302&gt;'Onderwerpen (2)'!$D$9,A302&lt;'Onderwerpen (2)'!$D$10),A302-6,IF(AND(A302&gt;'Onderwerpen (2)'!$D$10,A302&lt;'Onderwerpen (2)'!$D$11),A302-7,IF(AND(A302&gt;'Onderwerpen (2)'!$D$11,A302&lt;'Onderwerpen (2)'!$D$12),A302-8,IF(AND(A302&gt;'Onderwerpen (2)'!$D$12,A302&lt;'Onderwerpen (2)'!$D$13),A302-9,IF(AND(A302&gt;'Onderwerpen (2)'!$D$13,A302&lt;'Onderwerpen (2)'!$D$14),A302-10,IF(AND(A302&gt;'Onderwerpen (2)'!$D$14,A302&lt;'Onderwerpen (2)'!$D$15),A302-11,IF(AND(A302&gt;'Onderwerpen (2)'!$D$15,A302&lt;'Onderwerpen (2)'!$D$16),A302-12,IF(AND(A302&gt;'Onderwerpen (2)'!$D$16,A302&lt;'Onderwerpen (2)'!$D$17),A302-13,IF(AND(A302&gt;'Onderwerpen (2)'!$D$17,A302&lt;'Onderwerpen (2)'!$D$18),A302-14,IF(AND(A302&gt;'Onderwerpen (2)'!$D$18,A302&lt;'Onderwerpen (2)'!$D$19),A302-15,IF(AND(A302&gt;'Onderwerpen (2)'!$D$19,A302&lt;'Onderwerpen (2)'!$D$20),A302-16,IF(AND(A302&gt;'Onderwerpen (2)'!$D$20,A302&lt;'Onderwerpen (2)'!$D$21),A302-17,IF(AND(A302&gt;'Onderwerpen (2)'!$D$21,A302&lt;'Onderwerpen (2)'!$D$22),A302-18,IF(A302&gt;'Onderwerpen (2)'!$D$22,A302-19,"X"))))))))))))))))))))),""))))))))))))))))))))</f>
        <v/>
      </c>
      <c r="D302" s="76" t="str">
        <f>IF(B302="",""&amp;C302,LEFT(B302, FIND(" ",B302)-1) &amp; "."&amp;COUNTIF( $B$8:B302,B302))</f>
        <v/>
      </c>
      <c r="E302" s="11"/>
      <c r="F302" s="65"/>
      <c r="G302" s="65"/>
      <c r="H302" s="65"/>
      <c r="I302" s="67"/>
      <c r="J302" s="60" t="str">
        <f t="shared" ref="J302:J307" si="25">IF(G302="x",D302,"")</f>
        <v/>
      </c>
      <c r="K302" s="58"/>
      <c r="L302" s="65"/>
      <c r="M302" s="65"/>
      <c r="N302" s="65"/>
      <c r="O302" s="67"/>
      <c r="P302" s="60" t="str">
        <f t="shared" ref="P302:P307" si="26">IF(M302="x",D302,"")</f>
        <v/>
      </c>
      <c r="Q302" s="58"/>
      <c r="R302" s="65"/>
      <c r="S302" s="65"/>
      <c r="T302" s="65"/>
      <c r="U302" s="67"/>
      <c r="V302" s="60" t="str">
        <f t="shared" ref="V302:V307" si="27">IF(S302="x",D302,"")</f>
        <v/>
      </c>
      <c r="W302" s="58"/>
      <c r="X302" s="65"/>
      <c r="Y302" s="65"/>
      <c r="Z302" s="65"/>
      <c r="AA302" s="67"/>
      <c r="AB302" s="60" t="str">
        <f t="shared" ref="AB302:AB307" si="28">IF(Y302="x",D302,"")</f>
        <v/>
      </c>
      <c r="AC302" s="58"/>
      <c r="AD302" s="65"/>
      <c r="AE302" s="65"/>
      <c r="AF302" s="65"/>
      <c r="AG302" s="67"/>
      <c r="AH302" s="60" t="str">
        <f t="shared" ref="AH302:AH307" si="29">IF(AE302="x",D302,"")</f>
        <v/>
      </c>
      <c r="AI302" s="58"/>
    </row>
    <row r="303" spans="1:35" ht="15" customHeight="1" x14ac:dyDescent="0.25">
      <c r="A303" s="48" t="str">
        <f>IFERROR(IF(A302='Onderwerpen (2)'!$C$23+19,"",A302+1),"")</f>
        <v/>
      </c>
      <c r="B303" s="48" t="str">
        <f>IF(C303&lt;='Onderwerpen (2)'!$C$4,'Onderwerpen (2)'!$A$4,IF(C303&lt;='Onderwerpen (2)'!$C$5,'Onderwerpen (2)'!$A$5,IF(C303&lt;='Onderwerpen (2)'!$C$6,'Onderwerpen (2)'!$A$6,IF(C303&lt;='Onderwerpen (2)'!$C$7,'Onderwerpen (2)'!$A$7,IF(C303&lt;='Onderwerpen (2)'!$C$8,'Onderwerpen (2)'!$A$8,IF(C303&lt;='Onderwerpen (2)'!$C$9,'Onderwerpen (2)'!$A$9,IF(C303&lt;='Onderwerpen (2)'!C$10,'Onderwerpen (2)'!$A$10,IF(C303&lt;='Onderwerpen (2)'!C$11,'Onderwerpen (2)'!$A$11,IF(C303&lt;='Onderwerpen (2)'!C$12,'Onderwerpen (2)'!$A$12,IF(C303&lt;='Onderwerpen (2)'!C$13,'Onderwerpen (2)'!$A$13,IF(C303&lt;='Onderwerpen (2)'!$C$14,'Onderwerpen (2)'!$A$14,IF(C303&lt;='Onderwerpen (2)'!$C$15,'Onderwerpen (2)'!$A$15,IF(C303&lt;='Onderwerpen (2)'!$C$16,'Onderwerpen (2)'!$A$16,IF(C303&lt;='Onderwerpen (2)'!$C$17,'Onderwerpen (2)'!$A$17,IF(C303&lt;='Onderwerpen (2)'!$C$18,'Onderwerpen (2)'!$A$18,IF(C303&lt;='Onderwerpen (2)'!$C$19,'Onderwerpen (2)'!$A$19,IF(C303&lt;='Onderwerpen (2)'!$C$20,'Onderwerpen (2)'!$A$20,IF(C303&lt;='Onderwerpen (2)'!$C$21,'Onderwerpen (2)'!$A$21,IF(C303&lt;='Onderwerpen (2)'!$C$22,'Onderwerpen (2)'!$A$22,IF(C303&lt;='Onderwerpen (2)'!$C$23,'Onderwerpen (2)'!$A$22,""))))))))))))))))))))</f>
        <v/>
      </c>
      <c r="C303" s="55" t="str">
        <f>IF('Onderwerpen (2)'!$B$4+1=A303,'Onderwerpen (2)'!$A$5,IF(SUM('Onderwerpen (2)'!$B$4:$B$5)+2=A303,'Onderwerpen (2)'!$A$6,IF(SUM('Onderwerpen (2)'!$B$4:$B$6)+3=A303,'Onderwerpen (2)'!$A$7,IF(SUM('Onderwerpen (2)'!$B$4:$B$7)+4=A303,'Onderwerpen (2)'!$A$8,IF(SUM('Onderwerpen (2)'!$B$4:$B$8)+5=A303,'Onderwerpen (2)'!$A$9,IF(SUM('Onderwerpen (2)'!$B$4:$B$9)+6=A303,'Onderwerpen (2)'!$A$10,IF(SUM('Onderwerpen (2)'!$B$4:$B$10)+7=A303,'Onderwerpen (2)'!$A$11,IF(SUM('Onderwerpen (2)'!$B$4:$B$11)+8=A303,'Onderwerpen (2)'!$A$12,IF(SUM('Onderwerpen (2)'!$B$4:$B$12)+9=A303,'Onderwerpen (2)'!$A$13,IF(SUM('Onderwerpen (2)'!$B$4:$B$13)+10=A303,'Onderwerpen (2)'!$A$14,IF(SUM('Onderwerpen (2)'!$B$4:$B$14)+11=A303,'Onderwerpen (2)'!$A$15,IF(SUM('Onderwerpen (2)'!$B$4:$B$15)+12=A303,'Onderwerpen (2)'!$A$16,IF(SUM('Onderwerpen (2)'!$B$4:$B$16)+13=A303,'Onderwerpen (2)'!$A$17,IF(SUM('Onderwerpen (2)'!$B$4:$B$17)+14=A303,'Onderwerpen (2)'!$A$18,IF(SUM('Onderwerpen (2)'!$B$4:$B$18)+15=A303,'Onderwerpen (2)'!$A$19,IF(SUM('Onderwerpen (2)'!$B$4:$B$19)+16=A303,'Onderwerpen (2)'!$A$20,IF(SUM('Onderwerpen (2)'!$B$4:$B$20)+17=A303,'Onderwerpen (2)'!$A$21,IF(SUM('Onderwerpen (2)'!$B$4:$B$21)+18=A303,'Onderwerpen (2)'!$A$22,IF(SUM('Onderwerpen (2)'!$B$4:$B$22)+19=A303,'Onderwerpen (2)'!$A$23,IFERROR((IF(A303&lt;'Onderwerpen (2)'!$D$4,A303,IF(AND(A303&gt;'Onderwerpen (2)'!$D$4,A303&lt;'Onderwerpen (2)'!$D$5),A303-1,IF(AND(A303&gt;'Onderwerpen (2)'!$D$5,A303&lt;'Onderwerpen (2)'!$D$6),A303-2,IF(AND(A303&gt;'Onderwerpen (2)'!$D$6,A303&lt;'Onderwerpen (2)'!$D$7),A303-3,IF(AND(A303&gt;'Onderwerpen (2)'!$D$7,A303&lt;'Onderwerpen (2)'!$D$8),A303-4,IF(AND(A303&gt;'Onderwerpen (2)'!$D$8,A303&lt;'Onderwerpen (2)'!$D$9),A303-5,IF(AND(A303&gt;'Onderwerpen (2)'!$D$9,A303&lt;'Onderwerpen (2)'!$D$10),A303-6,IF(AND(A303&gt;'Onderwerpen (2)'!$D$10,A303&lt;'Onderwerpen (2)'!$D$11),A303-7,IF(AND(A303&gt;'Onderwerpen (2)'!$D$11,A303&lt;'Onderwerpen (2)'!$D$12),A303-8,IF(AND(A303&gt;'Onderwerpen (2)'!$D$12,A303&lt;'Onderwerpen (2)'!$D$13),A303-9,IF(AND(A303&gt;'Onderwerpen (2)'!$D$13,A303&lt;'Onderwerpen (2)'!$D$14),A303-10,IF(AND(A303&gt;'Onderwerpen (2)'!$D$14,A303&lt;'Onderwerpen (2)'!$D$15),A303-11,IF(AND(A303&gt;'Onderwerpen (2)'!$D$15,A303&lt;'Onderwerpen (2)'!$D$16),A303-12,IF(AND(A303&gt;'Onderwerpen (2)'!$D$16,A303&lt;'Onderwerpen (2)'!$D$17),A303-13,IF(AND(A303&gt;'Onderwerpen (2)'!$D$17,A303&lt;'Onderwerpen (2)'!$D$18),A303-14,IF(AND(A303&gt;'Onderwerpen (2)'!$D$18,A303&lt;'Onderwerpen (2)'!$D$19),A303-15,IF(AND(A303&gt;'Onderwerpen (2)'!$D$19,A303&lt;'Onderwerpen (2)'!$D$20),A303-16,IF(AND(A303&gt;'Onderwerpen (2)'!$D$20,A303&lt;'Onderwerpen (2)'!$D$21),A303-17,IF(AND(A303&gt;'Onderwerpen (2)'!$D$21,A303&lt;'Onderwerpen (2)'!$D$22),A303-18,IF(A303&gt;'Onderwerpen (2)'!$D$22,A303-19,"X"))))))))))))))))))))),""))))))))))))))))))))</f>
        <v/>
      </c>
      <c r="D303" s="76" t="str">
        <f>IF(B303="",""&amp;C303,LEFT(B303, FIND(" ",B303)-1) &amp; "."&amp;COUNTIF( $B$8:B303,B303))</f>
        <v/>
      </c>
      <c r="E303" s="11"/>
      <c r="F303" s="65"/>
      <c r="G303" s="65"/>
      <c r="H303" s="65"/>
      <c r="I303" s="67"/>
      <c r="J303" s="60" t="str">
        <f t="shared" si="25"/>
        <v/>
      </c>
      <c r="K303" s="58"/>
      <c r="L303" s="65"/>
      <c r="M303" s="65"/>
      <c r="N303" s="65"/>
      <c r="O303" s="67"/>
      <c r="P303" s="60" t="str">
        <f t="shared" si="26"/>
        <v/>
      </c>
      <c r="Q303" s="58"/>
      <c r="R303" s="65"/>
      <c r="S303" s="65"/>
      <c r="T303" s="65"/>
      <c r="U303" s="67"/>
      <c r="V303" s="60" t="str">
        <f t="shared" si="27"/>
        <v/>
      </c>
      <c r="W303" s="58"/>
      <c r="X303" s="65"/>
      <c r="Y303" s="65"/>
      <c r="Z303" s="65"/>
      <c r="AA303" s="67"/>
      <c r="AB303" s="60" t="str">
        <f t="shared" si="28"/>
        <v/>
      </c>
      <c r="AC303" s="58"/>
      <c r="AD303" s="65"/>
      <c r="AE303" s="65"/>
      <c r="AF303" s="65"/>
      <c r="AG303" s="67"/>
      <c r="AH303" s="60" t="str">
        <f t="shared" si="29"/>
        <v/>
      </c>
      <c r="AI303" s="58"/>
    </row>
    <row r="304" spans="1:35" ht="15" customHeight="1" x14ac:dyDescent="0.25">
      <c r="A304" s="48" t="str">
        <f>IFERROR(IF(A303='Onderwerpen (2)'!$C$23+19,"",A303+1),"")</f>
        <v/>
      </c>
      <c r="B304" s="48" t="str">
        <f>IF(C304&lt;='Onderwerpen (2)'!$C$4,'Onderwerpen (2)'!$A$4,IF(C304&lt;='Onderwerpen (2)'!$C$5,'Onderwerpen (2)'!$A$5,IF(C304&lt;='Onderwerpen (2)'!$C$6,'Onderwerpen (2)'!$A$6,IF(C304&lt;='Onderwerpen (2)'!$C$7,'Onderwerpen (2)'!$A$7,IF(C304&lt;='Onderwerpen (2)'!$C$8,'Onderwerpen (2)'!$A$8,IF(C304&lt;='Onderwerpen (2)'!$C$9,'Onderwerpen (2)'!$A$9,IF(C304&lt;='Onderwerpen (2)'!C$10,'Onderwerpen (2)'!$A$10,IF(C304&lt;='Onderwerpen (2)'!C$11,'Onderwerpen (2)'!$A$11,IF(C304&lt;='Onderwerpen (2)'!C$12,'Onderwerpen (2)'!$A$12,IF(C304&lt;='Onderwerpen (2)'!C$13,'Onderwerpen (2)'!$A$13,IF(C304&lt;='Onderwerpen (2)'!$C$14,'Onderwerpen (2)'!$A$14,IF(C304&lt;='Onderwerpen (2)'!$C$15,'Onderwerpen (2)'!$A$15,IF(C304&lt;='Onderwerpen (2)'!$C$16,'Onderwerpen (2)'!$A$16,IF(C304&lt;='Onderwerpen (2)'!$C$17,'Onderwerpen (2)'!$A$17,IF(C304&lt;='Onderwerpen (2)'!$C$18,'Onderwerpen (2)'!$A$18,IF(C304&lt;='Onderwerpen (2)'!$C$19,'Onderwerpen (2)'!$A$19,IF(C304&lt;='Onderwerpen (2)'!$C$20,'Onderwerpen (2)'!$A$20,IF(C304&lt;='Onderwerpen (2)'!$C$21,'Onderwerpen (2)'!$A$21,IF(C304&lt;='Onderwerpen (2)'!$C$22,'Onderwerpen (2)'!$A$22,IF(C304&lt;='Onderwerpen (2)'!$C$23,'Onderwerpen (2)'!$A$22,""))))))))))))))))))))</f>
        <v/>
      </c>
      <c r="C304" s="55" t="str">
        <f>IF('Onderwerpen (2)'!$B$4+1=A304,'Onderwerpen (2)'!$A$5,IF(SUM('Onderwerpen (2)'!$B$4:$B$5)+2=A304,'Onderwerpen (2)'!$A$6,IF(SUM('Onderwerpen (2)'!$B$4:$B$6)+3=A304,'Onderwerpen (2)'!$A$7,IF(SUM('Onderwerpen (2)'!$B$4:$B$7)+4=A304,'Onderwerpen (2)'!$A$8,IF(SUM('Onderwerpen (2)'!$B$4:$B$8)+5=A304,'Onderwerpen (2)'!$A$9,IF(SUM('Onderwerpen (2)'!$B$4:$B$9)+6=A304,'Onderwerpen (2)'!$A$10,IF(SUM('Onderwerpen (2)'!$B$4:$B$10)+7=A304,'Onderwerpen (2)'!$A$11,IF(SUM('Onderwerpen (2)'!$B$4:$B$11)+8=A304,'Onderwerpen (2)'!$A$12,IF(SUM('Onderwerpen (2)'!$B$4:$B$12)+9=A304,'Onderwerpen (2)'!$A$13,IF(SUM('Onderwerpen (2)'!$B$4:$B$13)+10=A304,'Onderwerpen (2)'!$A$14,IF(SUM('Onderwerpen (2)'!$B$4:$B$14)+11=A304,'Onderwerpen (2)'!$A$15,IF(SUM('Onderwerpen (2)'!$B$4:$B$15)+12=A304,'Onderwerpen (2)'!$A$16,IF(SUM('Onderwerpen (2)'!$B$4:$B$16)+13=A304,'Onderwerpen (2)'!$A$17,IF(SUM('Onderwerpen (2)'!$B$4:$B$17)+14=A304,'Onderwerpen (2)'!$A$18,IF(SUM('Onderwerpen (2)'!$B$4:$B$18)+15=A304,'Onderwerpen (2)'!$A$19,IF(SUM('Onderwerpen (2)'!$B$4:$B$19)+16=A304,'Onderwerpen (2)'!$A$20,IF(SUM('Onderwerpen (2)'!$B$4:$B$20)+17=A304,'Onderwerpen (2)'!$A$21,IF(SUM('Onderwerpen (2)'!$B$4:$B$21)+18=A304,'Onderwerpen (2)'!$A$22,IF(SUM('Onderwerpen (2)'!$B$4:$B$22)+19=A304,'Onderwerpen (2)'!$A$23,IFERROR((IF(A304&lt;'Onderwerpen (2)'!$D$4,A304,IF(AND(A304&gt;'Onderwerpen (2)'!$D$4,A304&lt;'Onderwerpen (2)'!$D$5),A304-1,IF(AND(A304&gt;'Onderwerpen (2)'!$D$5,A304&lt;'Onderwerpen (2)'!$D$6),A304-2,IF(AND(A304&gt;'Onderwerpen (2)'!$D$6,A304&lt;'Onderwerpen (2)'!$D$7),A304-3,IF(AND(A304&gt;'Onderwerpen (2)'!$D$7,A304&lt;'Onderwerpen (2)'!$D$8),A304-4,IF(AND(A304&gt;'Onderwerpen (2)'!$D$8,A304&lt;'Onderwerpen (2)'!$D$9),A304-5,IF(AND(A304&gt;'Onderwerpen (2)'!$D$9,A304&lt;'Onderwerpen (2)'!$D$10),A304-6,IF(AND(A304&gt;'Onderwerpen (2)'!$D$10,A304&lt;'Onderwerpen (2)'!$D$11),A304-7,IF(AND(A304&gt;'Onderwerpen (2)'!$D$11,A304&lt;'Onderwerpen (2)'!$D$12),A304-8,IF(AND(A304&gt;'Onderwerpen (2)'!$D$12,A304&lt;'Onderwerpen (2)'!$D$13),A304-9,IF(AND(A304&gt;'Onderwerpen (2)'!$D$13,A304&lt;'Onderwerpen (2)'!$D$14),A304-10,IF(AND(A304&gt;'Onderwerpen (2)'!$D$14,A304&lt;'Onderwerpen (2)'!$D$15),A304-11,IF(AND(A304&gt;'Onderwerpen (2)'!$D$15,A304&lt;'Onderwerpen (2)'!$D$16),A304-12,IF(AND(A304&gt;'Onderwerpen (2)'!$D$16,A304&lt;'Onderwerpen (2)'!$D$17),A304-13,IF(AND(A304&gt;'Onderwerpen (2)'!$D$17,A304&lt;'Onderwerpen (2)'!$D$18),A304-14,IF(AND(A304&gt;'Onderwerpen (2)'!$D$18,A304&lt;'Onderwerpen (2)'!$D$19),A304-15,IF(AND(A304&gt;'Onderwerpen (2)'!$D$19,A304&lt;'Onderwerpen (2)'!$D$20),A304-16,IF(AND(A304&gt;'Onderwerpen (2)'!$D$20,A304&lt;'Onderwerpen (2)'!$D$21),A304-17,IF(AND(A304&gt;'Onderwerpen (2)'!$D$21,A304&lt;'Onderwerpen (2)'!$D$22),A304-18,IF(A304&gt;'Onderwerpen (2)'!$D$22,A304-19,"X"))))))))))))))))))))),""))))))))))))))))))))</f>
        <v/>
      </c>
      <c r="D304" s="76" t="str">
        <f>IF(B304="",""&amp;C304,LEFT(B304, FIND(" ",B304)-1) &amp; "."&amp;COUNTIF( $B$8:B304,B304))</f>
        <v/>
      </c>
      <c r="E304" s="11"/>
      <c r="F304" s="65"/>
      <c r="G304" s="65"/>
      <c r="H304" s="65"/>
      <c r="I304" s="67"/>
      <c r="J304" s="60" t="str">
        <f t="shared" si="25"/>
        <v/>
      </c>
      <c r="K304" s="58"/>
      <c r="L304" s="65"/>
      <c r="M304" s="65"/>
      <c r="N304" s="65"/>
      <c r="O304" s="67"/>
      <c r="P304" s="60" t="str">
        <f t="shared" si="26"/>
        <v/>
      </c>
      <c r="Q304" s="58"/>
      <c r="R304" s="65"/>
      <c r="S304" s="65"/>
      <c r="T304" s="65"/>
      <c r="U304" s="67"/>
      <c r="V304" s="60" t="str">
        <f t="shared" si="27"/>
        <v/>
      </c>
      <c r="W304" s="58"/>
      <c r="X304" s="65"/>
      <c r="Y304" s="65"/>
      <c r="Z304" s="65"/>
      <c r="AA304" s="67"/>
      <c r="AB304" s="60" t="str">
        <f t="shared" si="28"/>
        <v/>
      </c>
      <c r="AC304" s="58"/>
      <c r="AD304" s="65"/>
      <c r="AE304" s="65"/>
      <c r="AF304" s="65"/>
      <c r="AG304" s="67"/>
      <c r="AH304" s="60" t="str">
        <f t="shared" si="29"/>
        <v/>
      </c>
      <c r="AI304" s="58"/>
    </row>
    <row r="305" spans="1:35" ht="15" customHeight="1" x14ac:dyDescent="0.25">
      <c r="A305" s="48" t="str">
        <f>IFERROR(IF(A304='Onderwerpen (2)'!$C$23+19,"",A304+1),"")</f>
        <v/>
      </c>
      <c r="B305" s="48" t="str">
        <f>IF(C305&lt;='Onderwerpen (2)'!$C$4,'Onderwerpen (2)'!$A$4,IF(C305&lt;='Onderwerpen (2)'!$C$5,'Onderwerpen (2)'!$A$5,IF(C305&lt;='Onderwerpen (2)'!$C$6,'Onderwerpen (2)'!$A$6,IF(C305&lt;='Onderwerpen (2)'!$C$7,'Onderwerpen (2)'!$A$7,IF(C305&lt;='Onderwerpen (2)'!$C$8,'Onderwerpen (2)'!$A$8,IF(C305&lt;='Onderwerpen (2)'!$C$9,'Onderwerpen (2)'!$A$9,IF(C305&lt;='Onderwerpen (2)'!C$10,'Onderwerpen (2)'!$A$10,IF(C305&lt;='Onderwerpen (2)'!C$11,'Onderwerpen (2)'!$A$11,IF(C305&lt;='Onderwerpen (2)'!C$12,'Onderwerpen (2)'!$A$12,IF(C305&lt;='Onderwerpen (2)'!C$13,'Onderwerpen (2)'!$A$13,IF(C305&lt;='Onderwerpen (2)'!$C$14,'Onderwerpen (2)'!$A$14,IF(C305&lt;='Onderwerpen (2)'!$C$15,'Onderwerpen (2)'!$A$15,IF(C305&lt;='Onderwerpen (2)'!$C$16,'Onderwerpen (2)'!$A$16,IF(C305&lt;='Onderwerpen (2)'!$C$17,'Onderwerpen (2)'!$A$17,IF(C305&lt;='Onderwerpen (2)'!$C$18,'Onderwerpen (2)'!$A$18,IF(C305&lt;='Onderwerpen (2)'!$C$19,'Onderwerpen (2)'!$A$19,IF(C305&lt;='Onderwerpen (2)'!$C$20,'Onderwerpen (2)'!$A$20,IF(C305&lt;='Onderwerpen (2)'!$C$21,'Onderwerpen (2)'!$A$21,IF(C305&lt;='Onderwerpen (2)'!$C$22,'Onderwerpen (2)'!$A$22,IF(C305&lt;='Onderwerpen (2)'!$C$23,'Onderwerpen (2)'!$A$22,""))))))))))))))))))))</f>
        <v/>
      </c>
      <c r="C305" s="55" t="str">
        <f>IF('Onderwerpen (2)'!$B$4+1=A305,'Onderwerpen (2)'!$A$5,IF(SUM('Onderwerpen (2)'!$B$4:$B$5)+2=A305,'Onderwerpen (2)'!$A$6,IF(SUM('Onderwerpen (2)'!$B$4:$B$6)+3=A305,'Onderwerpen (2)'!$A$7,IF(SUM('Onderwerpen (2)'!$B$4:$B$7)+4=A305,'Onderwerpen (2)'!$A$8,IF(SUM('Onderwerpen (2)'!$B$4:$B$8)+5=A305,'Onderwerpen (2)'!$A$9,IF(SUM('Onderwerpen (2)'!$B$4:$B$9)+6=A305,'Onderwerpen (2)'!$A$10,IF(SUM('Onderwerpen (2)'!$B$4:$B$10)+7=A305,'Onderwerpen (2)'!$A$11,IF(SUM('Onderwerpen (2)'!$B$4:$B$11)+8=A305,'Onderwerpen (2)'!$A$12,IF(SUM('Onderwerpen (2)'!$B$4:$B$12)+9=A305,'Onderwerpen (2)'!$A$13,IF(SUM('Onderwerpen (2)'!$B$4:$B$13)+10=A305,'Onderwerpen (2)'!$A$14,IF(SUM('Onderwerpen (2)'!$B$4:$B$14)+11=A305,'Onderwerpen (2)'!$A$15,IF(SUM('Onderwerpen (2)'!$B$4:$B$15)+12=A305,'Onderwerpen (2)'!$A$16,IF(SUM('Onderwerpen (2)'!$B$4:$B$16)+13=A305,'Onderwerpen (2)'!$A$17,IF(SUM('Onderwerpen (2)'!$B$4:$B$17)+14=A305,'Onderwerpen (2)'!$A$18,IF(SUM('Onderwerpen (2)'!$B$4:$B$18)+15=A305,'Onderwerpen (2)'!$A$19,IF(SUM('Onderwerpen (2)'!$B$4:$B$19)+16=A305,'Onderwerpen (2)'!$A$20,IF(SUM('Onderwerpen (2)'!$B$4:$B$20)+17=A305,'Onderwerpen (2)'!$A$21,IF(SUM('Onderwerpen (2)'!$B$4:$B$21)+18=A305,'Onderwerpen (2)'!$A$22,IF(SUM('Onderwerpen (2)'!$B$4:$B$22)+19=A305,'Onderwerpen (2)'!$A$23,IFERROR((IF(A305&lt;'Onderwerpen (2)'!$D$4,A305,IF(AND(A305&gt;'Onderwerpen (2)'!$D$4,A305&lt;'Onderwerpen (2)'!$D$5),A305-1,IF(AND(A305&gt;'Onderwerpen (2)'!$D$5,A305&lt;'Onderwerpen (2)'!$D$6),A305-2,IF(AND(A305&gt;'Onderwerpen (2)'!$D$6,A305&lt;'Onderwerpen (2)'!$D$7),A305-3,IF(AND(A305&gt;'Onderwerpen (2)'!$D$7,A305&lt;'Onderwerpen (2)'!$D$8),A305-4,IF(AND(A305&gt;'Onderwerpen (2)'!$D$8,A305&lt;'Onderwerpen (2)'!$D$9),A305-5,IF(AND(A305&gt;'Onderwerpen (2)'!$D$9,A305&lt;'Onderwerpen (2)'!$D$10),A305-6,IF(AND(A305&gt;'Onderwerpen (2)'!$D$10,A305&lt;'Onderwerpen (2)'!$D$11),A305-7,IF(AND(A305&gt;'Onderwerpen (2)'!$D$11,A305&lt;'Onderwerpen (2)'!$D$12),A305-8,IF(AND(A305&gt;'Onderwerpen (2)'!$D$12,A305&lt;'Onderwerpen (2)'!$D$13),A305-9,IF(AND(A305&gt;'Onderwerpen (2)'!$D$13,A305&lt;'Onderwerpen (2)'!$D$14),A305-10,IF(AND(A305&gt;'Onderwerpen (2)'!$D$14,A305&lt;'Onderwerpen (2)'!$D$15),A305-11,IF(AND(A305&gt;'Onderwerpen (2)'!$D$15,A305&lt;'Onderwerpen (2)'!$D$16),A305-12,IF(AND(A305&gt;'Onderwerpen (2)'!$D$16,A305&lt;'Onderwerpen (2)'!$D$17),A305-13,IF(AND(A305&gt;'Onderwerpen (2)'!$D$17,A305&lt;'Onderwerpen (2)'!$D$18),A305-14,IF(AND(A305&gt;'Onderwerpen (2)'!$D$18,A305&lt;'Onderwerpen (2)'!$D$19),A305-15,IF(AND(A305&gt;'Onderwerpen (2)'!$D$19,A305&lt;'Onderwerpen (2)'!$D$20),A305-16,IF(AND(A305&gt;'Onderwerpen (2)'!$D$20,A305&lt;'Onderwerpen (2)'!$D$21),A305-17,IF(AND(A305&gt;'Onderwerpen (2)'!$D$21,A305&lt;'Onderwerpen (2)'!$D$22),A305-18,IF(A305&gt;'Onderwerpen (2)'!$D$22,A305-19,"X"))))))))))))))))))))),""))))))))))))))))))))</f>
        <v/>
      </c>
      <c r="D305" s="76" t="str">
        <f>IF(B305="",""&amp;C305,LEFT(B305, FIND(" ",B305)-1) &amp; "."&amp;COUNTIF( $B$8:B305,B305))</f>
        <v/>
      </c>
      <c r="E305" s="11"/>
      <c r="F305" s="65"/>
      <c r="G305" s="65"/>
      <c r="H305" s="65"/>
      <c r="I305" s="67"/>
      <c r="J305" s="60" t="str">
        <f t="shared" si="25"/>
        <v/>
      </c>
      <c r="K305" s="58"/>
      <c r="L305" s="65"/>
      <c r="M305" s="65"/>
      <c r="N305" s="65"/>
      <c r="O305" s="67"/>
      <c r="P305" s="60" t="str">
        <f t="shared" si="26"/>
        <v/>
      </c>
      <c r="Q305" s="58"/>
      <c r="R305" s="65"/>
      <c r="S305" s="65"/>
      <c r="T305" s="65"/>
      <c r="U305" s="67"/>
      <c r="V305" s="60" t="str">
        <f t="shared" si="27"/>
        <v/>
      </c>
      <c r="W305" s="58"/>
      <c r="X305" s="65"/>
      <c r="Y305" s="65"/>
      <c r="Z305" s="65"/>
      <c r="AA305" s="67"/>
      <c r="AB305" s="60" t="str">
        <f t="shared" si="28"/>
        <v/>
      </c>
      <c r="AC305" s="58"/>
      <c r="AD305" s="65"/>
      <c r="AE305" s="65"/>
      <c r="AF305" s="65"/>
      <c r="AG305" s="67"/>
      <c r="AH305" s="60" t="str">
        <f t="shared" si="29"/>
        <v/>
      </c>
      <c r="AI305" s="58"/>
    </row>
    <row r="306" spans="1:35" ht="15" customHeight="1" x14ac:dyDescent="0.25">
      <c r="A306" s="48" t="str">
        <f>IFERROR(IF(A305='Onderwerpen (2)'!$C$23+19,"",A305+1),"")</f>
        <v/>
      </c>
      <c r="B306" s="48" t="str">
        <f>IF(C306&lt;='Onderwerpen (2)'!$C$4,'Onderwerpen (2)'!$A$4,IF(C306&lt;='Onderwerpen (2)'!$C$5,'Onderwerpen (2)'!$A$5,IF(C306&lt;='Onderwerpen (2)'!$C$6,'Onderwerpen (2)'!$A$6,IF(C306&lt;='Onderwerpen (2)'!$C$7,'Onderwerpen (2)'!$A$7,IF(C306&lt;='Onderwerpen (2)'!$C$8,'Onderwerpen (2)'!$A$8,IF(C306&lt;='Onderwerpen (2)'!$C$9,'Onderwerpen (2)'!$A$9,IF(C306&lt;='Onderwerpen (2)'!C$10,'Onderwerpen (2)'!$A$10,IF(C306&lt;='Onderwerpen (2)'!C$11,'Onderwerpen (2)'!$A$11,IF(C306&lt;='Onderwerpen (2)'!C$12,'Onderwerpen (2)'!$A$12,IF(C306&lt;='Onderwerpen (2)'!C$13,'Onderwerpen (2)'!$A$13,IF(C306&lt;='Onderwerpen (2)'!$C$14,'Onderwerpen (2)'!$A$14,IF(C306&lt;='Onderwerpen (2)'!$C$15,'Onderwerpen (2)'!$A$15,IF(C306&lt;='Onderwerpen (2)'!$C$16,'Onderwerpen (2)'!$A$16,IF(C306&lt;='Onderwerpen (2)'!$C$17,'Onderwerpen (2)'!$A$17,IF(C306&lt;='Onderwerpen (2)'!$C$18,'Onderwerpen (2)'!$A$18,IF(C306&lt;='Onderwerpen (2)'!$C$19,'Onderwerpen (2)'!$A$19,IF(C306&lt;='Onderwerpen (2)'!$C$20,'Onderwerpen (2)'!$A$20,IF(C306&lt;='Onderwerpen (2)'!$C$21,'Onderwerpen (2)'!$A$21,IF(C306&lt;='Onderwerpen (2)'!$C$22,'Onderwerpen (2)'!$A$22,IF(C306&lt;='Onderwerpen (2)'!$C$23,'Onderwerpen (2)'!$A$22,""))))))))))))))))))))</f>
        <v/>
      </c>
      <c r="C306" s="55" t="str">
        <f>IF('Onderwerpen (2)'!$B$4+1=A306,'Onderwerpen (2)'!$A$5,IF(SUM('Onderwerpen (2)'!$B$4:$B$5)+2=A306,'Onderwerpen (2)'!$A$6,IF(SUM('Onderwerpen (2)'!$B$4:$B$6)+3=A306,'Onderwerpen (2)'!$A$7,IF(SUM('Onderwerpen (2)'!$B$4:$B$7)+4=A306,'Onderwerpen (2)'!$A$8,IF(SUM('Onderwerpen (2)'!$B$4:$B$8)+5=A306,'Onderwerpen (2)'!$A$9,IF(SUM('Onderwerpen (2)'!$B$4:$B$9)+6=A306,'Onderwerpen (2)'!$A$10,IF(SUM('Onderwerpen (2)'!$B$4:$B$10)+7=A306,'Onderwerpen (2)'!$A$11,IF(SUM('Onderwerpen (2)'!$B$4:$B$11)+8=A306,'Onderwerpen (2)'!$A$12,IF(SUM('Onderwerpen (2)'!$B$4:$B$12)+9=A306,'Onderwerpen (2)'!$A$13,IF(SUM('Onderwerpen (2)'!$B$4:$B$13)+10=A306,'Onderwerpen (2)'!$A$14,IF(SUM('Onderwerpen (2)'!$B$4:$B$14)+11=A306,'Onderwerpen (2)'!$A$15,IF(SUM('Onderwerpen (2)'!$B$4:$B$15)+12=A306,'Onderwerpen (2)'!$A$16,IF(SUM('Onderwerpen (2)'!$B$4:$B$16)+13=A306,'Onderwerpen (2)'!$A$17,IF(SUM('Onderwerpen (2)'!$B$4:$B$17)+14=A306,'Onderwerpen (2)'!$A$18,IF(SUM('Onderwerpen (2)'!$B$4:$B$18)+15=A306,'Onderwerpen (2)'!$A$19,IF(SUM('Onderwerpen (2)'!$B$4:$B$19)+16=A306,'Onderwerpen (2)'!$A$20,IF(SUM('Onderwerpen (2)'!$B$4:$B$20)+17=A306,'Onderwerpen (2)'!$A$21,IF(SUM('Onderwerpen (2)'!$B$4:$B$21)+18=A306,'Onderwerpen (2)'!$A$22,IF(SUM('Onderwerpen (2)'!$B$4:$B$22)+19=A306,'Onderwerpen (2)'!$A$23,IFERROR((IF(A306&lt;'Onderwerpen (2)'!$D$4,A306,IF(AND(A306&gt;'Onderwerpen (2)'!$D$4,A306&lt;'Onderwerpen (2)'!$D$5),A306-1,IF(AND(A306&gt;'Onderwerpen (2)'!$D$5,A306&lt;'Onderwerpen (2)'!$D$6),A306-2,IF(AND(A306&gt;'Onderwerpen (2)'!$D$6,A306&lt;'Onderwerpen (2)'!$D$7),A306-3,IF(AND(A306&gt;'Onderwerpen (2)'!$D$7,A306&lt;'Onderwerpen (2)'!$D$8),A306-4,IF(AND(A306&gt;'Onderwerpen (2)'!$D$8,A306&lt;'Onderwerpen (2)'!$D$9),A306-5,IF(AND(A306&gt;'Onderwerpen (2)'!$D$9,A306&lt;'Onderwerpen (2)'!$D$10),A306-6,IF(AND(A306&gt;'Onderwerpen (2)'!$D$10,A306&lt;'Onderwerpen (2)'!$D$11),A306-7,IF(AND(A306&gt;'Onderwerpen (2)'!$D$11,A306&lt;'Onderwerpen (2)'!$D$12),A306-8,IF(AND(A306&gt;'Onderwerpen (2)'!$D$12,A306&lt;'Onderwerpen (2)'!$D$13),A306-9,IF(AND(A306&gt;'Onderwerpen (2)'!$D$13,A306&lt;'Onderwerpen (2)'!$D$14),A306-10,IF(AND(A306&gt;'Onderwerpen (2)'!$D$14,A306&lt;'Onderwerpen (2)'!$D$15),A306-11,IF(AND(A306&gt;'Onderwerpen (2)'!$D$15,A306&lt;'Onderwerpen (2)'!$D$16),A306-12,IF(AND(A306&gt;'Onderwerpen (2)'!$D$16,A306&lt;'Onderwerpen (2)'!$D$17),A306-13,IF(AND(A306&gt;'Onderwerpen (2)'!$D$17,A306&lt;'Onderwerpen (2)'!$D$18),A306-14,IF(AND(A306&gt;'Onderwerpen (2)'!$D$18,A306&lt;'Onderwerpen (2)'!$D$19),A306-15,IF(AND(A306&gt;'Onderwerpen (2)'!$D$19,A306&lt;'Onderwerpen (2)'!$D$20),A306-16,IF(AND(A306&gt;'Onderwerpen (2)'!$D$20,A306&lt;'Onderwerpen (2)'!$D$21),A306-17,IF(AND(A306&gt;'Onderwerpen (2)'!$D$21,A306&lt;'Onderwerpen (2)'!$D$22),A306-18,IF(A306&gt;'Onderwerpen (2)'!$D$22,A306-19,"X"))))))))))))))))))))),""))))))))))))))))))))</f>
        <v/>
      </c>
      <c r="D306" s="76" t="str">
        <f>IF(B306="",""&amp;C306,LEFT(B306, FIND(" ",B306)-1) &amp; "."&amp;COUNTIF( $B$8:B306,B306))</f>
        <v/>
      </c>
      <c r="E306" s="11"/>
      <c r="F306" s="65"/>
      <c r="G306" s="65"/>
      <c r="H306" s="65"/>
      <c r="I306" s="67"/>
      <c r="J306" s="60" t="str">
        <f t="shared" si="25"/>
        <v/>
      </c>
      <c r="K306" s="58"/>
      <c r="L306" s="65"/>
      <c r="M306" s="65"/>
      <c r="N306" s="65"/>
      <c r="O306" s="67"/>
      <c r="P306" s="60" t="str">
        <f t="shared" si="26"/>
        <v/>
      </c>
      <c r="Q306" s="58"/>
      <c r="R306" s="65"/>
      <c r="S306" s="65"/>
      <c r="T306" s="65"/>
      <c r="U306" s="67"/>
      <c r="V306" s="60" t="str">
        <f t="shared" si="27"/>
        <v/>
      </c>
      <c r="W306" s="58"/>
      <c r="X306" s="65"/>
      <c r="Y306" s="65"/>
      <c r="Z306" s="65"/>
      <c r="AA306" s="67"/>
      <c r="AB306" s="60" t="str">
        <f t="shared" si="28"/>
        <v/>
      </c>
      <c r="AC306" s="58"/>
      <c r="AD306" s="65"/>
      <c r="AE306" s="65"/>
      <c r="AF306" s="65"/>
      <c r="AG306" s="67"/>
      <c r="AH306" s="60" t="str">
        <f t="shared" si="29"/>
        <v/>
      </c>
      <c r="AI306" s="58"/>
    </row>
    <row r="307" spans="1:35" ht="15" customHeight="1" x14ac:dyDescent="0.25">
      <c r="A307" s="48" t="str">
        <f>IFERROR(IF(A306='Onderwerpen (2)'!$C$23+19,"",A306+1),"")</f>
        <v/>
      </c>
      <c r="B307" s="48" t="str">
        <f>IF(C307&lt;='Onderwerpen (2)'!$C$4,'Onderwerpen (2)'!$A$4,IF(C307&lt;='Onderwerpen (2)'!$C$5,'Onderwerpen (2)'!$A$5,IF(C307&lt;='Onderwerpen (2)'!$C$6,'Onderwerpen (2)'!$A$6,IF(C307&lt;='Onderwerpen (2)'!$C$7,'Onderwerpen (2)'!$A$7,IF(C307&lt;='Onderwerpen (2)'!$C$8,'Onderwerpen (2)'!$A$8,IF(C307&lt;='Onderwerpen (2)'!$C$9,'Onderwerpen (2)'!$A$9,IF(C307&lt;='Onderwerpen (2)'!C$10,'Onderwerpen (2)'!$A$10,IF(C307&lt;='Onderwerpen (2)'!C$11,'Onderwerpen (2)'!$A$11,IF(C307&lt;='Onderwerpen (2)'!C$12,'Onderwerpen (2)'!$A$12,IF(C307&lt;='Onderwerpen (2)'!C$13,'Onderwerpen (2)'!$A$13,IF(C307&lt;='Onderwerpen (2)'!$C$14,'Onderwerpen (2)'!$A$14,IF(C307&lt;='Onderwerpen (2)'!$C$15,'Onderwerpen (2)'!$A$15,IF(C307&lt;='Onderwerpen (2)'!$C$16,'Onderwerpen (2)'!$A$16,IF(C307&lt;='Onderwerpen (2)'!$C$17,'Onderwerpen (2)'!$A$17,IF(C307&lt;='Onderwerpen (2)'!$C$18,'Onderwerpen (2)'!$A$18,IF(C307&lt;='Onderwerpen (2)'!$C$19,'Onderwerpen (2)'!$A$19,IF(C307&lt;='Onderwerpen (2)'!$C$20,'Onderwerpen (2)'!$A$20,IF(C307&lt;='Onderwerpen (2)'!$C$21,'Onderwerpen (2)'!$A$21,IF(C307&lt;='Onderwerpen (2)'!$C$22,'Onderwerpen (2)'!$A$22,IF(C307&lt;='Onderwerpen (2)'!$C$23,'Onderwerpen (2)'!$A$22,""))))))))))))))))))))</f>
        <v/>
      </c>
      <c r="C307" s="55" t="str">
        <f>IF('Onderwerpen (2)'!$B$4+1=A307,'Onderwerpen (2)'!$A$5,IF(SUM('Onderwerpen (2)'!$B$4:$B$5)+2=A307,'Onderwerpen (2)'!$A$6,IF(SUM('Onderwerpen (2)'!$B$4:$B$6)+3=A307,'Onderwerpen (2)'!$A$7,IF(SUM('Onderwerpen (2)'!$B$4:$B$7)+4=A307,'Onderwerpen (2)'!$A$8,IF(SUM('Onderwerpen (2)'!$B$4:$B$8)+5=A307,'Onderwerpen (2)'!$A$9,IF(SUM('Onderwerpen (2)'!$B$4:$B$9)+6=A307,'Onderwerpen (2)'!$A$10,IF(SUM('Onderwerpen (2)'!$B$4:$B$10)+7=A307,'Onderwerpen (2)'!$A$11,IF(SUM('Onderwerpen (2)'!$B$4:$B$11)+8=A307,'Onderwerpen (2)'!$A$12,IF(SUM('Onderwerpen (2)'!$B$4:$B$12)+9=A307,'Onderwerpen (2)'!$A$13,IF(SUM('Onderwerpen (2)'!$B$4:$B$13)+10=A307,'Onderwerpen (2)'!$A$14,IF(SUM('Onderwerpen (2)'!$B$4:$B$14)+11=A307,'Onderwerpen (2)'!$A$15,IF(SUM('Onderwerpen (2)'!$B$4:$B$15)+12=A307,'Onderwerpen (2)'!$A$16,IF(SUM('Onderwerpen (2)'!$B$4:$B$16)+13=A307,'Onderwerpen (2)'!$A$17,IF(SUM('Onderwerpen (2)'!$B$4:$B$17)+14=A307,'Onderwerpen (2)'!$A$18,IF(SUM('Onderwerpen (2)'!$B$4:$B$18)+15=A307,'Onderwerpen (2)'!$A$19,IF(SUM('Onderwerpen (2)'!$B$4:$B$19)+16=A307,'Onderwerpen (2)'!$A$20,IF(SUM('Onderwerpen (2)'!$B$4:$B$20)+17=A307,'Onderwerpen (2)'!$A$21,IF(SUM('Onderwerpen (2)'!$B$4:$B$21)+18=A307,'Onderwerpen (2)'!$A$22,IF(SUM('Onderwerpen (2)'!$B$4:$B$22)+19=A307,'Onderwerpen (2)'!$A$23,IFERROR((IF(A307&lt;'Onderwerpen (2)'!$D$4,A307,IF(AND(A307&gt;'Onderwerpen (2)'!$D$4,A307&lt;'Onderwerpen (2)'!$D$5),A307-1,IF(AND(A307&gt;'Onderwerpen (2)'!$D$5,A307&lt;'Onderwerpen (2)'!$D$6),A307-2,IF(AND(A307&gt;'Onderwerpen (2)'!$D$6,A307&lt;'Onderwerpen (2)'!$D$7),A307-3,IF(AND(A307&gt;'Onderwerpen (2)'!$D$7,A307&lt;'Onderwerpen (2)'!$D$8),A307-4,IF(AND(A307&gt;'Onderwerpen (2)'!$D$8,A307&lt;'Onderwerpen (2)'!$D$9),A307-5,IF(AND(A307&gt;'Onderwerpen (2)'!$D$9,A307&lt;'Onderwerpen (2)'!$D$10),A307-6,IF(AND(A307&gt;'Onderwerpen (2)'!$D$10,A307&lt;'Onderwerpen (2)'!$D$11),A307-7,IF(AND(A307&gt;'Onderwerpen (2)'!$D$11,A307&lt;'Onderwerpen (2)'!$D$12),A307-8,IF(AND(A307&gt;'Onderwerpen (2)'!$D$12,A307&lt;'Onderwerpen (2)'!$D$13),A307-9,IF(AND(A307&gt;'Onderwerpen (2)'!$D$13,A307&lt;'Onderwerpen (2)'!$D$14),A307-10,IF(AND(A307&gt;'Onderwerpen (2)'!$D$14,A307&lt;'Onderwerpen (2)'!$D$15),A307-11,IF(AND(A307&gt;'Onderwerpen (2)'!$D$15,A307&lt;'Onderwerpen (2)'!$D$16),A307-12,IF(AND(A307&gt;'Onderwerpen (2)'!$D$16,A307&lt;'Onderwerpen (2)'!$D$17),A307-13,IF(AND(A307&gt;'Onderwerpen (2)'!$D$17,A307&lt;'Onderwerpen (2)'!$D$18),A307-14,IF(AND(A307&gt;'Onderwerpen (2)'!$D$18,A307&lt;'Onderwerpen (2)'!$D$19),A307-15,IF(AND(A307&gt;'Onderwerpen (2)'!$D$19,A307&lt;'Onderwerpen (2)'!$D$20),A307-16,IF(AND(A307&gt;'Onderwerpen (2)'!$D$20,A307&lt;'Onderwerpen (2)'!$D$21),A307-17,IF(AND(A307&gt;'Onderwerpen (2)'!$D$21,A307&lt;'Onderwerpen (2)'!$D$22),A307-18,IF(A307&gt;'Onderwerpen (2)'!$D$22,A307-19,"X"))))))))))))))))))))),""))))))))))))))))))))</f>
        <v/>
      </c>
      <c r="D307" s="76" t="str">
        <f>IF(B307="",""&amp;C307,LEFT(B307, FIND(" ",B307)-1) &amp; "."&amp;COUNTIF( $B$8:B307,B307))</f>
        <v/>
      </c>
      <c r="E307" s="11"/>
      <c r="F307" s="65"/>
      <c r="G307" s="65"/>
      <c r="H307" s="65"/>
      <c r="I307" s="67"/>
      <c r="J307" s="60" t="str">
        <f t="shared" si="25"/>
        <v/>
      </c>
      <c r="K307" s="58"/>
      <c r="L307" s="65"/>
      <c r="M307" s="65"/>
      <c r="N307" s="65"/>
      <c r="O307" s="67"/>
      <c r="P307" s="60" t="str">
        <f t="shared" si="26"/>
        <v/>
      </c>
      <c r="Q307" s="58"/>
      <c r="R307" s="65"/>
      <c r="S307" s="65"/>
      <c r="T307" s="65"/>
      <c r="U307" s="67"/>
      <c r="V307" s="60" t="str">
        <f t="shared" si="27"/>
        <v/>
      </c>
      <c r="W307" s="58"/>
      <c r="X307" s="65"/>
      <c r="Y307" s="65"/>
      <c r="Z307" s="65"/>
      <c r="AA307" s="67"/>
      <c r="AB307" s="60" t="str">
        <f t="shared" si="28"/>
        <v/>
      </c>
      <c r="AC307" s="58"/>
      <c r="AD307" s="65"/>
      <c r="AE307" s="65"/>
      <c r="AF307" s="65"/>
      <c r="AG307" s="67"/>
      <c r="AH307" s="60" t="str">
        <f t="shared" si="29"/>
        <v/>
      </c>
      <c r="AI307" s="58"/>
    </row>
    <row r="308" spans="1:35" ht="15" customHeight="1" x14ac:dyDescent="0.25">
      <c r="A308" s="48" t="str">
        <f>IFERROR(IF(A307='Onderwerpen (2)'!$C$23+19,"",A307+1),"")</f>
        <v/>
      </c>
      <c r="B308" s="48" t="str">
        <f>IF(C308&lt;='Onderwerpen (2)'!$C$4,'Onderwerpen (2)'!$A$4,IF(C308&lt;='Onderwerpen (2)'!$C$5,'Onderwerpen (2)'!$A$5,IF(C308&lt;='Onderwerpen (2)'!$C$6,'Onderwerpen (2)'!$A$6,IF(C308&lt;='Onderwerpen (2)'!$C$7,'Onderwerpen (2)'!$A$7,IF(C308&lt;='Onderwerpen (2)'!$C$8,'Onderwerpen (2)'!$A$8,IF(C308&lt;='Onderwerpen (2)'!$C$9,'Onderwerpen (2)'!$A$9,IF(C308&lt;='Onderwerpen (2)'!C$10,'Onderwerpen (2)'!$A$10,IF(C308&lt;='Onderwerpen (2)'!C$11,'Onderwerpen (2)'!$A$11,IF(C308&lt;='Onderwerpen (2)'!C$12,'Onderwerpen (2)'!$A$12,IF(C308&lt;='Onderwerpen (2)'!C$13,'Onderwerpen (2)'!$A$13,IF(C308&lt;='Onderwerpen (2)'!$C$14,'Onderwerpen (2)'!$A$14,IF(C308&lt;='Onderwerpen (2)'!$C$15,'Onderwerpen (2)'!$A$15,IF(C308&lt;='Onderwerpen (2)'!$C$16,'Onderwerpen (2)'!$A$16,IF(C308&lt;='Onderwerpen (2)'!$C$17,'Onderwerpen (2)'!$A$17,IF(C308&lt;='Onderwerpen (2)'!$C$18,'Onderwerpen (2)'!$A$18,IF(C308&lt;='Onderwerpen (2)'!$C$19,'Onderwerpen (2)'!$A$19,IF(C308&lt;='Onderwerpen (2)'!$C$20,'Onderwerpen (2)'!$A$20,IF(C308&lt;='Onderwerpen (2)'!$C$21,'Onderwerpen (2)'!$A$21,IF(C308&lt;='Onderwerpen (2)'!$C$22,'Onderwerpen (2)'!$A$22,IF(C308&lt;='Onderwerpen (2)'!$C$23,'Onderwerpen (2)'!$A$22,""))))))))))))))))))))</f>
        <v/>
      </c>
      <c r="C308" s="55" t="str">
        <f>IF('Onderwerpen (2)'!$B$4+1=A308,'Onderwerpen (2)'!$A$5,IF(SUM('Onderwerpen (2)'!$B$4:$B$5)+2=A308,'Onderwerpen (2)'!$A$6,IF(SUM('Onderwerpen (2)'!$B$4:$B$6)+3=A308,'Onderwerpen (2)'!$A$7,IF(SUM('Onderwerpen (2)'!$B$4:$B$7)+4=A308,'Onderwerpen (2)'!$A$8,IF(SUM('Onderwerpen (2)'!$B$4:$B$8)+5=A308,'Onderwerpen (2)'!$A$9,IF(SUM('Onderwerpen (2)'!$B$4:$B$9)+6=A308,'Onderwerpen (2)'!$A$10,IF(SUM('Onderwerpen (2)'!$B$4:$B$10)+7=A308,'Onderwerpen (2)'!$A$11,IF(SUM('Onderwerpen (2)'!$B$4:$B$11)+8=A308,'Onderwerpen (2)'!$A$12,IF(SUM('Onderwerpen (2)'!$B$4:$B$12)+9=A308,'Onderwerpen (2)'!$A$13,IF(SUM('Onderwerpen (2)'!$B$4:$B$13)+10=A308,'Onderwerpen (2)'!$A$14,IF(SUM('Onderwerpen (2)'!$B$4:$B$14)+11=A308,'Onderwerpen (2)'!$A$15,IF(SUM('Onderwerpen (2)'!$B$4:$B$15)+12=A308,'Onderwerpen (2)'!$A$16,IF(SUM('Onderwerpen (2)'!$B$4:$B$16)+13=A308,'Onderwerpen (2)'!$A$17,IF(SUM('Onderwerpen (2)'!$B$4:$B$17)+14=A308,'Onderwerpen (2)'!$A$18,IF(SUM('Onderwerpen (2)'!$B$4:$B$18)+15=A308,'Onderwerpen (2)'!$A$19,IF(SUM('Onderwerpen (2)'!$B$4:$B$19)+16=A308,'Onderwerpen (2)'!$A$20,IF(SUM('Onderwerpen (2)'!$B$4:$B$20)+17=A308,'Onderwerpen (2)'!$A$21,IF(SUM('Onderwerpen (2)'!$B$4:$B$21)+18=A308,'Onderwerpen (2)'!$A$22,IF(SUM('Onderwerpen (2)'!$B$4:$B$22)+19=A308,'Onderwerpen (2)'!$A$23,IFERROR((IF(A308&lt;'Onderwerpen (2)'!$D$4,A308,IF(AND(A308&gt;'Onderwerpen (2)'!$D$4,A308&lt;'Onderwerpen (2)'!$D$5),A308-1,IF(AND(A308&gt;'Onderwerpen (2)'!$D$5,A308&lt;'Onderwerpen (2)'!$D$6),A308-2,IF(AND(A308&gt;'Onderwerpen (2)'!$D$6,A308&lt;'Onderwerpen (2)'!$D$7),A308-3,IF(AND(A308&gt;'Onderwerpen (2)'!$D$7,A308&lt;'Onderwerpen (2)'!$D$8),A308-4,IF(AND(A308&gt;'Onderwerpen (2)'!$D$8,A308&lt;'Onderwerpen (2)'!$D$9),A308-5,IF(AND(A308&gt;'Onderwerpen (2)'!$D$9,A308&lt;'Onderwerpen (2)'!$D$10),A308-6,IF(AND(A308&gt;'Onderwerpen (2)'!$D$10,A308&lt;'Onderwerpen (2)'!$D$11),A308-7,IF(AND(A308&gt;'Onderwerpen (2)'!$D$11,A308&lt;'Onderwerpen (2)'!$D$12),A308-8,IF(AND(A308&gt;'Onderwerpen (2)'!$D$12,A308&lt;'Onderwerpen (2)'!$D$13),A308-9,IF(AND(A308&gt;'Onderwerpen (2)'!$D$13,A308&lt;'Onderwerpen (2)'!$D$14),A308-10,IF(AND(A308&gt;'Onderwerpen (2)'!$D$14,A308&lt;'Onderwerpen (2)'!$D$15),A308-11,IF(AND(A308&gt;'Onderwerpen (2)'!$D$15,A308&lt;'Onderwerpen (2)'!$D$16),A308-12,IF(AND(A308&gt;'Onderwerpen (2)'!$D$16,A308&lt;'Onderwerpen (2)'!$D$17),A308-13,IF(AND(A308&gt;'Onderwerpen (2)'!$D$17,A308&lt;'Onderwerpen (2)'!$D$18),A308-14,IF(AND(A308&gt;'Onderwerpen (2)'!$D$18,A308&lt;'Onderwerpen (2)'!$D$19),A308-15,IF(AND(A308&gt;'Onderwerpen (2)'!$D$19,A308&lt;'Onderwerpen (2)'!$D$20),A308-16,IF(AND(A308&gt;'Onderwerpen (2)'!$D$20,A308&lt;'Onderwerpen (2)'!$D$21),A308-17,IF(AND(A308&gt;'Onderwerpen (2)'!$D$21,A308&lt;'Onderwerpen (2)'!$D$22),A308-18,IF(A308&gt;'Onderwerpen (2)'!$D$22,A308-19,"X"))))))))))))))))))))),""))))))))))))))))))))</f>
        <v/>
      </c>
      <c r="D308" s="76" t="str">
        <f>IF(B308="",""&amp;C308,LEFT(B308, FIND(" ",B308)-1) &amp; "."&amp;COUNTIF( $B$8:B308,B308))</f>
        <v/>
      </c>
      <c r="E308" s="11"/>
      <c r="F308" s="65"/>
      <c r="G308" s="65"/>
      <c r="H308" s="65"/>
      <c r="I308" s="67"/>
      <c r="J308" s="60" t="str">
        <f t="shared" ref="J308:J371" si="30">IF(G308="x",D308,"")</f>
        <v/>
      </c>
      <c r="K308" s="58"/>
      <c r="L308" s="65"/>
      <c r="M308" s="65"/>
      <c r="N308" s="65"/>
      <c r="O308" s="67"/>
      <c r="P308" s="60" t="str">
        <f t="shared" ref="P308:P371" si="31">IF(M308="x",D308,"")</f>
        <v/>
      </c>
      <c r="Q308" s="58"/>
      <c r="R308" s="65"/>
      <c r="S308" s="65"/>
      <c r="T308" s="65"/>
      <c r="U308" s="67"/>
      <c r="V308" s="60" t="str">
        <f t="shared" ref="V308:V371" si="32">IF(S308="x",D308,"")</f>
        <v/>
      </c>
      <c r="W308" s="58"/>
      <c r="X308" s="65"/>
      <c r="Y308" s="65"/>
      <c r="Z308" s="65"/>
      <c r="AA308" s="67"/>
      <c r="AB308" s="60" t="str">
        <f t="shared" ref="AB308:AB371" si="33">IF(Y308="x",D308,"")</f>
        <v/>
      </c>
      <c r="AC308" s="58"/>
      <c r="AD308" s="65"/>
      <c r="AE308" s="65"/>
      <c r="AF308" s="65"/>
      <c r="AG308" s="67"/>
      <c r="AH308" s="60" t="str">
        <f t="shared" ref="AH308:AH371" si="34">IF(AE308="x",D308,"")</f>
        <v/>
      </c>
      <c r="AI308" s="58"/>
    </row>
    <row r="309" spans="1:35" ht="15" customHeight="1" x14ac:dyDescent="0.25">
      <c r="A309" s="48" t="str">
        <f>IFERROR(IF(A308='Onderwerpen (2)'!$C$23+19,"",A308+1),"")</f>
        <v/>
      </c>
      <c r="B309" s="48" t="str">
        <f>IF(C309&lt;='Onderwerpen (2)'!$C$4,'Onderwerpen (2)'!$A$4,IF(C309&lt;='Onderwerpen (2)'!$C$5,'Onderwerpen (2)'!$A$5,IF(C309&lt;='Onderwerpen (2)'!$C$6,'Onderwerpen (2)'!$A$6,IF(C309&lt;='Onderwerpen (2)'!$C$7,'Onderwerpen (2)'!$A$7,IF(C309&lt;='Onderwerpen (2)'!$C$8,'Onderwerpen (2)'!$A$8,IF(C309&lt;='Onderwerpen (2)'!$C$9,'Onderwerpen (2)'!$A$9,IF(C309&lt;='Onderwerpen (2)'!C$10,'Onderwerpen (2)'!$A$10,IF(C309&lt;='Onderwerpen (2)'!C$11,'Onderwerpen (2)'!$A$11,IF(C309&lt;='Onderwerpen (2)'!C$12,'Onderwerpen (2)'!$A$12,IF(C309&lt;='Onderwerpen (2)'!C$13,'Onderwerpen (2)'!$A$13,IF(C309&lt;='Onderwerpen (2)'!$C$14,'Onderwerpen (2)'!$A$14,IF(C309&lt;='Onderwerpen (2)'!$C$15,'Onderwerpen (2)'!$A$15,IF(C309&lt;='Onderwerpen (2)'!$C$16,'Onderwerpen (2)'!$A$16,IF(C309&lt;='Onderwerpen (2)'!$C$17,'Onderwerpen (2)'!$A$17,IF(C309&lt;='Onderwerpen (2)'!$C$18,'Onderwerpen (2)'!$A$18,IF(C309&lt;='Onderwerpen (2)'!$C$19,'Onderwerpen (2)'!$A$19,IF(C309&lt;='Onderwerpen (2)'!$C$20,'Onderwerpen (2)'!$A$20,IF(C309&lt;='Onderwerpen (2)'!$C$21,'Onderwerpen (2)'!$A$21,IF(C309&lt;='Onderwerpen (2)'!$C$22,'Onderwerpen (2)'!$A$22,IF(C309&lt;='Onderwerpen (2)'!$C$23,'Onderwerpen (2)'!$A$22,""))))))))))))))))))))</f>
        <v/>
      </c>
      <c r="C309" s="55" t="str">
        <f>IF('Onderwerpen (2)'!$B$4+1=A309,'Onderwerpen (2)'!$A$5,IF(SUM('Onderwerpen (2)'!$B$4:$B$5)+2=A309,'Onderwerpen (2)'!$A$6,IF(SUM('Onderwerpen (2)'!$B$4:$B$6)+3=A309,'Onderwerpen (2)'!$A$7,IF(SUM('Onderwerpen (2)'!$B$4:$B$7)+4=A309,'Onderwerpen (2)'!$A$8,IF(SUM('Onderwerpen (2)'!$B$4:$B$8)+5=A309,'Onderwerpen (2)'!$A$9,IF(SUM('Onderwerpen (2)'!$B$4:$B$9)+6=A309,'Onderwerpen (2)'!$A$10,IF(SUM('Onderwerpen (2)'!$B$4:$B$10)+7=A309,'Onderwerpen (2)'!$A$11,IF(SUM('Onderwerpen (2)'!$B$4:$B$11)+8=A309,'Onderwerpen (2)'!$A$12,IF(SUM('Onderwerpen (2)'!$B$4:$B$12)+9=A309,'Onderwerpen (2)'!$A$13,IF(SUM('Onderwerpen (2)'!$B$4:$B$13)+10=A309,'Onderwerpen (2)'!$A$14,IF(SUM('Onderwerpen (2)'!$B$4:$B$14)+11=A309,'Onderwerpen (2)'!$A$15,IF(SUM('Onderwerpen (2)'!$B$4:$B$15)+12=A309,'Onderwerpen (2)'!$A$16,IF(SUM('Onderwerpen (2)'!$B$4:$B$16)+13=A309,'Onderwerpen (2)'!$A$17,IF(SUM('Onderwerpen (2)'!$B$4:$B$17)+14=A309,'Onderwerpen (2)'!$A$18,IF(SUM('Onderwerpen (2)'!$B$4:$B$18)+15=A309,'Onderwerpen (2)'!$A$19,IF(SUM('Onderwerpen (2)'!$B$4:$B$19)+16=A309,'Onderwerpen (2)'!$A$20,IF(SUM('Onderwerpen (2)'!$B$4:$B$20)+17=A309,'Onderwerpen (2)'!$A$21,IF(SUM('Onderwerpen (2)'!$B$4:$B$21)+18=A309,'Onderwerpen (2)'!$A$22,IF(SUM('Onderwerpen (2)'!$B$4:$B$22)+19=A309,'Onderwerpen (2)'!$A$23,IFERROR((IF(A309&lt;'Onderwerpen (2)'!$D$4,A309,IF(AND(A309&gt;'Onderwerpen (2)'!$D$4,A309&lt;'Onderwerpen (2)'!$D$5),A309-1,IF(AND(A309&gt;'Onderwerpen (2)'!$D$5,A309&lt;'Onderwerpen (2)'!$D$6),A309-2,IF(AND(A309&gt;'Onderwerpen (2)'!$D$6,A309&lt;'Onderwerpen (2)'!$D$7),A309-3,IF(AND(A309&gt;'Onderwerpen (2)'!$D$7,A309&lt;'Onderwerpen (2)'!$D$8),A309-4,IF(AND(A309&gt;'Onderwerpen (2)'!$D$8,A309&lt;'Onderwerpen (2)'!$D$9),A309-5,IF(AND(A309&gt;'Onderwerpen (2)'!$D$9,A309&lt;'Onderwerpen (2)'!$D$10),A309-6,IF(AND(A309&gt;'Onderwerpen (2)'!$D$10,A309&lt;'Onderwerpen (2)'!$D$11),A309-7,IF(AND(A309&gt;'Onderwerpen (2)'!$D$11,A309&lt;'Onderwerpen (2)'!$D$12),A309-8,IF(AND(A309&gt;'Onderwerpen (2)'!$D$12,A309&lt;'Onderwerpen (2)'!$D$13),A309-9,IF(AND(A309&gt;'Onderwerpen (2)'!$D$13,A309&lt;'Onderwerpen (2)'!$D$14),A309-10,IF(AND(A309&gt;'Onderwerpen (2)'!$D$14,A309&lt;'Onderwerpen (2)'!$D$15),A309-11,IF(AND(A309&gt;'Onderwerpen (2)'!$D$15,A309&lt;'Onderwerpen (2)'!$D$16),A309-12,IF(AND(A309&gt;'Onderwerpen (2)'!$D$16,A309&lt;'Onderwerpen (2)'!$D$17),A309-13,IF(AND(A309&gt;'Onderwerpen (2)'!$D$17,A309&lt;'Onderwerpen (2)'!$D$18),A309-14,IF(AND(A309&gt;'Onderwerpen (2)'!$D$18,A309&lt;'Onderwerpen (2)'!$D$19),A309-15,IF(AND(A309&gt;'Onderwerpen (2)'!$D$19,A309&lt;'Onderwerpen (2)'!$D$20),A309-16,IF(AND(A309&gt;'Onderwerpen (2)'!$D$20,A309&lt;'Onderwerpen (2)'!$D$21),A309-17,IF(AND(A309&gt;'Onderwerpen (2)'!$D$21,A309&lt;'Onderwerpen (2)'!$D$22),A309-18,IF(A309&gt;'Onderwerpen (2)'!$D$22,A309-19,"X"))))))))))))))))))))),""))))))))))))))))))))</f>
        <v/>
      </c>
      <c r="D309" s="76" t="str">
        <f>IF(B309="",""&amp;C309,LEFT(B309, FIND(" ",B309)-1) &amp; "."&amp;COUNTIF( $B$8:B309,B309))</f>
        <v/>
      </c>
      <c r="E309" s="11"/>
      <c r="F309" s="65"/>
      <c r="G309" s="65"/>
      <c r="H309" s="65"/>
      <c r="I309" s="67"/>
      <c r="J309" s="60" t="str">
        <f t="shared" si="30"/>
        <v/>
      </c>
      <c r="K309" s="58"/>
      <c r="L309" s="65"/>
      <c r="M309" s="65"/>
      <c r="N309" s="65"/>
      <c r="O309" s="67"/>
      <c r="P309" s="60" t="str">
        <f t="shared" si="31"/>
        <v/>
      </c>
      <c r="Q309" s="58"/>
      <c r="R309" s="65"/>
      <c r="S309" s="65"/>
      <c r="T309" s="65"/>
      <c r="U309" s="67"/>
      <c r="V309" s="60" t="str">
        <f t="shared" si="32"/>
        <v/>
      </c>
      <c r="W309" s="58"/>
      <c r="X309" s="65"/>
      <c r="Y309" s="65"/>
      <c r="Z309" s="65"/>
      <c r="AA309" s="67"/>
      <c r="AB309" s="60" t="str">
        <f t="shared" si="33"/>
        <v/>
      </c>
      <c r="AC309" s="58"/>
      <c r="AD309" s="65"/>
      <c r="AE309" s="65"/>
      <c r="AF309" s="65"/>
      <c r="AG309" s="67"/>
      <c r="AH309" s="60" t="str">
        <f t="shared" si="34"/>
        <v/>
      </c>
      <c r="AI309" s="58"/>
    </row>
    <row r="310" spans="1:35" ht="15" customHeight="1" x14ac:dyDescent="0.25">
      <c r="A310" s="48" t="str">
        <f>IFERROR(IF(A309='Onderwerpen (2)'!$C$23+19,"",A309+1),"")</f>
        <v/>
      </c>
      <c r="B310" s="48" t="str">
        <f>IF(C310&lt;='Onderwerpen (2)'!$C$4,'Onderwerpen (2)'!$A$4,IF(C310&lt;='Onderwerpen (2)'!$C$5,'Onderwerpen (2)'!$A$5,IF(C310&lt;='Onderwerpen (2)'!$C$6,'Onderwerpen (2)'!$A$6,IF(C310&lt;='Onderwerpen (2)'!$C$7,'Onderwerpen (2)'!$A$7,IF(C310&lt;='Onderwerpen (2)'!$C$8,'Onderwerpen (2)'!$A$8,IF(C310&lt;='Onderwerpen (2)'!$C$9,'Onderwerpen (2)'!$A$9,IF(C310&lt;='Onderwerpen (2)'!C$10,'Onderwerpen (2)'!$A$10,IF(C310&lt;='Onderwerpen (2)'!C$11,'Onderwerpen (2)'!$A$11,IF(C310&lt;='Onderwerpen (2)'!C$12,'Onderwerpen (2)'!$A$12,IF(C310&lt;='Onderwerpen (2)'!C$13,'Onderwerpen (2)'!$A$13,IF(C310&lt;='Onderwerpen (2)'!$C$14,'Onderwerpen (2)'!$A$14,IF(C310&lt;='Onderwerpen (2)'!$C$15,'Onderwerpen (2)'!$A$15,IF(C310&lt;='Onderwerpen (2)'!$C$16,'Onderwerpen (2)'!$A$16,IF(C310&lt;='Onderwerpen (2)'!$C$17,'Onderwerpen (2)'!$A$17,IF(C310&lt;='Onderwerpen (2)'!$C$18,'Onderwerpen (2)'!$A$18,IF(C310&lt;='Onderwerpen (2)'!$C$19,'Onderwerpen (2)'!$A$19,IF(C310&lt;='Onderwerpen (2)'!$C$20,'Onderwerpen (2)'!$A$20,IF(C310&lt;='Onderwerpen (2)'!$C$21,'Onderwerpen (2)'!$A$21,IF(C310&lt;='Onderwerpen (2)'!$C$22,'Onderwerpen (2)'!$A$22,IF(C310&lt;='Onderwerpen (2)'!$C$23,'Onderwerpen (2)'!$A$22,""))))))))))))))))))))</f>
        <v/>
      </c>
      <c r="C310" s="55" t="str">
        <f>IF('Onderwerpen (2)'!$B$4+1=A310,'Onderwerpen (2)'!$A$5,IF(SUM('Onderwerpen (2)'!$B$4:$B$5)+2=A310,'Onderwerpen (2)'!$A$6,IF(SUM('Onderwerpen (2)'!$B$4:$B$6)+3=A310,'Onderwerpen (2)'!$A$7,IF(SUM('Onderwerpen (2)'!$B$4:$B$7)+4=A310,'Onderwerpen (2)'!$A$8,IF(SUM('Onderwerpen (2)'!$B$4:$B$8)+5=A310,'Onderwerpen (2)'!$A$9,IF(SUM('Onderwerpen (2)'!$B$4:$B$9)+6=A310,'Onderwerpen (2)'!$A$10,IF(SUM('Onderwerpen (2)'!$B$4:$B$10)+7=A310,'Onderwerpen (2)'!$A$11,IF(SUM('Onderwerpen (2)'!$B$4:$B$11)+8=A310,'Onderwerpen (2)'!$A$12,IF(SUM('Onderwerpen (2)'!$B$4:$B$12)+9=A310,'Onderwerpen (2)'!$A$13,IF(SUM('Onderwerpen (2)'!$B$4:$B$13)+10=A310,'Onderwerpen (2)'!$A$14,IF(SUM('Onderwerpen (2)'!$B$4:$B$14)+11=A310,'Onderwerpen (2)'!$A$15,IF(SUM('Onderwerpen (2)'!$B$4:$B$15)+12=A310,'Onderwerpen (2)'!$A$16,IF(SUM('Onderwerpen (2)'!$B$4:$B$16)+13=A310,'Onderwerpen (2)'!$A$17,IF(SUM('Onderwerpen (2)'!$B$4:$B$17)+14=A310,'Onderwerpen (2)'!$A$18,IF(SUM('Onderwerpen (2)'!$B$4:$B$18)+15=A310,'Onderwerpen (2)'!$A$19,IF(SUM('Onderwerpen (2)'!$B$4:$B$19)+16=A310,'Onderwerpen (2)'!$A$20,IF(SUM('Onderwerpen (2)'!$B$4:$B$20)+17=A310,'Onderwerpen (2)'!$A$21,IF(SUM('Onderwerpen (2)'!$B$4:$B$21)+18=A310,'Onderwerpen (2)'!$A$22,IF(SUM('Onderwerpen (2)'!$B$4:$B$22)+19=A310,'Onderwerpen (2)'!$A$23,IFERROR((IF(A310&lt;'Onderwerpen (2)'!$D$4,A310,IF(AND(A310&gt;'Onderwerpen (2)'!$D$4,A310&lt;'Onderwerpen (2)'!$D$5),A310-1,IF(AND(A310&gt;'Onderwerpen (2)'!$D$5,A310&lt;'Onderwerpen (2)'!$D$6),A310-2,IF(AND(A310&gt;'Onderwerpen (2)'!$D$6,A310&lt;'Onderwerpen (2)'!$D$7),A310-3,IF(AND(A310&gt;'Onderwerpen (2)'!$D$7,A310&lt;'Onderwerpen (2)'!$D$8),A310-4,IF(AND(A310&gt;'Onderwerpen (2)'!$D$8,A310&lt;'Onderwerpen (2)'!$D$9),A310-5,IF(AND(A310&gt;'Onderwerpen (2)'!$D$9,A310&lt;'Onderwerpen (2)'!$D$10),A310-6,IF(AND(A310&gt;'Onderwerpen (2)'!$D$10,A310&lt;'Onderwerpen (2)'!$D$11),A310-7,IF(AND(A310&gt;'Onderwerpen (2)'!$D$11,A310&lt;'Onderwerpen (2)'!$D$12),A310-8,IF(AND(A310&gt;'Onderwerpen (2)'!$D$12,A310&lt;'Onderwerpen (2)'!$D$13),A310-9,IF(AND(A310&gt;'Onderwerpen (2)'!$D$13,A310&lt;'Onderwerpen (2)'!$D$14),A310-10,IF(AND(A310&gt;'Onderwerpen (2)'!$D$14,A310&lt;'Onderwerpen (2)'!$D$15),A310-11,IF(AND(A310&gt;'Onderwerpen (2)'!$D$15,A310&lt;'Onderwerpen (2)'!$D$16),A310-12,IF(AND(A310&gt;'Onderwerpen (2)'!$D$16,A310&lt;'Onderwerpen (2)'!$D$17),A310-13,IF(AND(A310&gt;'Onderwerpen (2)'!$D$17,A310&lt;'Onderwerpen (2)'!$D$18),A310-14,IF(AND(A310&gt;'Onderwerpen (2)'!$D$18,A310&lt;'Onderwerpen (2)'!$D$19),A310-15,IF(AND(A310&gt;'Onderwerpen (2)'!$D$19,A310&lt;'Onderwerpen (2)'!$D$20),A310-16,IF(AND(A310&gt;'Onderwerpen (2)'!$D$20,A310&lt;'Onderwerpen (2)'!$D$21),A310-17,IF(AND(A310&gt;'Onderwerpen (2)'!$D$21,A310&lt;'Onderwerpen (2)'!$D$22),A310-18,IF(A310&gt;'Onderwerpen (2)'!$D$22,A310-19,"X"))))))))))))))))))))),""))))))))))))))))))))</f>
        <v/>
      </c>
      <c r="D310" s="76" t="str">
        <f>IF(B310="",""&amp;C310,LEFT(B310, FIND(" ",B310)-1) &amp; "."&amp;COUNTIF( $B$8:B310,B310))</f>
        <v/>
      </c>
      <c r="E310" s="11"/>
      <c r="F310" s="65"/>
      <c r="G310" s="65"/>
      <c r="H310" s="65"/>
      <c r="I310" s="67"/>
      <c r="J310" s="60" t="str">
        <f t="shared" si="30"/>
        <v/>
      </c>
      <c r="K310" s="58"/>
      <c r="L310" s="65"/>
      <c r="M310" s="65"/>
      <c r="N310" s="65"/>
      <c r="O310" s="67"/>
      <c r="P310" s="60" t="str">
        <f t="shared" si="31"/>
        <v/>
      </c>
      <c r="Q310" s="58"/>
      <c r="R310" s="65"/>
      <c r="S310" s="65"/>
      <c r="T310" s="65"/>
      <c r="U310" s="67"/>
      <c r="V310" s="60" t="str">
        <f t="shared" si="32"/>
        <v/>
      </c>
      <c r="W310" s="58"/>
      <c r="X310" s="65"/>
      <c r="Y310" s="65"/>
      <c r="Z310" s="65"/>
      <c r="AA310" s="67"/>
      <c r="AB310" s="60" t="str">
        <f t="shared" si="33"/>
        <v/>
      </c>
      <c r="AC310" s="58"/>
      <c r="AD310" s="65"/>
      <c r="AE310" s="65"/>
      <c r="AF310" s="65"/>
      <c r="AG310" s="67"/>
      <c r="AH310" s="60" t="str">
        <f t="shared" si="34"/>
        <v/>
      </c>
      <c r="AI310" s="58"/>
    </row>
    <row r="311" spans="1:35" ht="15" customHeight="1" x14ac:dyDescent="0.25">
      <c r="A311" s="48" t="str">
        <f>IFERROR(IF(A310='Onderwerpen (2)'!$C$23+19,"",A310+1),"")</f>
        <v/>
      </c>
      <c r="B311" s="48" t="str">
        <f>IF(C311&lt;='Onderwerpen (2)'!$C$4,'Onderwerpen (2)'!$A$4,IF(C311&lt;='Onderwerpen (2)'!$C$5,'Onderwerpen (2)'!$A$5,IF(C311&lt;='Onderwerpen (2)'!$C$6,'Onderwerpen (2)'!$A$6,IF(C311&lt;='Onderwerpen (2)'!$C$7,'Onderwerpen (2)'!$A$7,IF(C311&lt;='Onderwerpen (2)'!$C$8,'Onderwerpen (2)'!$A$8,IF(C311&lt;='Onderwerpen (2)'!$C$9,'Onderwerpen (2)'!$A$9,IF(C311&lt;='Onderwerpen (2)'!C$10,'Onderwerpen (2)'!$A$10,IF(C311&lt;='Onderwerpen (2)'!C$11,'Onderwerpen (2)'!$A$11,IF(C311&lt;='Onderwerpen (2)'!C$12,'Onderwerpen (2)'!$A$12,IF(C311&lt;='Onderwerpen (2)'!C$13,'Onderwerpen (2)'!$A$13,IF(C311&lt;='Onderwerpen (2)'!$C$14,'Onderwerpen (2)'!$A$14,IF(C311&lt;='Onderwerpen (2)'!$C$15,'Onderwerpen (2)'!$A$15,IF(C311&lt;='Onderwerpen (2)'!$C$16,'Onderwerpen (2)'!$A$16,IF(C311&lt;='Onderwerpen (2)'!$C$17,'Onderwerpen (2)'!$A$17,IF(C311&lt;='Onderwerpen (2)'!$C$18,'Onderwerpen (2)'!$A$18,IF(C311&lt;='Onderwerpen (2)'!$C$19,'Onderwerpen (2)'!$A$19,IF(C311&lt;='Onderwerpen (2)'!$C$20,'Onderwerpen (2)'!$A$20,IF(C311&lt;='Onderwerpen (2)'!$C$21,'Onderwerpen (2)'!$A$21,IF(C311&lt;='Onderwerpen (2)'!$C$22,'Onderwerpen (2)'!$A$22,IF(C311&lt;='Onderwerpen (2)'!$C$23,'Onderwerpen (2)'!$A$22,""))))))))))))))))))))</f>
        <v/>
      </c>
      <c r="C311" s="55" t="str">
        <f>IF('Onderwerpen (2)'!$B$4+1=A311,'Onderwerpen (2)'!$A$5,IF(SUM('Onderwerpen (2)'!$B$4:$B$5)+2=A311,'Onderwerpen (2)'!$A$6,IF(SUM('Onderwerpen (2)'!$B$4:$B$6)+3=A311,'Onderwerpen (2)'!$A$7,IF(SUM('Onderwerpen (2)'!$B$4:$B$7)+4=A311,'Onderwerpen (2)'!$A$8,IF(SUM('Onderwerpen (2)'!$B$4:$B$8)+5=A311,'Onderwerpen (2)'!$A$9,IF(SUM('Onderwerpen (2)'!$B$4:$B$9)+6=A311,'Onderwerpen (2)'!$A$10,IF(SUM('Onderwerpen (2)'!$B$4:$B$10)+7=A311,'Onderwerpen (2)'!$A$11,IF(SUM('Onderwerpen (2)'!$B$4:$B$11)+8=A311,'Onderwerpen (2)'!$A$12,IF(SUM('Onderwerpen (2)'!$B$4:$B$12)+9=A311,'Onderwerpen (2)'!$A$13,IF(SUM('Onderwerpen (2)'!$B$4:$B$13)+10=A311,'Onderwerpen (2)'!$A$14,IF(SUM('Onderwerpen (2)'!$B$4:$B$14)+11=A311,'Onderwerpen (2)'!$A$15,IF(SUM('Onderwerpen (2)'!$B$4:$B$15)+12=A311,'Onderwerpen (2)'!$A$16,IF(SUM('Onderwerpen (2)'!$B$4:$B$16)+13=A311,'Onderwerpen (2)'!$A$17,IF(SUM('Onderwerpen (2)'!$B$4:$B$17)+14=A311,'Onderwerpen (2)'!$A$18,IF(SUM('Onderwerpen (2)'!$B$4:$B$18)+15=A311,'Onderwerpen (2)'!$A$19,IF(SUM('Onderwerpen (2)'!$B$4:$B$19)+16=A311,'Onderwerpen (2)'!$A$20,IF(SUM('Onderwerpen (2)'!$B$4:$B$20)+17=A311,'Onderwerpen (2)'!$A$21,IF(SUM('Onderwerpen (2)'!$B$4:$B$21)+18=A311,'Onderwerpen (2)'!$A$22,IF(SUM('Onderwerpen (2)'!$B$4:$B$22)+19=A311,'Onderwerpen (2)'!$A$23,IFERROR((IF(A311&lt;'Onderwerpen (2)'!$D$4,A311,IF(AND(A311&gt;'Onderwerpen (2)'!$D$4,A311&lt;'Onderwerpen (2)'!$D$5),A311-1,IF(AND(A311&gt;'Onderwerpen (2)'!$D$5,A311&lt;'Onderwerpen (2)'!$D$6),A311-2,IF(AND(A311&gt;'Onderwerpen (2)'!$D$6,A311&lt;'Onderwerpen (2)'!$D$7),A311-3,IF(AND(A311&gt;'Onderwerpen (2)'!$D$7,A311&lt;'Onderwerpen (2)'!$D$8),A311-4,IF(AND(A311&gt;'Onderwerpen (2)'!$D$8,A311&lt;'Onderwerpen (2)'!$D$9),A311-5,IF(AND(A311&gt;'Onderwerpen (2)'!$D$9,A311&lt;'Onderwerpen (2)'!$D$10),A311-6,IF(AND(A311&gt;'Onderwerpen (2)'!$D$10,A311&lt;'Onderwerpen (2)'!$D$11),A311-7,IF(AND(A311&gt;'Onderwerpen (2)'!$D$11,A311&lt;'Onderwerpen (2)'!$D$12),A311-8,IF(AND(A311&gt;'Onderwerpen (2)'!$D$12,A311&lt;'Onderwerpen (2)'!$D$13),A311-9,IF(AND(A311&gt;'Onderwerpen (2)'!$D$13,A311&lt;'Onderwerpen (2)'!$D$14),A311-10,IF(AND(A311&gt;'Onderwerpen (2)'!$D$14,A311&lt;'Onderwerpen (2)'!$D$15),A311-11,IF(AND(A311&gt;'Onderwerpen (2)'!$D$15,A311&lt;'Onderwerpen (2)'!$D$16),A311-12,IF(AND(A311&gt;'Onderwerpen (2)'!$D$16,A311&lt;'Onderwerpen (2)'!$D$17),A311-13,IF(AND(A311&gt;'Onderwerpen (2)'!$D$17,A311&lt;'Onderwerpen (2)'!$D$18),A311-14,IF(AND(A311&gt;'Onderwerpen (2)'!$D$18,A311&lt;'Onderwerpen (2)'!$D$19),A311-15,IF(AND(A311&gt;'Onderwerpen (2)'!$D$19,A311&lt;'Onderwerpen (2)'!$D$20),A311-16,IF(AND(A311&gt;'Onderwerpen (2)'!$D$20,A311&lt;'Onderwerpen (2)'!$D$21),A311-17,IF(AND(A311&gt;'Onderwerpen (2)'!$D$21,A311&lt;'Onderwerpen (2)'!$D$22),A311-18,IF(A311&gt;'Onderwerpen (2)'!$D$22,A311-19,"X"))))))))))))))))))))),""))))))))))))))))))))</f>
        <v/>
      </c>
      <c r="D311" s="76" t="str">
        <f>IF(B311="",""&amp;C311,LEFT(B311, FIND(" ",B311)-1) &amp; "."&amp;COUNTIF( $B$8:B311,B311))</f>
        <v/>
      </c>
      <c r="E311" s="11"/>
      <c r="F311" s="65"/>
      <c r="G311" s="65"/>
      <c r="H311" s="65"/>
      <c r="I311" s="67"/>
      <c r="J311" s="60" t="str">
        <f t="shared" si="30"/>
        <v/>
      </c>
      <c r="K311" s="58"/>
      <c r="L311" s="65"/>
      <c r="M311" s="65"/>
      <c r="N311" s="65"/>
      <c r="O311" s="67"/>
      <c r="P311" s="60" t="str">
        <f t="shared" si="31"/>
        <v/>
      </c>
      <c r="Q311" s="58"/>
      <c r="R311" s="65"/>
      <c r="S311" s="65"/>
      <c r="T311" s="65"/>
      <c r="U311" s="67"/>
      <c r="V311" s="60" t="str">
        <f t="shared" si="32"/>
        <v/>
      </c>
      <c r="W311" s="58"/>
      <c r="X311" s="65"/>
      <c r="Y311" s="65"/>
      <c r="Z311" s="65"/>
      <c r="AA311" s="67"/>
      <c r="AB311" s="60" t="str">
        <f t="shared" si="33"/>
        <v/>
      </c>
      <c r="AC311" s="58"/>
      <c r="AD311" s="65"/>
      <c r="AE311" s="65"/>
      <c r="AF311" s="65"/>
      <c r="AG311" s="67"/>
      <c r="AH311" s="60" t="str">
        <f t="shared" si="34"/>
        <v/>
      </c>
      <c r="AI311" s="58"/>
    </row>
    <row r="312" spans="1:35" ht="15" customHeight="1" x14ac:dyDescent="0.25">
      <c r="A312" s="48" t="str">
        <f>IFERROR(IF(A311='Onderwerpen (2)'!$C$23+19,"",A311+1),"")</f>
        <v/>
      </c>
      <c r="B312" s="48" t="str">
        <f>IF(C312&lt;='Onderwerpen (2)'!$C$4,'Onderwerpen (2)'!$A$4,IF(C312&lt;='Onderwerpen (2)'!$C$5,'Onderwerpen (2)'!$A$5,IF(C312&lt;='Onderwerpen (2)'!$C$6,'Onderwerpen (2)'!$A$6,IF(C312&lt;='Onderwerpen (2)'!$C$7,'Onderwerpen (2)'!$A$7,IF(C312&lt;='Onderwerpen (2)'!$C$8,'Onderwerpen (2)'!$A$8,IF(C312&lt;='Onderwerpen (2)'!$C$9,'Onderwerpen (2)'!$A$9,IF(C312&lt;='Onderwerpen (2)'!C$10,'Onderwerpen (2)'!$A$10,IF(C312&lt;='Onderwerpen (2)'!C$11,'Onderwerpen (2)'!$A$11,IF(C312&lt;='Onderwerpen (2)'!C$12,'Onderwerpen (2)'!$A$12,IF(C312&lt;='Onderwerpen (2)'!C$13,'Onderwerpen (2)'!$A$13,IF(C312&lt;='Onderwerpen (2)'!$C$14,'Onderwerpen (2)'!$A$14,IF(C312&lt;='Onderwerpen (2)'!$C$15,'Onderwerpen (2)'!$A$15,IF(C312&lt;='Onderwerpen (2)'!$C$16,'Onderwerpen (2)'!$A$16,IF(C312&lt;='Onderwerpen (2)'!$C$17,'Onderwerpen (2)'!$A$17,IF(C312&lt;='Onderwerpen (2)'!$C$18,'Onderwerpen (2)'!$A$18,IF(C312&lt;='Onderwerpen (2)'!$C$19,'Onderwerpen (2)'!$A$19,IF(C312&lt;='Onderwerpen (2)'!$C$20,'Onderwerpen (2)'!$A$20,IF(C312&lt;='Onderwerpen (2)'!$C$21,'Onderwerpen (2)'!$A$21,IF(C312&lt;='Onderwerpen (2)'!$C$22,'Onderwerpen (2)'!$A$22,IF(C312&lt;='Onderwerpen (2)'!$C$23,'Onderwerpen (2)'!$A$22,""))))))))))))))))))))</f>
        <v/>
      </c>
      <c r="C312" s="55" t="str">
        <f>IF('Onderwerpen (2)'!$B$4+1=A312,'Onderwerpen (2)'!$A$5,IF(SUM('Onderwerpen (2)'!$B$4:$B$5)+2=A312,'Onderwerpen (2)'!$A$6,IF(SUM('Onderwerpen (2)'!$B$4:$B$6)+3=A312,'Onderwerpen (2)'!$A$7,IF(SUM('Onderwerpen (2)'!$B$4:$B$7)+4=A312,'Onderwerpen (2)'!$A$8,IF(SUM('Onderwerpen (2)'!$B$4:$B$8)+5=A312,'Onderwerpen (2)'!$A$9,IF(SUM('Onderwerpen (2)'!$B$4:$B$9)+6=A312,'Onderwerpen (2)'!$A$10,IF(SUM('Onderwerpen (2)'!$B$4:$B$10)+7=A312,'Onderwerpen (2)'!$A$11,IF(SUM('Onderwerpen (2)'!$B$4:$B$11)+8=A312,'Onderwerpen (2)'!$A$12,IF(SUM('Onderwerpen (2)'!$B$4:$B$12)+9=A312,'Onderwerpen (2)'!$A$13,IF(SUM('Onderwerpen (2)'!$B$4:$B$13)+10=A312,'Onderwerpen (2)'!$A$14,IF(SUM('Onderwerpen (2)'!$B$4:$B$14)+11=A312,'Onderwerpen (2)'!$A$15,IF(SUM('Onderwerpen (2)'!$B$4:$B$15)+12=A312,'Onderwerpen (2)'!$A$16,IF(SUM('Onderwerpen (2)'!$B$4:$B$16)+13=A312,'Onderwerpen (2)'!$A$17,IF(SUM('Onderwerpen (2)'!$B$4:$B$17)+14=A312,'Onderwerpen (2)'!$A$18,IF(SUM('Onderwerpen (2)'!$B$4:$B$18)+15=A312,'Onderwerpen (2)'!$A$19,IF(SUM('Onderwerpen (2)'!$B$4:$B$19)+16=A312,'Onderwerpen (2)'!$A$20,IF(SUM('Onderwerpen (2)'!$B$4:$B$20)+17=A312,'Onderwerpen (2)'!$A$21,IF(SUM('Onderwerpen (2)'!$B$4:$B$21)+18=A312,'Onderwerpen (2)'!$A$22,IF(SUM('Onderwerpen (2)'!$B$4:$B$22)+19=A312,'Onderwerpen (2)'!$A$23,IFERROR((IF(A312&lt;'Onderwerpen (2)'!$D$4,A312,IF(AND(A312&gt;'Onderwerpen (2)'!$D$4,A312&lt;'Onderwerpen (2)'!$D$5),A312-1,IF(AND(A312&gt;'Onderwerpen (2)'!$D$5,A312&lt;'Onderwerpen (2)'!$D$6),A312-2,IF(AND(A312&gt;'Onderwerpen (2)'!$D$6,A312&lt;'Onderwerpen (2)'!$D$7),A312-3,IF(AND(A312&gt;'Onderwerpen (2)'!$D$7,A312&lt;'Onderwerpen (2)'!$D$8),A312-4,IF(AND(A312&gt;'Onderwerpen (2)'!$D$8,A312&lt;'Onderwerpen (2)'!$D$9),A312-5,IF(AND(A312&gt;'Onderwerpen (2)'!$D$9,A312&lt;'Onderwerpen (2)'!$D$10),A312-6,IF(AND(A312&gt;'Onderwerpen (2)'!$D$10,A312&lt;'Onderwerpen (2)'!$D$11),A312-7,IF(AND(A312&gt;'Onderwerpen (2)'!$D$11,A312&lt;'Onderwerpen (2)'!$D$12),A312-8,IF(AND(A312&gt;'Onderwerpen (2)'!$D$12,A312&lt;'Onderwerpen (2)'!$D$13),A312-9,IF(AND(A312&gt;'Onderwerpen (2)'!$D$13,A312&lt;'Onderwerpen (2)'!$D$14),A312-10,IF(AND(A312&gt;'Onderwerpen (2)'!$D$14,A312&lt;'Onderwerpen (2)'!$D$15),A312-11,IF(AND(A312&gt;'Onderwerpen (2)'!$D$15,A312&lt;'Onderwerpen (2)'!$D$16),A312-12,IF(AND(A312&gt;'Onderwerpen (2)'!$D$16,A312&lt;'Onderwerpen (2)'!$D$17),A312-13,IF(AND(A312&gt;'Onderwerpen (2)'!$D$17,A312&lt;'Onderwerpen (2)'!$D$18),A312-14,IF(AND(A312&gt;'Onderwerpen (2)'!$D$18,A312&lt;'Onderwerpen (2)'!$D$19),A312-15,IF(AND(A312&gt;'Onderwerpen (2)'!$D$19,A312&lt;'Onderwerpen (2)'!$D$20),A312-16,IF(AND(A312&gt;'Onderwerpen (2)'!$D$20,A312&lt;'Onderwerpen (2)'!$D$21),A312-17,IF(AND(A312&gt;'Onderwerpen (2)'!$D$21,A312&lt;'Onderwerpen (2)'!$D$22),A312-18,IF(A312&gt;'Onderwerpen (2)'!$D$22,A312-19,"X"))))))))))))))))))))),""))))))))))))))))))))</f>
        <v/>
      </c>
      <c r="D312" s="76" t="str">
        <f>IF(B312="",""&amp;C312,LEFT(B312, FIND(" ",B312)-1) &amp; "."&amp;COUNTIF( $B$8:B312,B312))</f>
        <v/>
      </c>
      <c r="E312" s="11"/>
      <c r="F312" s="65"/>
      <c r="G312" s="65"/>
      <c r="H312" s="65"/>
      <c r="I312" s="67"/>
      <c r="J312" s="60" t="str">
        <f t="shared" si="30"/>
        <v/>
      </c>
      <c r="K312" s="58"/>
      <c r="L312" s="65"/>
      <c r="M312" s="65"/>
      <c r="N312" s="65"/>
      <c r="O312" s="67"/>
      <c r="P312" s="60" t="str">
        <f t="shared" si="31"/>
        <v/>
      </c>
      <c r="Q312" s="58"/>
      <c r="R312" s="65"/>
      <c r="S312" s="65"/>
      <c r="T312" s="65"/>
      <c r="U312" s="67"/>
      <c r="V312" s="60" t="str">
        <f t="shared" si="32"/>
        <v/>
      </c>
      <c r="W312" s="58"/>
      <c r="X312" s="65"/>
      <c r="Y312" s="65"/>
      <c r="Z312" s="65"/>
      <c r="AA312" s="67"/>
      <c r="AB312" s="60" t="str">
        <f t="shared" si="33"/>
        <v/>
      </c>
      <c r="AC312" s="58"/>
      <c r="AD312" s="65"/>
      <c r="AE312" s="65"/>
      <c r="AF312" s="65"/>
      <c r="AG312" s="67"/>
      <c r="AH312" s="60" t="str">
        <f t="shared" si="34"/>
        <v/>
      </c>
      <c r="AI312" s="58"/>
    </row>
    <row r="313" spans="1:35" ht="15" customHeight="1" x14ac:dyDescent="0.25">
      <c r="A313" s="48" t="str">
        <f>IFERROR(IF(A312='Onderwerpen (2)'!$C$23+19,"",A312+1),"")</f>
        <v/>
      </c>
      <c r="B313" s="48" t="str">
        <f>IF(C313&lt;='Onderwerpen (2)'!$C$4,'Onderwerpen (2)'!$A$4,IF(C313&lt;='Onderwerpen (2)'!$C$5,'Onderwerpen (2)'!$A$5,IF(C313&lt;='Onderwerpen (2)'!$C$6,'Onderwerpen (2)'!$A$6,IF(C313&lt;='Onderwerpen (2)'!$C$7,'Onderwerpen (2)'!$A$7,IF(C313&lt;='Onderwerpen (2)'!$C$8,'Onderwerpen (2)'!$A$8,IF(C313&lt;='Onderwerpen (2)'!$C$9,'Onderwerpen (2)'!$A$9,IF(C313&lt;='Onderwerpen (2)'!C$10,'Onderwerpen (2)'!$A$10,IF(C313&lt;='Onderwerpen (2)'!C$11,'Onderwerpen (2)'!$A$11,IF(C313&lt;='Onderwerpen (2)'!C$12,'Onderwerpen (2)'!$A$12,IF(C313&lt;='Onderwerpen (2)'!C$13,'Onderwerpen (2)'!$A$13,IF(C313&lt;='Onderwerpen (2)'!$C$14,'Onderwerpen (2)'!$A$14,IF(C313&lt;='Onderwerpen (2)'!$C$15,'Onderwerpen (2)'!$A$15,IF(C313&lt;='Onderwerpen (2)'!$C$16,'Onderwerpen (2)'!$A$16,IF(C313&lt;='Onderwerpen (2)'!$C$17,'Onderwerpen (2)'!$A$17,IF(C313&lt;='Onderwerpen (2)'!$C$18,'Onderwerpen (2)'!$A$18,IF(C313&lt;='Onderwerpen (2)'!$C$19,'Onderwerpen (2)'!$A$19,IF(C313&lt;='Onderwerpen (2)'!$C$20,'Onderwerpen (2)'!$A$20,IF(C313&lt;='Onderwerpen (2)'!$C$21,'Onderwerpen (2)'!$A$21,IF(C313&lt;='Onderwerpen (2)'!$C$22,'Onderwerpen (2)'!$A$22,IF(C313&lt;='Onderwerpen (2)'!$C$23,'Onderwerpen (2)'!$A$22,""))))))))))))))))))))</f>
        <v/>
      </c>
      <c r="C313" s="55" t="str">
        <f>IF('Onderwerpen (2)'!$B$4+1=A313,'Onderwerpen (2)'!$A$5,IF(SUM('Onderwerpen (2)'!$B$4:$B$5)+2=A313,'Onderwerpen (2)'!$A$6,IF(SUM('Onderwerpen (2)'!$B$4:$B$6)+3=A313,'Onderwerpen (2)'!$A$7,IF(SUM('Onderwerpen (2)'!$B$4:$B$7)+4=A313,'Onderwerpen (2)'!$A$8,IF(SUM('Onderwerpen (2)'!$B$4:$B$8)+5=A313,'Onderwerpen (2)'!$A$9,IF(SUM('Onderwerpen (2)'!$B$4:$B$9)+6=A313,'Onderwerpen (2)'!$A$10,IF(SUM('Onderwerpen (2)'!$B$4:$B$10)+7=A313,'Onderwerpen (2)'!$A$11,IF(SUM('Onderwerpen (2)'!$B$4:$B$11)+8=A313,'Onderwerpen (2)'!$A$12,IF(SUM('Onderwerpen (2)'!$B$4:$B$12)+9=A313,'Onderwerpen (2)'!$A$13,IF(SUM('Onderwerpen (2)'!$B$4:$B$13)+10=A313,'Onderwerpen (2)'!$A$14,IF(SUM('Onderwerpen (2)'!$B$4:$B$14)+11=A313,'Onderwerpen (2)'!$A$15,IF(SUM('Onderwerpen (2)'!$B$4:$B$15)+12=A313,'Onderwerpen (2)'!$A$16,IF(SUM('Onderwerpen (2)'!$B$4:$B$16)+13=A313,'Onderwerpen (2)'!$A$17,IF(SUM('Onderwerpen (2)'!$B$4:$B$17)+14=A313,'Onderwerpen (2)'!$A$18,IF(SUM('Onderwerpen (2)'!$B$4:$B$18)+15=A313,'Onderwerpen (2)'!$A$19,IF(SUM('Onderwerpen (2)'!$B$4:$B$19)+16=A313,'Onderwerpen (2)'!$A$20,IF(SUM('Onderwerpen (2)'!$B$4:$B$20)+17=A313,'Onderwerpen (2)'!$A$21,IF(SUM('Onderwerpen (2)'!$B$4:$B$21)+18=A313,'Onderwerpen (2)'!$A$22,IF(SUM('Onderwerpen (2)'!$B$4:$B$22)+19=A313,'Onderwerpen (2)'!$A$23,IFERROR((IF(A313&lt;'Onderwerpen (2)'!$D$4,A313,IF(AND(A313&gt;'Onderwerpen (2)'!$D$4,A313&lt;'Onderwerpen (2)'!$D$5),A313-1,IF(AND(A313&gt;'Onderwerpen (2)'!$D$5,A313&lt;'Onderwerpen (2)'!$D$6),A313-2,IF(AND(A313&gt;'Onderwerpen (2)'!$D$6,A313&lt;'Onderwerpen (2)'!$D$7),A313-3,IF(AND(A313&gt;'Onderwerpen (2)'!$D$7,A313&lt;'Onderwerpen (2)'!$D$8),A313-4,IF(AND(A313&gt;'Onderwerpen (2)'!$D$8,A313&lt;'Onderwerpen (2)'!$D$9),A313-5,IF(AND(A313&gt;'Onderwerpen (2)'!$D$9,A313&lt;'Onderwerpen (2)'!$D$10),A313-6,IF(AND(A313&gt;'Onderwerpen (2)'!$D$10,A313&lt;'Onderwerpen (2)'!$D$11),A313-7,IF(AND(A313&gt;'Onderwerpen (2)'!$D$11,A313&lt;'Onderwerpen (2)'!$D$12),A313-8,IF(AND(A313&gt;'Onderwerpen (2)'!$D$12,A313&lt;'Onderwerpen (2)'!$D$13),A313-9,IF(AND(A313&gt;'Onderwerpen (2)'!$D$13,A313&lt;'Onderwerpen (2)'!$D$14),A313-10,IF(AND(A313&gt;'Onderwerpen (2)'!$D$14,A313&lt;'Onderwerpen (2)'!$D$15),A313-11,IF(AND(A313&gt;'Onderwerpen (2)'!$D$15,A313&lt;'Onderwerpen (2)'!$D$16),A313-12,IF(AND(A313&gt;'Onderwerpen (2)'!$D$16,A313&lt;'Onderwerpen (2)'!$D$17),A313-13,IF(AND(A313&gt;'Onderwerpen (2)'!$D$17,A313&lt;'Onderwerpen (2)'!$D$18),A313-14,IF(AND(A313&gt;'Onderwerpen (2)'!$D$18,A313&lt;'Onderwerpen (2)'!$D$19),A313-15,IF(AND(A313&gt;'Onderwerpen (2)'!$D$19,A313&lt;'Onderwerpen (2)'!$D$20),A313-16,IF(AND(A313&gt;'Onderwerpen (2)'!$D$20,A313&lt;'Onderwerpen (2)'!$D$21),A313-17,IF(AND(A313&gt;'Onderwerpen (2)'!$D$21,A313&lt;'Onderwerpen (2)'!$D$22),A313-18,IF(A313&gt;'Onderwerpen (2)'!$D$22,A313-19,"X"))))))))))))))))))))),""))))))))))))))))))))</f>
        <v/>
      </c>
      <c r="D313" s="76" t="str">
        <f>IF(B313="",""&amp;C313,LEFT(B313, FIND(" ",B313)-1) &amp; "."&amp;COUNTIF( $B$8:B313,B313))</f>
        <v/>
      </c>
      <c r="E313" s="11"/>
      <c r="F313" s="65"/>
      <c r="G313" s="65"/>
      <c r="H313" s="65"/>
      <c r="I313" s="67"/>
      <c r="J313" s="60" t="str">
        <f t="shared" si="30"/>
        <v/>
      </c>
      <c r="K313" s="58"/>
      <c r="L313" s="65"/>
      <c r="M313" s="65"/>
      <c r="N313" s="65"/>
      <c r="O313" s="67"/>
      <c r="P313" s="60" t="str">
        <f t="shared" si="31"/>
        <v/>
      </c>
      <c r="Q313" s="58"/>
      <c r="R313" s="65"/>
      <c r="S313" s="65"/>
      <c r="T313" s="65"/>
      <c r="U313" s="67"/>
      <c r="V313" s="60" t="str">
        <f t="shared" si="32"/>
        <v/>
      </c>
      <c r="W313" s="58"/>
      <c r="X313" s="65"/>
      <c r="Y313" s="65"/>
      <c r="Z313" s="65"/>
      <c r="AA313" s="67"/>
      <c r="AB313" s="60" t="str">
        <f t="shared" si="33"/>
        <v/>
      </c>
      <c r="AC313" s="58"/>
      <c r="AD313" s="65"/>
      <c r="AE313" s="65"/>
      <c r="AF313" s="65"/>
      <c r="AG313" s="67"/>
      <c r="AH313" s="60" t="str">
        <f t="shared" si="34"/>
        <v/>
      </c>
      <c r="AI313" s="58"/>
    </row>
    <row r="314" spans="1:35" ht="15" customHeight="1" x14ac:dyDescent="0.25">
      <c r="A314" s="48" t="str">
        <f>IFERROR(IF(A313='Onderwerpen (2)'!$C$23+19,"",A313+1),"")</f>
        <v/>
      </c>
      <c r="B314" s="48" t="str">
        <f>IF(C314&lt;='Onderwerpen (2)'!$C$4,'Onderwerpen (2)'!$A$4,IF(C314&lt;='Onderwerpen (2)'!$C$5,'Onderwerpen (2)'!$A$5,IF(C314&lt;='Onderwerpen (2)'!$C$6,'Onderwerpen (2)'!$A$6,IF(C314&lt;='Onderwerpen (2)'!$C$7,'Onderwerpen (2)'!$A$7,IF(C314&lt;='Onderwerpen (2)'!$C$8,'Onderwerpen (2)'!$A$8,IF(C314&lt;='Onderwerpen (2)'!$C$9,'Onderwerpen (2)'!$A$9,IF(C314&lt;='Onderwerpen (2)'!C$10,'Onderwerpen (2)'!$A$10,IF(C314&lt;='Onderwerpen (2)'!C$11,'Onderwerpen (2)'!$A$11,IF(C314&lt;='Onderwerpen (2)'!C$12,'Onderwerpen (2)'!$A$12,IF(C314&lt;='Onderwerpen (2)'!C$13,'Onderwerpen (2)'!$A$13,IF(C314&lt;='Onderwerpen (2)'!$C$14,'Onderwerpen (2)'!$A$14,IF(C314&lt;='Onderwerpen (2)'!$C$15,'Onderwerpen (2)'!$A$15,IF(C314&lt;='Onderwerpen (2)'!$C$16,'Onderwerpen (2)'!$A$16,IF(C314&lt;='Onderwerpen (2)'!$C$17,'Onderwerpen (2)'!$A$17,IF(C314&lt;='Onderwerpen (2)'!$C$18,'Onderwerpen (2)'!$A$18,IF(C314&lt;='Onderwerpen (2)'!$C$19,'Onderwerpen (2)'!$A$19,IF(C314&lt;='Onderwerpen (2)'!$C$20,'Onderwerpen (2)'!$A$20,IF(C314&lt;='Onderwerpen (2)'!$C$21,'Onderwerpen (2)'!$A$21,IF(C314&lt;='Onderwerpen (2)'!$C$22,'Onderwerpen (2)'!$A$22,IF(C314&lt;='Onderwerpen (2)'!$C$23,'Onderwerpen (2)'!$A$22,""))))))))))))))))))))</f>
        <v/>
      </c>
      <c r="C314" s="55" t="str">
        <f>IF('Onderwerpen (2)'!$B$4+1=A314,'Onderwerpen (2)'!$A$5,IF(SUM('Onderwerpen (2)'!$B$4:$B$5)+2=A314,'Onderwerpen (2)'!$A$6,IF(SUM('Onderwerpen (2)'!$B$4:$B$6)+3=A314,'Onderwerpen (2)'!$A$7,IF(SUM('Onderwerpen (2)'!$B$4:$B$7)+4=A314,'Onderwerpen (2)'!$A$8,IF(SUM('Onderwerpen (2)'!$B$4:$B$8)+5=A314,'Onderwerpen (2)'!$A$9,IF(SUM('Onderwerpen (2)'!$B$4:$B$9)+6=A314,'Onderwerpen (2)'!$A$10,IF(SUM('Onderwerpen (2)'!$B$4:$B$10)+7=A314,'Onderwerpen (2)'!$A$11,IF(SUM('Onderwerpen (2)'!$B$4:$B$11)+8=A314,'Onderwerpen (2)'!$A$12,IF(SUM('Onderwerpen (2)'!$B$4:$B$12)+9=A314,'Onderwerpen (2)'!$A$13,IF(SUM('Onderwerpen (2)'!$B$4:$B$13)+10=A314,'Onderwerpen (2)'!$A$14,IF(SUM('Onderwerpen (2)'!$B$4:$B$14)+11=A314,'Onderwerpen (2)'!$A$15,IF(SUM('Onderwerpen (2)'!$B$4:$B$15)+12=A314,'Onderwerpen (2)'!$A$16,IF(SUM('Onderwerpen (2)'!$B$4:$B$16)+13=A314,'Onderwerpen (2)'!$A$17,IF(SUM('Onderwerpen (2)'!$B$4:$B$17)+14=A314,'Onderwerpen (2)'!$A$18,IF(SUM('Onderwerpen (2)'!$B$4:$B$18)+15=A314,'Onderwerpen (2)'!$A$19,IF(SUM('Onderwerpen (2)'!$B$4:$B$19)+16=A314,'Onderwerpen (2)'!$A$20,IF(SUM('Onderwerpen (2)'!$B$4:$B$20)+17=A314,'Onderwerpen (2)'!$A$21,IF(SUM('Onderwerpen (2)'!$B$4:$B$21)+18=A314,'Onderwerpen (2)'!$A$22,IF(SUM('Onderwerpen (2)'!$B$4:$B$22)+19=A314,'Onderwerpen (2)'!$A$23,IFERROR((IF(A314&lt;'Onderwerpen (2)'!$D$4,A314,IF(AND(A314&gt;'Onderwerpen (2)'!$D$4,A314&lt;'Onderwerpen (2)'!$D$5),A314-1,IF(AND(A314&gt;'Onderwerpen (2)'!$D$5,A314&lt;'Onderwerpen (2)'!$D$6),A314-2,IF(AND(A314&gt;'Onderwerpen (2)'!$D$6,A314&lt;'Onderwerpen (2)'!$D$7),A314-3,IF(AND(A314&gt;'Onderwerpen (2)'!$D$7,A314&lt;'Onderwerpen (2)'!$D$8),A314-4,IF(AND(A314&gt;'Onderwerpen (2)'!$D$8,A314&lt;'Onderwerpen (2)'!$D$9),A314-5,IF(AND(A314&gt;'Onderwerpen (2)'!$D$9,A314&lt;'Onderwerpen (2)'!$D$10),A314-6,IF(AND(A314&gt;'Onderwerpen (2)'!$D$10,A314&lt;'Onderwerpen (2)'!$D$11),A314-7,IF(AND(A314&gt;'Onderwerpen (2)'!$D$11,A314&lt;'Onderwerpen (2)'!$D$12),A314-8,IF(AND(A314&gt;'Onderwerpen (2)'!$D$12,A314&lt;'Onderwerpen (2)'!$D$13),A314-9,IF(AND(A314&gt;'Onderwerpen (2)'!$D$13,A314&lt;'Onderwerpen (2)'!$D$14),A314-10,IF(AND(A314&gt;'Onderwerpen (2)'!$D$14,A314&lt;'Onderwerpen (2)'!$D$15),A314-11,IF(AND(A314&gt;'Onderwerpen (2)'!$D$15,A314&lt;'Onderwerpen (2)'!$D$16),A314-12,IF(AND(A314&gt;'Onderwerpen (2)'!$D$16,A314&lt;'Onderwerpen (2)'!$D$17),A314-13,IF(AND(A314&gt;'Onderwerpen (2)'!$D$17,A314&lt;'Onderwerpen (2)'!$D$18),A314-14,IF(AND(A314&gt;'Onderwerpen (2)'!$D$18,A314&lt;'Onderwerpen (2)'!$D$19),A314-15,IF(AND(A314&gt;'Onderwerpen (2)'!$D$19,A314&lt;'Onderwerpen (2)'!$D$20),A314-16,IF(AND(A314&gt;'Onderwerpen (2)'!$D$20,A314&lt;'Onderwerpen (2)'!$D$21),A314-17,IF(AND(A314&gt;'Onderwerpen (2)'!$D$21,A314&lt;'Onderwerpen (2)'!$D$22),A314-18,IF(A314&gt;'Onderwerpen (2)'!$D$22,A314-19,"X"))))))))))))))))))))),""))))))))))))))))))))</f>
        <v/>
      </c>
      <c r="D314" s="76" t="str">
        <f>IF(B314="",""&amp;C314,LEFT(B314, FIND(" ",B314)-1) &amp; "."&amp;COUNTIF( $B$8:B314,B314))</f>
        <v/>
      </c>
      <c r="E314" s="11"/>
      <c r="F314" s="65"/>
      <c r="G314" s="65"/>
      <c r="H314" s="65"/>
      <c r="I314" s="67"/>
      <c r="J314" s="60" t="str">
        <f t="shared" si="30"/>
        <v/>
      </c>
      <c r="K314" s="58"/>
      <c r="L314" s="65"/>
      <c r="M314" s="65"/>
      <c r="N314" s="65"/>
      <c r="O314" s="67"/>
      <c r="P314" s="60" t="str">
        <f t="shared" si="31"/>
        <v/>
      </c>
      <c r="Q314" s="58"/>
      <c r="R314" s="65"/>
      <c r="S314" s="65"/>
      <c r="T314" s="65"/>
      <c r="U314" s="67"/>
      <c r="V314" s="60" t="str">
        <f t="shared" si="32"/>
        <v/>
      </c>
      <c r="W314" s="58"/>
      <c r="X314" s="65"/>
      <c r="Y314" s="65"/>
      <c r="Z314" s="65"/>
      <c r="AA314" s="67"/>
      <c r="AB314" s="60" t="str">
        <f t="shared" si="33"/>
        <v/>
      </c>
      <c r="AC314" s="58"/>
      <c r="AD314" s="65"/>
      <c r="AE314" s="65"/>
      <c r="AF314" s="65"/>
      <c r="AG314" s="67"/>
      <c r="AH314" s="60" t="str">
        <f t="shared" si="34"/>
        <v/>
      </c>
      <c r="AI314" s="58"/>
    </row>
    <row r="315" spans="1:35" ht="15" customHeight="1" x14ac:dyDescent="0.25">
      <c r="A315" s="48" t="str">
        <f>IFERROR(IF(A314='Onderwerpen (2)'!$C$23+19,"",A314+1),"")</f>
        <v/>
      </c>
      <c r="B315" s="48" t="str">
        <f>IF(C315&lt;='Onderwerpen (2)'!$C$4,'Onderwerpen (2)'!$A$4,IF(C315&lt;='Onderwerpen (2)'!$C$5,'Onderwerpen (2)'!$A$5,IF(C315&lt;='Onderwerpen (2)'!$C$6,'Onderwerpen (2)'!$A$6,IF(C315&lt;='Onderwerpen (2)'!$C$7,'Onderwerpen (2)'!$A$7,IF(C315&lt;='Onderwerpen (2)'!$C$8,'Onderwerpen (2)'!$A$8,IF(C315&lt;='Onderwerpen (2)'!$C$9,'Onderwerpen (2)'!$A$9,IF(C315&lt;='Onderwerpen (2)'!C$10,'Onderwerpen (2)'!$A$10,IF(C315&lt;='Onderwerpen (2)'!C$11,'Onderwerpen (2)'!$A$11,IF(C315&lt;='Onderwerpen (2)'!C$12,'Onderwerpen (2)'!$A$12,IF(C315&lt;='Onderwerpen (2)'!C$13,'Onderwerpen (2)'!$A$13,IF(C315&lt;='Onderwerpen (2)'!$C$14,'Onderwerpen (2)'!$A$14,IF(C315&lt;='Onderwerpen (2)'!$C$15,'Onderwerpen (2)'!$A$15,IF(C315&lt;='Onderwerpen (2)'!$C$16,'Onderwerpen (2)'!$A$16,IF(C315&lt;='Onderwerpen (2)'!$C$17,'Onderwerpen (2)'!$A$17,IF(C315&lt;='Onderwerpen (2)'!$C$18,'Onderwerpen (2)'!$A$18,IF(C315&lt;='Onderwerpen (2)'!$C$19,'Onderwerpen (2)'!$A$19,IF(C315&lt;='Onderwerpen (2)'!$C$20,'Onderwerpen (2)'!$A$20,IF(C315&lt;='Onderwerpen (2)'!$C$21,'Onderwerpen (2)'!$A$21,IF(C315&lt;='Onderwerpen (2)'!$C$22,'Onderwerpen (2)'!$A$22,IF(C315&lt;='Onderwerpen (2)'!$C$23,'Onderwerpen (2)'!$A$22,""))))))))))))))))))))</f>
        <v/>
      </c>
      <c r="C315" s="55" t="str">
        <f>IF('Onderwerpen (2)'!$B$4+1=A315,'Onderwerpen (2)'!$A$5,IF(SUM('Onderwerpen (2)'!$B$4:$B$5)+2=A315,'Onderwerpen (2)'!$A$6,IF(SUM('Onderwerpen (2)'!$B$4:$B$6)+3=A315,'Onderwerpen (2)'!$A$7,IF(SUM('Onderwerpen (2)'!$B$4:$B$7)+4=A315,'Onderwerpen (2)'!$A$8,IF(SUM('Onderwerpen (2)'!$B$4:$B$8)+5=A315,'Onderwerpen (2)'!$A$9,IF(SUM('Onderwerpen (2)'!$B$4:$B$9)+6=A315,'Onderwerpen (2)'!$A$10,IF(SUM('Onderwerpen (2)'!$B$4:$B$10)+7=A315,'Onderwerpen (2)'!$A$11,IF(SUM('Onderwerpen (2)'!$B$4:$B$11)+8=A315,'Onderwerpen (2)'!$A$12,IF(SUM('Onderwerpen (2)'!$B$4:$B$12)+9=A315,'Onderwerpen (2)'!$A$13,IF(SUM('Onderwerpen (2)'!$B$4:$B$13)+10=A315,'Onderwerpen (2)'!$A$14,IF(SUM('Onderwerpen (2)'!$B$4:$B$14)+11=A315,'Onderwerpen (2)'!$A$15,IF(SUM('Onderwerpen (2)'!$B$4:$B$15)+12=A315,'Onderwerpen (2)'!$A$16,IF(SUM('Onderwerpen (2)'!$B$4:$B$16)+13=A315,'Onderwerpen (2)'!$A$17,IF(SUM('Onderwerpen (2)'!$B$4:$B$17)+14=A315,'Onderwerpen (2)'!$A$18,IF(SUM('Onderwerpen (2)'!$B$4:$B$18)+15=A315,'Onderwerpen (2)'!$A$19,IF(SUM('Onderwerpen (2)'!$B$4:$B$19)+16=A315,'Onderwerpen (2)'!$A$20,IF(SUM('Onderwerpen (2)'!$B$4:$B$20)+17=A315,'Onderwerpen (2)'!$A$21,IF(SUM('Onderwerpen (2)'!$B$4:$B$21)+18=A315,'Onderwerpen (2)'!$A$22,IF(SUM('Onderwerpen (2)'!$B$4:$B$22)+19=A315,'Onderwerpen (2)'!$A$23,IFERROR((IF(A315&lt;'Onderwerpen (2)'!$D$4,A315,IF(AND(A315&gt;'Onderwerpen (2)'!$D$4,A315&lt;'Onderwerpen (2)'!$D$5),A315-1,IF(AND(A315&gt;'Onderwerpen (2)'!$D$5,A315&lt;'Onderwerpen (2)'!$D$6),A315-2,IF(AND(A315&gt;'Onderwerpen (2)'!$D$6,A315&lt;'Onderwerpen (2)'!$D$7),A315-3,IF(AND(A315&gt;'Onderwerpen (2)'!$D$7,A315&lt;'Onderwerpen (2)'!$D$8),A315-4,IF(AND(A315&gt;'Onderwerpen (2)'!$D$8,A315&lt;'Onderwerpen (2)'!$D$9),A315-5,IF(AND(A315&gt;'Onderwerpen (2)'!$D$9,A315&lt;'Onderwerpen (2)'!$D$10),A315-6,IF(AND(A315&gt;'Onderwerpen (2)'!$D$10,A315&lt;'Onderwerpen (2)'!$D$11),A315-7,IF(AND(A315&gt;'Onderwerpen (2)'!$D$11,A315&lt;'Onderwerpen (2)'!$D$12),A315-8,IF(AND(A315&gt;'Onderwerpen (2)'!$D$12,A315&lt;'Onderwerpen (2)'!$D$13),A315-9,IF(AND(A315&gt;'Onderwerpen (2)'!$D$13,A315&lt;'Onderwerpen (2)'!$D$14),A315-10,IF(AND(A315&gt;'Onderwerpen (2)'!$D$14,A315&lt;'Onderwerpen (2)'!$D$15),A315-11,IF(AND(A315&gt;'Onderwerpen (2)'!$D$15,A315&lt;'Onderwerpen (2)'!$D$16),A315-12,IF(AND(A315&gt;'Onderwerpen (2)'!$D$16,A315&lt;'Onderwerpen (2)'!$D$17),A315-13,IF(AND(A315&gt;'Onderwerpen (2)'!$D$17,A315&lt;'Onderwerpen (2)'!$D$18),A315-14,IF(AND(A315&gt;'Onderwerpen (2)'!$D$18,A315&lt;'Onderwerpen (2)'!$D$19),A315-15,IF(AND(A315&gt;'Onderwerpen (2)'!$D$19,A315&lt;'Onderwerpen (2)'!$D$20),A315-16,IF(AND(A315&gt;'Onderwerpen (2)'!$D$20,A315&lt;'Onderwerpen (2)'!$D$21),A315-17,IF(AND(A315&gt;'Onderwerpen (2)'!$D$21,A315&lt;'Onderwerpen (2)'!$D$22),A315-18,IF(A315&gt;'Onderwerpen (2)'!$D$22,A315-19,"X"))))))))))))))))))))),""))))))))))))))))))))</f>
        <v/>
      </c>
      <c r="D315" s="76" t="str">
        <f>IF(B315="",""&amp;C315,LEFT(B315, FIND(" ",B315)-1) &amp; "."&amp;COUNTIF( $B$8:B315,B315))</f>
        <v/>
      </c>
      <c r="E315" s="11"/>
      <c r="F315" s="65"/>
      <c r="G315" s="65"/>
      <c r="H315" s="65"/>
      <c r="I315" s="67"/>
      <c r="J315" s="60" t="str">
        <f t="shared" si="30"/>
        <v/>
      </c>
      <c r="K315" s="58"/>
      <c r="L315" s="65"/>
      <c r="M315" s="65"/>
      <c r="N315" s="65"/>
      <c r="O315" s="67"/>
      <c r="P315" s="60" t="str">
        <f t="shared" si="31"/>
        <v/>
      </c>
      <c r="Q315" s="58"/>
      <c r="R315" s="65"/>
      <c r="S315" s="65"/>
      <c r="T315" s="65"/>
      <c r="U315" s="67"/>
      <c r="V315" s="60" t="str">
        <f t="shared" si="32"/>
        <v/>
      </c>
      <c r="W315" s="58"/>
      <c r="X315" s="65"/>
      <c r="Y315" s="65"/>
      <c r="Z315" s="65"/>
      <c r="AA315" s="67"/>
      <c r="AB315" s="60" t="str">
        <f t="shared" si="33"/>
        <v/>
      </c>
      <c r="AC315" s="58"/>
      <c r="AD315" s="65"/>
      <c r="AE315" s="65"/>
      <c r="AF315" s="65"/>
      <c r="AG315" s="67"/>
      <c r="AH315" s="60" t="str">
        <f t="shared" si="34"/>
        <v/>
      </c>
      <c r="AI315" s="58"/>
    </row>
    <row r="316" spans="1:35" ht="15" customHeight="1" x14ac:dyDescent="0.25">
      <c r="A316" s="48" t="str">
        <f>IFERROR(IF(A315='Onderwerpen (2)'!$C$23+19,"",A315+1),"")</f>
        <v/>
      </c>
      <c r="B316" s="48" t="str">
        <f>IF(C316&lt;='Onderwerpen (2)'!$C$4,'Onderwerpen (2)'!$A$4,IF(C316&lt;='Onderwerpen (2)'!$C$5,'Onderwerpen (2)'!$A$5,IF(C316&lt;='Onderwerpen (2)'!$C$6,'Onderwerpen (2)'!$A$6,IF(C316&lt;='Onderwerpen (2)'!$C$7,'Onderwerpen (2)'!$A$7,IF(C316&lt;='Onderwerpen (2)'!$C$8,'Onderwerpen (2)'!$A$8,IF(C316&lt;='Onderwerpen (2)'!$C$9,'Onderwerpen (2)'!$A$9,IF(C316&lt;='Onderwerpen (2)'!C$10,'Onderwerpen (2)'!$A$10,IF(C316&lt;='Onderwerpen (2)'!C$11,'Onderwerpen (2)'!$A$11,IF(C316&lt;='Onderwerpen (2)'!C$12,'Onderwerpen (2)'!$A$12,IF(C316&lt;='Onderwerpen (2)'!C$13,'Onderwerpen (2)'!$A$13,IF(C316&lt;='Onderwerpen (2)'!$C$14,'Onderwerpen (2)'!$A$14,IF(C316&lt;='Onderwerpen (2)'!$C$15,'Onderwerpen (2)'!$A$15,IF(C316&lt;='Onderwerpen (2)'!$C$16,'Onderwerpen (2)'!$A$16,IF(C316&lt;='Onderwerpen (2)'!$C$17,'Onderwerpen (2)'!$A$17,IF(C316&lt;='Onderwerpen (2)'!$C$18,'Onderwerpen (2)'!$A$18,IF(C316&lt;='Onderwerpen (2)'!$C$19,'Onderwerpen (2)'!$A$19,IF(C316&lt;='Onderwerpen (2)'!$C$20,'Onderwerpen (2)'!$A$20,IF(C316&lt;='Onderwerpen (2)'!$C$21,'Onderwerpen (2)'!$A$21,IF(C316&lt;='Onderwerpen (2)'!$C$22,'Onderwerpen (2)'!$A$22,IF(C316&lt;='Onderwerpen (2)'!$C$23,'Onderwerpen (2)'!$A$22,""))))))))))))))))))))</f>
        <v/>
      </c>
      <c r="C316" s="55" t="str">
        <f>IF('Onderwerpen (2)'!$B$4+1=A316,'Onderwerpen (2)'!$A$5,IF(SUM('Onderwerpen (2)'!$B$4:$B$5)+2=A316,'Onderwerpen (2)'!$A$6,IF(SUM('Onderwerpen (2)'!$B$4:$B$6)+3=A316,'Onderwerpen (2)'!$A$7,IF(SUM('Onderwerpen (2)'!$B$4:$B$7)+4=A316,'Onderwerpen (2)'!$A$8,IF(SUM('Onderwerpen (2)'!$B$4:$B$8)+5=A316,'Onderwerpen (2)'!$A$9,IF(SUM('Onderwerpen (2)'!$B$4:$B$9)+6=A316,'Onderwerpen (2)'!$A$10,IF(SUM('Onderwerpen (2)'!$B$4:$B$10)+7=A316,'Onderwerpen (2)'!$A$11,IF(SUM('Onderwerpen (2)'!$B$4:$B$11)+8=A316,'Onderwerpen (2)'!$A$12,IF(SUM('Onderwerpen (2)'!$B$4:$B$12)+9=A316,'Onderwerpen (2)'!$A$13,IF(SUM('Onderwerpen (2)'!$B$4:$B$13)+10=A316,'Onderwerpen (2)'!$A$14,IF(SUM('Onderwerpen (2)'!$B$4:$B$14)+11=A316,'Onderwerpen (2)'!$A$15,IF(SUM('Onderwerpen (2)'!$B$4:$B$15)+12=A316,'Onderwerpen (2)'!$A$16,IF(SUM('Onderwerpen (2)'!$B$4:$B$16)+13=A316,'Onderwerpen (2)'!$A$17,IF(SUM('Onderwerpen (2)'!$B$4:$B$17)+14=A316,'Onderwerpen (2)'!$A$18,IF(SUM('Onderwerpen (2)'!$B$4:$B$18)+15=A316,'Onderwerpen (2)'!$A$19,IF(SUM('Onderwerpen (2)'!$B$4:$B$19)+16=A316,'Onderwerpen (2)'!$A$20,IF(SUM('Onderwerpen (2)'!$B$4:$B$20)+17=A316,'Onderwerpen (2)'!$A$21,IF(SUM('Onderwerpen (2)'!$B$4:$B$21)+18=A316,'Onderwerpen (2)'!$A$22,IF(SUM('Onderwerpen (2)'!$B$4:$B$22)+19=A316,'Onderwerpen (2)'!$A$23,IFERROR((IF(A316&lt;'Onderwerpen (2)'!$D$4,A316,IF(AND(A316&gt;'Onderwerpen (2)'!$D$4,A316&lt;'Onderwerpen (2)'!$D$5),A316-1,IF(AND(A316&gt;'Onderwerpen (2)'!$D$5,A316&lt;'Onderwerpen (2)'!$D$6),A316-2,IF(AND(A316&gt;'Onderwerpen (2)'!$D$6,A316&lt;'Onderwerpen (2)'!$D$7),A316-3,IF(AND(A316&gt;'Onderwerpen (2)'!$D$7,A316&lt;'Onderwerpen (2)'!$D$8),A316-4,IF(AND(A316&gt;'Onderwerpen (2)'!$D$8,A316&lt;'Onderwerpen (2)'!$D$9),A316-5,IF(AND(A316&gt;'Onderwerpen (2)'!$D$9,A316&lt;'Onderwerpen (2)'!$D$10),A316-6,IF(AND(A316&gt;'Onderwerpen (2)'!$D$10,A316&lt;'Onderwerpen (2)'!$D$11),A316-7,IF(AND(A316&gt;'Onderwerpen (2)'!$D$11,A316&lt;'Onderwerpen (2)'!$D$12),A316-8,IF(AND(A316&gt;'Onderwerpen (2)'!$D$12,A316&lt;'Onderwerpen (2)'!$D$13),A316-9,IF(AND(A316&gt;'Onderwerpen (2)'!$D$13,A316&lt;'Onderwerpen (2)'!$D$14),A316-10,IF(AND(A316&gt;'Onderwerpen (2)'!$D$14,A316&lt;'Onderwerpen (2)'!$D$15),A316-11,IF(AND(A316&gt;'Onderwerpen (2)'!$D$15,A316&lt;'Onderwerpen (2)'!$D$16),A316-12,IF(AND(A316&gt;'Onderwerpen (2)'!$D$16,A316&lt;'Onderwerpen (2)'!$D$17),A316-13,IF(AND(A316&gt;'Onderwerpen (2)'!$D$17,A316&lt;'Onderwerpen (2)'!$D$18),A316-14,IF(AND(A316&gt;'Onderwerpen (2)'!$D$18,A316&lt;'Onderwerpen (2)'!$D$19),A316-15,IF(AND(A316&gt;'Onderwerpen (2)'!$D$19,A316&lt;'Onderwerpen (2)'!$D$20),A316-16,IF(AND(A316&gt;'Onderwerpen (2)'!$D$20,A316&lt;'Onderwerpen (2)'!$D$21),A316-17,IF(AND(A316&gt;'Onderwerpen (2)'!$D$21,A316&lt;'Onderwerpen (2)'!$D$22),A316-18,IF(A316&gt;'Onderwerpen (2)'!$D$22,A316-19,"X"))))))))))))))))))))),""))))))))))))))))))))</f>
        <v/>
      </c>
      <c r="D316" s="76" t="str">
        <f>IF(B316="",""&amp;C316,LEFT(B316, FIND(" ",B316)-1) &amp; "."&amp;COUNTIF( $B$8:B316,B316))</f>
        <v/>
      </c>
      <c r="E316" s="11"/>
      <c r="F316" s="65"/>
      <c r="G316" s="65"/>
      <c r="H316" s="65"/>
      <c r="I316" s="67"/>
      <c r="J316" s="60" t="str">
        <f t="shared" si="30"/>
        <v/>
      </c>
      <c r="K316" s="58"/>
      <c r="L316" s="65"/>
      <c r="M316" s="65"/>
      <c r="N316" s="65"/>
      <c r="O316" s="67"/>
      <c r="P316" s="60" t="str">
        <f t="shared" si="31"/>
        <v/>
      </c>
      <c r="Q316" s="58"/>
      <c r="R316" s="65"/>
      <c r="S316" s="65"/>
      <c r="T316" s="65"/>
      <c r="U316" s="67"/>
      <c r="V316" s="60" t="str">
        <f t="shared" si="32"/>
        <v/>
      </c>
      <c r="W316" s="58"/>
      <c r="X316" s="65"/>
      <c r="Y316" s="65"/>
      <c r="Z316" s="65"/>
      <c r="AA316" s="67"/>
      <c r="AB316" s="60" t="str">
        <f t="shared" si="33"/>
        <v/>
      </c>
      <c r="AC316" s="58"/>
      <c r="AD316" s="65"/>
      <c r="AE316" s="65"/>
      <c r="AF316" s="65"/>
      <c r="AG316" s="67"/>
      <c r="AH316" s="60" t="str">
        <f t="shared" si="34"/>
        <v/>
      </c>
      <c r="AI316" s="58"/>
    </row>
    <row r="317" spans="1:35" ht="15" customHeight="1" x14ac:dyDescent="0.25">
      <c r="A317" s="48" t="str">
        <f>IFERROR(IF(A316='Onderwerpen (2)'!$C$23+19,"",A316+1),"")</f>
        <v/>
      </c>
      <c r="B317" s="48" t="str">
        <f>IF(C317&lt;='Onderwerpen (2)'!$C$4,'Onderwerpen (2)'!$A$4,IF(C317&lt;='Onderwerpen (2)'!$C$5,'Onderwerpen (2)'!$A$5,IF(C317&lt;='Onderwerpen (2)'!$C$6,'Onderwerpen (2)'!$A$6,IF(C317&lt;='Onderwerpen (2)'!$C$7,'Onderwerpen (2)'!$A$7,IF(C317&lt;='Onderwerpen (2)'!$C$8,'Onderwerpen (2)'!$A$8,IF(C317&lt;='Onderwerpen (2)'!$C$9,'Onderwerpen (2)'!$A$9,IF(C317&lt;='Onderwerpen (2)'!C$10,'Onderwerpen (2)'!$A$10,IF(C317&lt;='Onderwerpen (2)'!C$11,'Onderwerpen (2)'!$A$11,IF(C317&lt;='Onderwerpen (2)'!C$12,'Onderwerpen (2)'!$A$12,IF(C317&lt;='Onderwerpen (2)'!C$13,'Onderwerpen (2)'!$A$13,IF(C317&lt;='Onderwerpen (2)'!$C$14,'Onderwerpen (2)'!$A$14,IF(C317&lt;='Onderwerpen (2)'!$C$15,'Onderwerpen (2)'!$A$15,IF(C317&lt;='Onderwerpen (2)'!$C$16,'Onderwerpen (2)'!$A$16,IF(C317&lt;='Onderwerpen (2)'!$C$17,'Onderwerpen (2)'!$A$17,IF(C317&lt;='Onderwerpen (2)'!$C$18,'Onderwerpen (2)'!$A$18,IF(C317&lt;='Onderwerpen (2)'!$C$19,'Onderwerpen (2)'!$A$19,IF(C317&lt;='Onderwerpen (2)'!$C$20,'Onderwerpen (2)'!$A$20,IF(C317&lt;='Onderwerpen (2)'!$C$21,'Onderwerpen (2)'!$A$21,IF(C317&lt;='Onderwerpen (2)'!$C$22,'Onderwerpen (2)'!$A$22,IF(C317&lt;='Onderwerpen (2)'!$C$23,'Onderwerpen (2)'!$A$22,""))))))))))))))))))))</f>
        <v/>
      </c>
      <c r="C317" s="55" t="str">
        <f>IF('Onderwerpen (2)'!$B$4+1=A317,'Onderwerpen (2)'!$A$5,IF(SUM('Onderwerpen (2)'!$B$4:$B$5)+2=A317,'Onderwerpen (2)'!$A$6,IF(SUM('Onderwerpen (2)'!$B$4:$B$6)+3=A317,'Onderwerpen (2)'!$A$7,IF(SUM('Onderwerpen (2)'!$B$4:$B$7)+4=A317,'Onderwerpen (2)'!$A$8,IF(SUM('Onderwerpen (2)'!$B$4:$B$8)+5=A317,'Onderwerpen (2)'!$A$9,IF(SUM('Onderwerpen (2)'!$B$4:$B$9)+6=A317,'Onderwerpen (2)'!$A$10,IF(SUM('Onderwerpen (2)'!$B$4:$B$10)+7=A317,'Onderwerpen (2)'!$A$11,IF(SUM('Onderwerpen (2)'!$B$4:$B$11)+8=A317,'Onderwerpen (2)'!$A$12,IF(SUM('Onderwerpen (2)'!$B$4:$B$12)+9=A317,'Onderwerpen (2)'!$A$13,IF(SUM('Onderwerpen (2)'!$B$4:$B$13)+10=A317,'Onderwerpen (2)'!$A$14,IF(SUM('Onderwerpen (2)'!$B$4:$B$14)+11=A317,'Onderwerpen (2)'!$A$15,IF(SUM('Onderwerpen (2)'!$B$4:$B$15)+12=A317,'Onderwerpen (2)'!$A$16,IF(SUM('Onderwerpen (2)'!$B$4:$B$16)+13=A317,'Onderwerpen (2)'!$A$17,IF(SUM('Onderwerpen (2)'!$B$4:$B$17)+14=A317,'Onderwerpen (2)'!$A$18,IF(SUM('Onderwerpen (2)'!$B$4:$B$18)+15=A317,'Onderwerpen (2)'!$A$19,IF(SUM('Onderwerpen (2)'!$B$4:$B$19)+16=A317,'Onderwerpen (2)'!$A$20,IF(SUM('Onderwerpen (2)'!$B$4:$B$20)+17=A317,'Onderwerpen (2)'!$A$21,IF(SUM('Onderwerpen (2)'!$B$4:$B$21)+18=A317,'Onderwerpen (2)'!$A$22,IF(SUM('Onderwerpen (2)'!$B$4:$B$22)+19=A317,'Onderwerpen (2)'!$A$23,IFERROR((IF(A317&lt;'Onderwerpen (2)'!$D$4,A317,IF(AND(A317&gt;'Onderwerpen (2)'!$D$4,A317&lt;'Onderwerpen (2)'!$D$5),A317-1,IF(AND(A317&gt;'Onderwerpen (2)'!$D$5,A317&lt;'Onderwerpen (2)'!$D$6),A317-2,IF(AND(A317&gt;'Onderwerpen (2)'!$D$6,A317&lt;'Onderwerpen (2)'!$D$7),A317-3,IF(AND(A317&gt;'Onderwerpen (2)'!$D$7,A317&lt;'Onderwerpen (2)'!$D$8),A317-4,IF(AND(A317&gt;'Onderwerpen (2)'!$D$8,A317&lt;'Onderwerpen (2)'!$D$9),A317-5,IF(AND(A317&gt;'Onderwerpen (2)'!$D$9,A317&lt;'Onderwerpen (2)'!$D$10),A317-6,IF(AND(A317&gt;'Onderwerpen (2)'!$D$10,A317&lt;'Onderwerpen (2)'!$D$11),A317-7,IF(AND(A317&gt;'Onderwerpen (2)'!$D$11,A317&lt;'Onderwerpen (2)'!$D$12),A317-8,IF(AND(A317&gt;'Onderwerpen (2)'!$D$12,A317&lt;'Onderwerpen (2)'!$D$13),A317-9,IF(AND(A317&gt;'Onderwerpen (2)'!$D$13,A317&lt;'Onderwerpen (2)'!$D$14),A317-10,IF(AND(A317&gt;'Onderwerpen (2)'!$D$14,A317&lt;'Onderwerpen (2)'!$D$15),A317-11,IF(AND(A317&gt;'Onderwerpen (2)'!$D$15,A317&lt;'Onderwerpen (2)'!$D$16),A317-12,IF(AND(A317&gt;'Onderwerpen (2)'!$D$16,A317&lt;'Onderwerpen (2)'!$D$17),A317-13,IF(AND(A317&gt;'Onderwerpen (2)'!$D$17,A317&lt;'Onderwerpen (2)'!$D$18),A317-14,IF(AND(A317&gt;'Onderwerpen (2)'!$D$18,A317&lt;'Onderwerpen (2)'!$D$19),A317-15,IF(AND(A317&gt;'Onderwerpen (2)'!$D$19,A317&lt;'Onderwerpen (2)'!$D$20),A317-16,IF(AND(A317&gt;'Onderwerpen (2)'!$D$20,A317&lt;'Onderwerpen (2)'!$D$21),A317-17,IF(AND(A317&gt;'Onderwerpen (2)'!$D$21,A317&lt;'Onderwerpen (2)'!$D$22),A317-18,IF(A317&gt;'Onderwerpen (2)'!$D$22,A317-19,"X"))))))))))))))))))))),""))))))))))))))))))))</f>
        <v/>
      </c>
      <c r="D317" s="76" t="str">
        <f>IF(B317="",""&amp;C317,LEFT(B317, FIND(" ",B317)-1) &amp; "."&amp;COUNTIF( $B$8:B317,B317))</f>
        <v/>
      </c>
      <c r="E317" s="11"/>
      <c r="F317" s="65"/>
      <c r="G317" s="65"/>
      <c r="H317" s="65"/>
      <c r="I317" s="67"/>
      <c r="J317" s="60" t="str">
        <f t="shared" si="30"/>
        <v/>
      </c>
      <c r="K317" s="58"/>
      <c r="L317" s="65"/>
      <c r="M317" s="65"/>
      <c r="N317" s="65"/>
      <c r="O317" s="67"/>
      <c r="P317" s="60" t="str">
        <f t="shared" si="31"/>
        <v/>
      </c>
      <c r="Q317" s="58"/>
      <c r="R317" s="65"/>
      <c r="S317" s="65"/>
      <c r="T317" s="65"/>
      <c r="U317" s="67"/>
      <c r="V317" s="60" t="str">
        <f t="shared" si="32"/>
        <v/>
      </c>
      <c r="W317" s="58"/>
      <c r="X317" s="65"/>
      <c r="Y317" s="65"/>
      <c r="Z317" s="65"/>
      <c r="AA317" s="67"/>
      <c r="AB317" s="60" t="str">
        <f t="shared" si="33"/>
        <v/>
      </c>
      <c r="AC317" s="58"/>
      <c r="AD317" s="65"/>
      <c r="AE317" s="65"/>
      <c r="AF317" s="65"/>
      <c r="AG317" s="67"/>
      <c r="AH317" s="60" t="str">
        <f t="shared" si="34"/>
        <v/>
      </c>
      <c r="AI317" s="58"/>
    </row>
    <row r="318" spans="1:35" ht="15" customHeight="1" x14ac:dyDescent="0.25">
      <c r="A318" s="48" t="str">
        <f>IFERROR(IF(A317='Onderwerpen (2)'!$C$23+19,"",A317+1),"")</f>
        <v/>
      </c>
      <c r="B318" s="48" t="str">
        <f>IF(C318&lt;='Onderwerpen (2)'!$C$4,'Onderwerpen (2)'!$A$4,IF(C318&lt;='Onderwerpen (2)'!$C$5,'Onderwerpen (2)'!$A$5,IF(C318&lt;='Onderwerpen (2)'!$C$6,'Onderwerpen (2)'!$A$6,IF(C318&lt;='Onderwerpen (2)'!$C$7,'Onderwerpen (2)'!$A$7,IF(C318&lt;='Onderwerpen (2)'!$C$8,'Onderwerpen (2)'!$A$8,IF(C318&lt;='Onderwerpen (2)'!$C$9,'Onderwerpen (2)'!$A$9,IF(C318&lt;='Onderwerpen (2)'!C$10,'Onderwerpen (2)'!$A$10,IF(C318&lt;='Onderwerpen (2)'!C$11,'Onderwerpen (2)'!$A$11,IF(C318&lt;='Onderwerpen (2)'!C$12,'Onderwerpen (2)'!$A$12,IF(C318&lt;='Onderwerpen (2)'!C$13,'Onderwerpen (2)'!$A$13,IF(C318&lt;='Onderwerpen (2)'!$C$14,'Onderwerpen (2)'!$A$14,IF(C318&lt;='Onderwerpen (2)'!$C$15,'Onderwerpen (2)'!$A$15,IF(C318&lt;='Onderwerpen (2)'!$C$16,'Onderwerpen (2)'!$A$16,IF(C318&lt;='Onderwerpen (2)'!$C$17,'Onderwerpen (2)'!$A$17,IF(C318&lt;='Onderwerpen (2)'!$C$18,'Onderwerpen (2)'!$A$18,IF(C318&lt;='Onderwerpen (2)'!$C$19,'Onderwerpen (2)'!$A$19,IF(C318&lt;='Onderwerpen (2)'!$C$20,'Onderwerpen (2)'!$A$20,IF(C318&lt;='Onderwerpen (2)'!$C$21,'Onderwerpen (2)'!$A$21,IF(C318&lt;='Onderwerpen (2)'!$C$22,'Onderwerpen (2)'!$A$22,IF(C318&lt;='Onderwerpen (2)'!$C$23,'Onderwerpen (2)'!$A$22,""))))))))))))))))))))</f>
        <v/>
      </c>
      <c r="C318" s="55" t="str">
        <f>IF('Onderwerpen (2)'!$B$4+1=A318,'Onderwerpen (2)'!$A$5,IF(SUM('Onderwerpen (2)'!$B$4:$B$5)+2=A318,'Onderwerpen (2)'!$A$6,IF(SUM('Onderwerpen (2)'!$B$4:$B$6)+3=A318,'Onderwerpen (2)'!$A$7,IF(SUM('Onderwerpen (2)'!$B$4:$B$7)+4=A318,'Onderwerpen (2)'!$A$8,IF(SUM('Onderwerpen (2)'!$B$4:$B$8)+5=A318,'Onderwerpen (2)'!$A$9,IF(SUM('Onderwerpen (2)'!$B$4:$B$9)+6=A318,'Onderwerpen (2)'!$A$10,IF(SUM('Onderwerpen (2)'!$B$4:$B$10)+7=A318,'Onderwerpen (2)'!$A$11,IF(SUM('Onderwerpen (2)'!$B$4:$B$11)+8=A318,'Onderwerpen (2)'!$A$12,IF(SUM('Onderwerpen (2)'!$B$4:$B$12)+9=A318,'Onderwerpen (2)'!$A$13,IF(SUM('Onderwerpen (2)'!$B$4:$B$13)+10=A318,'Onderwerpen (2)'!$A$14,IF(SUM('Onderwerpen (2)'!$B$4:$B$14)+11=A318,'Onderwerpen (2)'!$A$15,IF(SUM('Onderwerpen (2)'!$B$4:$B$15)+12=A318,'Onderwerpen (2)'!$A$16,IF(SUM('Onderwerpen (2)'!$B$4:$B$16)+13=A318,'Onderwerpen (2)'!$A$17,IF(SUM('Onderwerpen (2)'!$B$4:$B$17)+14=A318,'Onderwerpen (2)'!$A$18,IF(SUM('Onderwerpen (2)'!$B$4:$B$18)+15=A318,'Onderwerpen (2)'!$A$19,IF(SUM('Onderwerpen (2)'!$B$4:$B$19)+16=A318,'Onderwerpen (2)'!$A$20,IF(SUM('Onderwerpen (2)'!$B$4:$B$20)+17=A318,'Onderwerpen (2)'!$A$21,IF(SUM('Onderwerpen (2)'!$B$4:$B$21)+18=A318,'Onderwerpen (2)'!$A$22,IF(SUM('Onderwerpen (2)'!$B$4:$B$22)+19=A318,'Onderwerpen (2)'!$A$23,IFERROR((IF(A318&lt;'Onderwerpen (2)'!$D$4,A318,IF(AND(A318&gt;'Onderwerpen (2)'!$D$4,A318&lt;'Onderwerpen (2)'!$D$5),A318-1,IF(AND(A318&gt;'Onderwerpen (2)'!$D$5,A318&lt;'Onderwerpen (2)'!$D$6),A318-2,IF(AND(A318&gt;'Onderwerpen (2)'!$D$6,A318&lt;'Onderwerpen (2)'!$D$7),A318-3,IF(AND(A318&gt;'Onderwerpen (2)'!$D$7,A318&lt;'Onderwerpen (2)'!$D$8),A318-4,IF(AND(A318&gt;'Onderwerpen (2)'!$D$8,A318&lt;'Onderwerpen (2)'!$D$9),A318-5,IF(AND(A318&gt;'Onderwerpen (2)'!$D$9,A318&lt;'Onderwerpen (2)'!$D$10),A318-6,IF(AND(A318&gt;'Onderwerpen (2)'!$D$10,A318&lt;'Onderwerpen (2)'!$D$11),A318-7,IF(AND(A318&gt;'Onderwerpen (2)'!$D$11,A318&lt;'Onderwerpen (2)'!$D$12),A318-8,IF(AND(A318&gt;'Onderwerpen (2)'!$D$12,A318&lt;'Onderwerpen (2)'!$D$13),A318-9,IF(AND(A318&gt;'Onderwerpen (2)'!$D$13,A318&lt;'Onderwerpen (2)'!$D$14),A318-10,IF(AND(A318&gt;'Onderwerpen (2)'!$D$14,A318&lt;'Onderwerpen (2)'!$D$15),A318-11,IF(AND(A318&gt;'Onderwerpen (2)'!$D$15,A318&lt;'Onderwerpen (2)'!$D$16),A318-12,IF(AND(A318&gt;'Onderwerpen (2)'!$D$16,A318&lt;'Onderwerpen (2)'!$D$17),A318-13,IF(AND(A318&gt;'Onderwerpen (2)'!$D$17,A318&lt;'Onderwerpen (2)'!$D$18),A318-14,IF(AND(A318&gt;'Onderwerpen (2)'!$D$18,A318&lt;'Onderwerpen (2)'!$D$19),A318-15,IF(AND(A318&gt;'Onderwerpen (2)'!$D$19,A318&lt;'Onderwerpen (2)'!$D$20),A318-16,IF(AND(A318&gt;'Onderwerpen (2)'!$D$20,A318&lt;'Onderwerpen (2)'!$D$21),A318-17,IF(AND(A318&gt;'Onderwerpen (2)'!$D$21,A318&lt;'Onderwerpen (2)'!$D$22),A318-18,IF(A318&gt;'Onderwerpen (2)'!$D$22,A318-19,"X"))))))))))))))))))))),""))))))))))))))))))))</f>
        <v/>
      </c>
      <c r="D318" s="76" t="str">
        <f>IF(B318="",""&amp;C318,LEFT(B318, FIND(" ",B318)-1) &amp; "."&amp;COUNTIF( $B$8:B318,B318))</f>
        <v/>
      </c>
      <c r="E318" s="11"/>
      <c r="F318" s="65"/>
      <c r="G318" s="65"/>
      <c r="H318" s="65"/>
      <c r="I318" s="67"/>
      <c r="J318" s="60" t="str">
        <f t="shared" si="30"/>
        <v/>
      </c>
      <c r="K318" s="58"/>
      <c r="L318" s="65"/>
      <c r="M318" s="65"/>
      <c r="N318" s="65"/>
      <c r="O318" s="67"/>
      <c r="P318" s="60" t="str">
        <f t="shared" si="31"/>
        <v/>
      </c>
      <c r="Q318" s="58"/>
      <c r="R318" s="65"/>
      <c r="S318" s="65"/>
      <c r="T318" s="65"/>
      <c r="U318" s="67"/>
      <c r="V318" s="60" t="str">
        <f t="shared" si="32"/>
        <v/>
      </c>
      <c r="W318" s="58"/>
      <c r="X318" s="65"/>
      <c r="Y318" s="65"/>
      <c r="Z318" s="65"/>
      <c r="AA318" s="67"/>
      <c r="AB318" s="60" t="str">
        <f t="shared" si="33"/>
        <v/>
      </c>
      <c r="AC318" s="58"/>
      <c r="AD318" s="65"/>
      <c r="AE318" s="65"/>
      <c r="AF318" s="65"/>
      <c r="AG318" s="67"/>
      <c r="AH318" s="60" t="str">
        <f t="shared" si="34"/>
        <v/>
      </c>
      <c r="AI318" s="58"/>
    </row>
    <row r="319" spans="1:35" ht="15" customHeight="1" x14ac:dyDescent="0.25">
      <c r="A319" s="48" t="str">
        <f>IFERROR(IF(A318='Onderwerpen (2)'!$C$23+19,"",A318+1),"")</f>
        <v/>
      </c>
      <c r="B319" s="48" t="str">
        <f>IF(C319&lt;='Onderwerpen (2)'!$C$4,'Onderwerpen (2)'!$A$4,IF(C319&lt;='Onderwerpen (2)'!$C$5,'Onderwerpen (2)'!$A$5,IF(C319&lt;='Onderwerpen (2)'!$C$6,'Onderwerpen (2)'!$A$6,IF(C319&lt;='Onderwerpen (2)'!$C$7,'Onderwerpen (2)'!$A$7,IF(C319&lt;='Onderwerpen (2)'!$C$8,'Onderwerpen (2)'!$A$8,IF(C319&lt;='Onderwerpen (2)'!$C$9,'Onderwerpen (2)'!$A$9,IF(C319&lt;='Onderwerpen (2)'!C$10,'Onderwerpen (2)'!$A$10,IF(C319&lt;='Onderwerpen (2)'!C$11,'Onderwerpen (2)'!$A$11,IF(C319&lt;='Onderwerpen (2)'!C$12,'Onderwerpen (2)'!$A$12,IF(C319&lt;='Onderwerpen (2)'!C$13,'Onderwerpen (2)'!$A$13,IF(C319&lt;='Onderwerpen (2)'!$C$14,'Onderwerpen (2)'!$A$14,IF(C319&lt;='Onderwerpen (2)'!$C$15,'Onderwerpen (2)'!$A$15,IF(C319&lt;='Onderwerpen (2)'!$C$16,'Onderwerpen (2)'!$A$16,IF(C319&lt;='Onderwerpen (2)'!$C$17,'Onderwerpen (2)'!$A$17,IF(C319&lt;='Onderwerpen (2)'!$C$18,'Onderwerpen (2)'!$A$18,IF(C319&lt;='Onderwerpen (2)'!$C$19,'Onderwerpen (2)'!$A$19,IF(C319&lt;='Onderwerpen (2)'!$C$20,'Onderwerpen (2)'!$A$20,IF(C319&lt;='Onderwerpen (2)'!$C$21,'Onderwerpen (2)'!$A$21,IF(C319&lt;='Onderwerpen (2)'!$C$22,'Onderwerpen (2)'!$A$22,IF(C319&lt;='Onderwerpen (2)'!$C$23,'Onderwerpen (2)'!$A$22,""))))))))))))))))))))</f>
        <v/>
      </c>
      <c r="C319" s="55" t="str">
        <f>IF('Onderwerpen (2)'!$B$4+1=A319,'Onderwerpen (2)'!$A$5,IF(SUM('Onderwerpen (2)'!$B$4:$B$5)+2=A319,'Onderwerpen (2)'!$A$6,IF(SUM('Onderwerpen (2)'!$B$4:$B$6)+3=A319,'Onderwerpen (2)'!$A$7,IF(SUM('Onderwerpen (2)'!$B$4:$B$7)+4=A319,'Onderwerpen (2)'!$A$8,IF(SUM('Onderwerpen (2)'!$B$4:$B$8)+5=A319,'Onderwerpen (2)'!$A$9,IF(SUM('Onderwerpen (2)'!$B$4:$B$9)+6=A319,'Onderwerpen (2)'!$A$10,IF(SUM('Onderwerpen (2)'!$B$4:$B$10)+7=A319,'Onderwerpen (2)'!$A$11,IF(SUM('Onderwerpen (2)'!$B$4:$B$11)+8=A319,'Onderwerpen (2)'!$A$12,IF(SUM('Onderwerpen (2)'!$B$4:$B$12)+9=A319,'Onderwerpen (2)'!$A$13,IF(SUM('Onderwerpen (2)'!$B$4:$B$13)+10=A319,'Onderwerpen (2)'!$A$14,IF(SUM('Onderwerpen (2)'!$B$4:$B$14)+11=A319,'Onderwerpen (2)'!$A$15,IF(SUM('Onderwerpen (2)'!$B$4:$B$15)+12=A319,'Onderwerpen (2)'!$A$16,IF(SUM('Onderwerpen (2)'!$B$4:$B$16)+13=A319,'Onderwerpen (2)'!$A$17,IF(SUM('Onderwerpen (2)'!$B$4:$B$17)+14=A319,'Onderwerpen (2)'!$A$18,IF(SUM('Onderwerpen (2)'!$B$4:$B$18)+15=A319,'Onderwerpen (2)'!$A$19,IF(SUM('Onderwerpen (2)'!$B$4:$B$19)+16=A319,'Onderwerpen (2)'!$A$20,IF(SUM('Onderwerpen (2)'!$B$4:$B$20)+17=A319,'Onderwerpen (2)'!$A$21,IF(SUM('Onderwerpen (2)'!$B$4:$B$21)+18=A319,'Onderwerpen (2)'!$A$22,IF(SUM('Onderwerpen (2)'!$B$4:$B$22)+19=A319,'Onderwerpen (2)'!$A$23,IFERROR((IF(A319&lt;'Onderwerpen (2)'!$D$4,A319,IF(AND(A319&gt;'Onderwerpen (2)'!$D$4,A319&lt;'Onderwerpen (2)'!$D$5),A319-1,IF(AND(A319&gt;'Onderwerpen (2)'!$D$5,A319&lt;'Onderwerpen (2)'!$D$6),A319-2,IF(AND(A319&gt;'Onderwerpen (2)'!$D$6,A319&lt;'Onderwerpen (2)'!$D$7),A319-3,IF(AND(A319&gt;'Onderwerpen (2)'!$D$7,A319&lt;'Onderwerpen (2)'!$D$8),A319-4,IF(AND(A319&gt;'Onderwerpen (2)'!$D$8,A319&lt;'Onderwerpen (2)'!$D$9),A319-5,IF(AND(A319&gt;'Onderwerpen (2)'!$D$9,A319&lt;'Onderwerpen (2)'!$D$10),A319-6,IF(AND(A319&gt;'Onderwerpen (2)'!$D$10,A319&lt;'Onderwerpen (2)'!$D$11),A319-7,IF(AND(A319&gt;'Onderwerpen (2)'!$D$11,A319&lt;'Onderwerpen (2)'!$D$12),A319-8,IF(AND(A319&gt;'Onderwerpen (2)'!$D$12,A319&lt;'Onderwerpen (2)'!$D$13),A319-9,IF(AND(A319&gt;'Onderwerpen (2)'!$D$13,A319&lt;'Onderwerpen (2)'!$D$14),A319-10,IF(AND(A319&gt;'Onderwerpen (2)'!$D$14,A319&lt;'Onderwerpen (2)'!$D$15),A319-11,IF(AND(A319&gt;'Onderwerpen (2)'!$D$15,A319&lt;'Onderwerpen (2)'!$D$16),A319-12,IF(AND(A319&gt;'Onderwerpen (2)'!$D$16,A319&lt;'Onderwerpen (2)'!$D$17),A319-13,IF(AND(A319&gt;'Onderwerpen (2)'!$D$17,A319&lt;'Onderwerpen (2)'!$D$18),A319-14,IF(AND(A319&gt;'Onderwerpen (2)'!$D$18,A319&lt;'Onderwerpen (2)'!$D$19),A319-15,IF(AND(A319&gt;'Onderwerpen (2)'!$D$19,A319&lt;'Onderwerpen (2)'!$D$20),A319-16,IF(AND(A319&gt;'Onderwerpen (2)'!$D$20,A319&lt;'Onderwerpen (2)'!$D$21),A319-17,IF(AND(A319&gt;'Onderwerpen (2)'!$D$21,A319&lt;'Onderwerpen (2)'!$D$22),A319-18,IF(A319&gt;'Onderwerpen (2)'!$D$22,A319-19,"X"))))))))))))))))))))),""))))))))))))))))))))</f>
        <v/>
      </c>
      <c r="D319" s="76" t="str">
        <f>IF(B319="",""&amp;C319,LEFT(B319, FIND(" ",B319)-1) &amp; "."&amp;COUNTIF( $B$8:B319,B319))</f>
        <v/>
      </c>
      <c r="E319" s="11"/>
      <c r="F319" s="65"/>
      <c r="G319" s="65"/>
      <c r="H319" s="65"/>
      <c r="I319" s="67"/>
      <c r="J319" s="60" t="str">
        <f t="shared" si="30"/>
        <v/>
      </c>
      <c r="K319" s="58"/>
      <c r="L319" s="65"/>
      <c r="M319" s="65"/>
      <c r="N319" s="65"/>
      <c r="O319" s="67"/>
      <c r="P319" s="60" t="str">
        <f t="shared" si="31"/>
        <v/>
      </c>
      <c r="Q319" s="58"/>
      <c r="R319" s="65"/>
      <c r="S319" s="65"/>
      <c r="T319" s="65"/>
      <c r="U319" s="67"/>
      <c r="V319" s="60" t="str">
        <f t="shared" si="32"/>
        <v/>
      </c>
      <c r="W319" s="58"/>
      <c r="X319" s="65"/>
      <c r="Y319" s="65"/>
      <c r="Z319" s="65"/>
      <c r="AA319" s="67"/>
      <c r="AB319" s="60" t="str">
        <f t="shared" si="33"/>
        <v/>
      </c>
      <c r="AC319" s="58"/>
      <c r="AD319" s="65"/>
      <c r="AE319" s="65"/>
      <c r="AF319" s="65"/>
      <c r="AG319" s="67"/>
      <c r="AH319" s="60" t="str">
        <f t="shared" si="34"/>
        <v/>
      </c>
      <c r="AI319" s="58"/>
    </row>
    <row r="320" spans="1:35" ht="15" customHeight="1" x14ac:dyDescent="0.25">
      <c r="A320" s="48" t="str">
        <f>IFERROR(IF(A319='Onderwerpen (2)'!$C$23+19,"",A319+1),"")</f>
        <v/>
      </c>
      <c r="B320" s="48" t="str">
        <f>IF(C320&lt;='Onderwerpen (2)'!$C$4,'Onderwerpen (2)'!$A$4,IF(C320&lt;='Onderwerpen (2)'!$C$5,'Onderwerpen (2)'!$A$5,IF(C320&lt;='Onderwerpen (2)'!$C$6,'Onderwerpen (2)'!$A$6,IF(C320&lt;='Onderwerpen (2)'!$C$7,'Onderwerpen (2)'!$A$7,IF(C320&lt;='Onderwerpen (2)'!$C$8,'Onderwerpen (2)'!$A$8,IF(C320&lt;='Onderwerpen (2)'!$C$9,'Onderwerpen (2)'!$A$9,IF(C320&lt;='Onderwerpen (2)'!C$10,'Onderwerpen (2)'!$A$10,IF(C320&lt;='Onderwerpen (2)'!C$11,'Onderwerpen (2)'!$A$11,IF(C320&lt;='Onderwerpen (2)'!C$12,'Onderwerpen (2)'!$A$12,IF(C320&lt;='Onderwerpen (2)'!C$13,'Onderwerpen (2)'!$A$13,IF(C320&lt;='Onderwerpen (2)'!$C$14,'Onderwerpen (2)'!$A$14,IF(C320&lt;='Onderwerpen (2)'!$C$15,'Onderwerpen (2)'!$A$15,IF(C320&lt;='Onderwerpen (2)'!$C$16,'Onderwerpen (2)'!$A$16,IF(C320&lt;='Onderwerpen (2)'!$C$17,'Onderwerpen (2)'!$A$17,IF(C320&lt;='Onderwerpen (2)'!$C$18,'Onderwerpen (2)'!$A$18,IF(C320&lt;='Onderwerpen (2)'!$C$19,'Onderwerpen (2)'!$A$19,IF(C320&lt;='Onderwerpen (2)'!$C$20,'Onderwerpen (2)'!$A$20,IF(C320&lt;='Onderwerpen (2)'!$C$21,'Onderwerpen (2)'!$A$21,IF(C320&lt;='Onderwerpen (2)'!$C$22,'Onderwerpen (2)'!$A$22,IF(C320&lt;='Onderwerpen (2)'!$C$23,'Onderwerpen (2)'!$A$22,""))))))))))))))))))))</f>
        <v/>
      </c>
      <c r="C320" s="55" t="str">
        <f>IF('Onderwerpen (2)'!$B$4+1=A320,'Onderwerpen (2)'!$A$5,IF(SUM('Onderwerpen (2)'!$B$4:$B$5)+2=A320,'Onderwerpen (2)'!$A$6,IF(SUM('Onderwerpen (2)'!$B$4:$B$6)+3=A320,'Onderwerpen (2)'!$A$7,IF(SUM('Onderwerpen (2)'!$B$4:$B$7)+4=A320,'Onderwerpen (2)'!$A$8,IF(SUM('Onderwerpen (2)'!$B$4:$B$8)+5=A320,'Onderwerpen (2)'!$A$9,IF(SUM('Onderwerpen (2)'!$B$4:$B$9)+6=A320,'Onderwerpen (2)'!$A$10,IF(SUM('Onderwerpen (2)'!$B$4:$B$10)+7=A320,'Onderwerpen (2)'!$A$11,IF(SUM('Onderwerpen (2)'!$B$4:$B$11)+8=A320,'Onderwerpen (2)'!$A$12,IF(SUM('Onderwerpen (2)'!$B$4:$B$12)+9=A320,'Onderwerpen (2)'!$A$13,IF(SUM('Onderwerpen (2)'!$B$4:$B$13)+10=A320,'Onderwerpen (2)'!$A$14,IF(SUM('Onderwerpen (2)'!$B$4:$B$14)+11=A320,'Onderwerpen (2)'!$A$15,IF(SUM('Onderwerpen (2)'!$B$4:$B$15)+12=A320,'Onderwerpen (2)'!$A$16,IF(SUM('Onderwerpen (2)'!$B$4:$B$16)+13=A320,'Onderwerpen (2)'!$A$17,IF(SUM('Onderwerpen (2)'!$B$4:$B$17)+14=A320,'Onderwerpen (2)'!$A$18,IF(SUM('Onderwerpen (2)'!$B$4:$B$18)+15=A320,'Onderwerpen (2)'!$A$19,IF(SUM('Onderwerpen (2)'!$B$4:$B$19)+16=A320,'Onderwerpen (2)'!$A$20,IF(SUM('Onderwerpen (2)'!$B$4:$B$20)+17=A320,'Onderwerpen (2)'!$A$21,IF(SUM('Onderwerpen (2)'!$B$4:$B$21)+18=A320,'Onderwerpen (2)'!$A$22,IF(SUM('Onderwerpen (2)'!$B$4:$B$22)+19=A320,'Onderwerpen (2)'!$A$23,IFERROR((IF(A320&lt;'Onderwerpen (2)'!$D$4,A320,IF(AND(A320&gt;'Onderwerpen (2)'!$D$4,A320&lt;'Onderwerpen (2)'!$D$5),A320-1,IF(AND(A320&gt;'Onderwerpen (2)'!$D$5,A320&lt;'Onderwerpen (2)'!$D$6),A320-2,IF(AND(A320&gt;'Onderwerpen (2)'!$D$6,A320&lt;'Onderwerpen (2)'!$D$7),A320-3,IF(AND(A320&gt;'Onderwerpen (2)'!$D$7,A320&lt;'Onderwerpen (2)'!$D$8),A320-4,IF(AND(A320&gt;'Onderwerpen (2)'!$D$8,A320&lt;'Onderwerpen (2)'!$D$9),A320-5,IF(AND(A320&gt;'Onderwerpen (2)'!$D$9,A320&lt;'Onderwerpen (2)'!$D$10),A320-6,IF(AND(A320&gt;'Onderwerpen (2)'!$D$10,A320&lt;'Onderwerpen (2)'!$D$11),A320-7,IF(AND(A320&gt;'Onderwerpen (2)'!$D$11,A320&lt;'Onderwerpen (2)'!$D$12),A320-8,IF(AND(A320&gt;'Onderwerpen (2)'!$D$12,A320&lt;'Onderwerpen (2)'!$D$13),A320-9,IF(AND(A320&gt;'Onderwerpen (2)'!$D$13,A320&lt;'Onderwerpen (2)'!$D$14),A320-10,IF(AND(A320&gt;'Onderwerpen (2)'!$D$14,A320&lt;'Onderwerpen (2)'!$D$15),A320-11,IF(AND(A320&gt;'Onderwerpen (2)'!$D$15,A320&lt;'Onderwerpen (2)'!$D$16),A320-12,IF(AND(A320&gt;'Onderwerpen (2)'!$D$16,A320&lt;'Onderwerpen (2)'!$D$17),A320-13,IF(AND(A320&gt;'Onderwerpen (2)'!$D$17,A320&lt;'Onderwerpen (2)'!$D$18),A320-14,IF(AND(A320&gt;'Onderwerpen (2)'!$D$18,A320&lt;'Onderwerpen (2)'!$D$19),A320-15,IF(AND(A320&gt;'Onderwerpen (2)'!$D$19,A320&lt;'Onderwerpen (2)'!$D$20),A320-16,IF(AND(A320&gt;'Onderwerpen (2)'!$D$20,A320&lt;'Onderwerpen (2)'!$D$21),A320-17,IF(AND(A320&gt;'Onderwerpen (2)'!$D$21,A320&lt;'Onderwerpen (2)'!$D$22),A320-18,IF(A320&gt;'Onderwerpen (2)'!$D$22,A320-19,"X"))))))))))))))))))))),""))))))))))))))))))))</f>
        <v/>
      </c>
      <c r="D320" s="76" t="str">
        <f>IF(B320="",""&amp;C320,LEFT(B320, FIND(" ",B320)-1) &amp; "."&amp;COUNTIF( $B$8:B320,B320))</f>
        <v/>
      </c>
      <c r="E320" s="11"/>
      <c r="F320" s="65"/>
      <c r="G320" s="65"/>
      <c r="H320" s="65"/>
      <c r="I320" s="67"/>
      <c r="J320" s="60" t="str">
        <f t="shared" si="30"/>
        <v/>
      </c>
      <c r="K320" s="58"/>
      <c r="L320" s="65"/>
      <c r="M320" s="65"/>
      <c r="N320" s="65"/>
      <c r="O320" s="67"/>
      <c r="P320" s="60" t="str">
        <f t="shared" si="31"/>
        <v/>
      </c>
      <c r="Q320" s="58"/>
      <c r="R320" s="65"/>
      <c r="S320" s="65"/>
      <c r="T320" s="65"/>
      <c r="U320" s="67"/>
      <c r="V320" s="60" t="str">
        <f t="shared" si="32"/>
        <v/>
      </c>
      <c r="W320" s="58"/>
      <c r="X320" s="65"/>
      <c r="Y320" s="65"/>
      <c r="Z320" s="65"/>
      <c r="AA320" s="67"/>
      <c r="AB320" s="60" t="str">
        <f t="shared" si="33"/>
        <v/>
      </c>
      <c r="AC320" s="58"/>
      <c r="AD320" s="65"/>
      <c r="AE320" s="65"/>
      <c r="AF320" s="65"/>
      <c r="AG320" s="67"/>
      <c r="AH320" s="60" t="str">
        <f t="shared" si="34"/>
        <v/>
      </c>
      <c r="AI320" s="58"/>
    </row>
    <row r="321" spans="1:35" ht="15" customHeight="1" x14ac:dyDescent="0.25">
      <c r="A321" s="48" t="str">
        <f>IFERROR(IF(A320='Onderwerpen (2)'!$C$23+19,"",A320+1),"")</f>
        <v/>
      </c>
      <c r="B321" s="48" t="str">
        <f>IF(C321&lt;='Onderwerpen (2)'!$C$4,'Onderwerpen (2)'!$A$4,IF(C321&lt;='Onderwerpen (2)'!$C$5,'Onderwerpen (2)'!$A$5,IF(C321&lt;='Onderwerpen (2)'!$C$6,'Onderwerpen (2)'!$A$6,IF(C321&lt;='Onderwerpen (2)'!$C$7,'Onderwerpen (2)'!$A$7,IF(C321&lt;='Onderwerpen (2)'!$C$8,'Onderwerpen (2)'!$A$8,IF(C321&lt;='Onderwerpen (2)'!$C$9,'Onderwerpen (2)'!$A$9,IF(C321&lt;='Onderwerpen (2)'!C$10,'Onderwerpen (2)'!$A$10,IF(C321&lt;='Onderwerpen (2)'!C$11,'Onderwerpen (2)'!$A$11,IF(C321&lt;='Onderwerpen (2)'!C$12,'Onderwerpen (2)'!$A$12,IF(C321&lt;='Onderwerpen (2)'!C$13,'Onderwerpen (2)'!$A$13,IF(C321&lt;='Onderwerpen (2)'!$C$14,'Onderwerpen (2)'!$A$14,IF(C321&lt;='Onderwerpen (2)'!$C$15,'Onderwerpen (2)'!$A$15,IF(C321&lt;='Onderwerpen (2)'!$C$16,'Onderwerpen (2)'!$A$16,IF(C321&lt;='Onderwerpen (2)'!$C$17,'Onderwerpen (2)'!$A$17,IF(C321&lt;='Onderwerpen (2)'!$C$18,'Onderwerpen (2)'!$A$18,IF(C321&lt;='Onderwerpen (2)'!$C$19,'Onderwerpen (2)'!$A$19,IF(C321&lt;='Onderwerpen (2)'!$C$20,'Onderwerpen (2)'!$A$20,IF(C321&lt;='Onderwerpen (2)'!$C$21,'Onderwerpen (2)'!$A$21,IF(C321&lt;='Onderwerpen (2)'!$C$22,'Onderwerpen (2)'!$A$22,IF(C321&lt;='Onderwerpen (2)'!$C$23,'Onderwerpen (2)'!$A$22,""))))))))))))))))))))</f>
        <v/>
      </c>
      <c r="C321" s="55" t="str">
        <f>IF('Onderwerpen (2)'!$B$4+1=A321,'Onderwerpen (2)'!$A$5,IF(SUM('Onderwerpen (2)'!$B$4:$B$5)+2=A321,'Onderwerpen (2)'!$A$6,IF(SUM('Onderwerpen (2)'!$B$4:$B$6)+3=A321,'Onderwerpen (2)'!$A$7,IF(SUM('Onderwerpen (2)'!$B$4:$B$7)+4=A321,'Onderwerpen (2)'!$A$8,IF(SUM('Onderwerpen (2)'!$B$4:$B$8)+5=A321,'Onderwerpen (2)'!$A$9,IF(SUM('Onderwerpen (2)'!$B$4:$B$9)+6=A321,'Onderwerpen (2)'!$A$10,IF(SUM('Onderwerpen (2)'!$B$4:$B$10)+7=A321,'Onderwerpen (2)'!$A$11,IF(SUM('Onderwerpen (2)'!$B$4:$B$11)+8=A321,'Onderwerpen (2)'!$A$12,IF(SUM('Onderwerpen (2)'!$B$4:$B$12)+9=A321,'Onderwerpen (2)'!$A$13,IF(SUM('Onderwerpen (2)'!$B$4:$B$13)+10=A321,'Onderwerpen (2)'!$A$14,IF(SUM('Onderwerpen (2)'!$B$4:$B$14)+11=A321,'Onderwerpen (2)'!$A$15,IF(SUM('Onderwerpen (2)'!$B$4:$B$15)+12=A321,'Onderwerpen (2)'!$A$16,IF(SUM('Onderwerpen (2)'!$B$4:$B$16)+13=A321,'Onderwerpen (2)'!$A$17,IF(SUM('Onderwerpen (2)'!$B$4:$B$17)+14=A321,'Onderwerpen (2)'!$A$18,IF(SUM('Onderwerpen (2)'!$B$4:$B$18)+15=A321,'Onderwerpen (2)'!$A$19,IF(SUM('Onderwerpen (2)'!$B$4:$B$19)+16=A321,'Onderwerpen (2)'!$A$20,IF(SUM('Onderwerpen (2)'!$B$4:$B$20)+17=A321,'Onderwerpen (2)'!$A$21,IF(SUM('Onderwerpen (2)'!$B$4:$B$21)+18=A321,'Onderwerpen (2)'!$A$22,IF(SUM('Onderwerpen (2)'!$B$4:$B$22)+19=A321,'Onderwerpen (2)'!$A$23,IFERROR((IF(A321&lt;'Onderwerpen (2)'!$D$4,A321,IF(AND(A321&gt;'Onderwerpen (2)'!$D$4,A321&lt;'Onderwerpen (2)'!$D$5),A321-1,IF(AND(A321&gt;'Onderwerpen (2)'!$D$5,A321&lt;'Onderwerpen (2)'!$D$6),A321-2,IF(AND(A321&gt;'Onderwerpen (2)'!$D$6,A321&lt;'Onderwerpen (2)'!$D$7),A321-3,IF(AND(A321&gt;'Onderwerpen (2)'!$D$7,A321&lt;'Onderwerpen (2)'!$D$8),A321-4,IF(AND(A321&gt;'Onderwerpen (2)'!$D$8,A321&lt;'Onderwerpen (2)'!$D$9),A321-5,IF(AND(A321&gt;'Onderwerpen (2)'!$D$9,A321&lt;'Onderwerpen (2)'!$D$10),A321-6,IF(AND(A321&gt;'Onderwerpen (2)'!$D$10,A321&lt;'Onderwerpen (2)'!$D$11),A321-7,IF(AND(A321&gt;'Onderwerpen (2)'!$D$11,A321&lt;'Onderwerpen (2)'!$D$12),A321-8,IF(AND(A321&gt;'Onderwerpen (2)'!$D$12,A321&lt;'Onderwerpen (2)'!$D$13),A321-9,IF(AND(A321&gt;'Onderwerpen (2)'!$D$13,A321&lt;'Onderwerpen (2)'!$D$14),A321-10,IF(AND(A321&gt;'Onderwerpen (2)'!$D$14,A321&lt;'Onderwerpen (2)'!$D$15),A321-11,IF(AND(A321&gt;'Onderwerpen (2)'!$D$15,A321&lt;'Onderwerpen (2)'!$D$16),A321-12,IF(AND(A321&gt;'Onderwerpen (2)'!$D$16,A321&lt;'Onderwerpen (2)'!$D$17),A321-13,IF(AND(A321&gt;'Onderwerpen (2)'!$D$17,A321&lt;'Onderwerpen (2)'!$D$18),A321-14,IF(AND(A321&gt;'Onderwerpen (2)'!$D$18,A321&lt;'Onderwerpen (2)'!$D$19),A321-15,IF(AND(A321&gt;'Onderwerpen (2)'!$D$19,A321&lt;'Onderwerpen (2)'!$D$20),A321-16,IF(AND(A321&gt;'Onderwerpen (2)'!$D$20,A321&lt;'Onderwerpen (2)'!$D$21),A321-17,IF(AND(A321&gt;'Onderwerpen (2)'!$D$21,A321&lt;'Onderwerpen (2)'!$D$22),A321-18,IF(A321&gt;'Onderwerpen (2)'!$D$22,A321-19,"X"))))))))))))))))))))),""))))))))))))))))))))</f>
        <v/>
      </c>
      <c r="D321" s="76" t="str">
        <f>IF(B321="",""&amp;C321,LEFT(B321, FIND(" ",B321)-1) &amp; "."&amp;COUNTIF( $B$8:B321,B321))</f>
        <v/>
      </c>
      <c r="E321" s="11"/>
      <c r="F321" s="65"/>
      <c r="G321" s="65"/>
      <c r="H321" s="65"/>
      <c r="I321" s="67"/>
      <c r="J321" s="60" t="str">
        <f t="shared" si="30"/>
        <v/>
      </c>
      <c r="K321" s="58"/>
      <c r="L321" s="65"/>
      <c r="M321" s="65"/>
      <c r="N321" s="65"/>
      <c r="O321" s="67"/>
      <c r="P321" s="60" t="str">
        <f t="shared" si="31"/>
        <v/>
      </c>
      <c r="Q321" s="58"/>
      <c r="R321" s="65"/>
      <c r="S321" s="65"/>
      <c r="T321" s="65"/>
      <c r="U321" s="67"/>
      <c r="V321" s="60" t="str">
        <f t="shared" si="32"/>
        <v/>
      </c>
      <c r="W321" s="58"/>
      <c r="X321" s="65"/>
      <c r="Y321" s="65"/>
      <c r="Z321" s="65"/>
      <c r="AA321" s="67"/>
      <c r="AB321" s="60" t="str">
        <f t="shared" si="33"/>
        <v/>
      </c>
      <c r="AC321" s="58"/>
      <c r="AD321" s="65"/>
      <c r="AE321" s="65"/>
      <c r="AF321" s="65"/>
      <c r="AG321" s="67"/>
      <c r="AH321" s="60" t="str">
        <f t="shared" si="34"/>
        <v/>
      </c>
      <c r="AI321" s="58"/>
    </row>
    <row r="322" spans="1:35" ht="15" customHeight="1" x14ac:dyDescent="0.25">
      <c r="A322" s="48" t="str">
        <f>IFERROR(IF(A321='Onderwerpen (2)'!$C$23+19,"",A321+1),"")</f>
        <v/>
      </c>
      <c r="B322" s="48" t="str">
        <f>IF(C322&lt;='Onderwerpen (2)'!$C$4,'Onderwerpen (2)'!$A$4,IF(C322&lt;='Onderwerpen (2)'!$C$5,'Onderwerpen (2)'!$A$5,IF(C322&lt;='Onderwerpen (2)'!$C$6,'Onderwerpen (2)'!$A$6,IF(C322&lt;='Onderwerpen (2)'!$C$7,'Onderwerpen (2)'!$A$7,IF(C322&lt;='Onderwerpen (2)'!$C$8,'Onderwerpen (2)'!$A$8,IF(C322&lt;='Onderwerpen (2)'!$C$9,'Onderwerpen (2)'!$A$9,IF(C322&lt;='Onderwerpen (2)'!C$10,'Onderwerpen (2)'!$A$10,IF(C322&lt;='Onderwerpen (2)'!C$11,'Onderwerpen (2)'!$A$11,IF(C322&lt;='Onderwerpen (2)'!C$12,'Onderwerpen (2)'!$A$12,IF(C322&lt;='Onderwerpen (2)'!C$13,'Onderwerpen (2)'!$A$13,IF(C322&lt;='Onderwerpen (2)'!$C$14,'Onderwerpen (2)'!$A$14,IF(C322&lt;='Onderwerpen (2)'!$C$15,'Onderwerpen (2)'!$A$15,IF(C322&lt;='Onderwerpen (2)'!$C$16,'Onderwerpen (2)'!$A$16,IF(C322&lt;='Onderwerpen (2)'!$C$17,'Onderwerpen (2)'!$A$17,IF(C322&lt;='Onderwerpen (2)'!$C$18,'Onderwerpen (2)'!$A$18,IF(C322&lt;='Onderwerpen (2)'!$C$19,'Onderwerpen (2)'!$A$19,IF(C322&lt;='Onderwerpen (2)'!$C$20,'Onderwerpen (2)'!$A$20,IF(C322&lt;='Onderwerpen (2)'!$C$21,'Onderwerpen (2)'!$A$21,IF(C322&lt;='Onderwerpen (2)'!$C$22,'Onderwerpen (2)'!$A$22,IF(C322&lt;='Onderwerpen (2)'!$C$23,'Onderwerpen (2)'!$A$22,""))))))))))))))))))))</f>
        <v/>
      </c>
      <c r="C322" s="55" t="str">
        <f>IF('Onderwerpen (2)'!$B$4+1=A322,'Onderwerpen (2)'!$A$5,IF(SUM('Onderwerpen (2)'!$B$4:$B$5)+2=A322,'Onderwerpen (2)'!$A$6,IF(SUM('Onderwerpen (2)'!$B$4:$B$6)+3=A322,'Onderwerpen (2)'!$A$7,IF(SUM('Onderwerpen (2)'!$B$4:$B$7)+4=A322,'Onderwerpen (2)'!$A$8,IF(SUM('Onderwerpen (2)'!$B$4:$B$8)+5=A322,'Onderwerpen (2)'!$A$9,IF(SUM('Onderwerpen (2)'!$B$4:$B$9)+6=A322,'Onderwerpen (2)'!$A$10,IF(SUM('Onderwerpen (2)'!$B$4:$B$10)+7=A322,'Onderwerpen (2)'!$A$11,IF(SUM('Onderwerpen (2)'!$B$4:$B$11)+8=A322,'Onderwerpen (2)'!$A$12,IF(SUM('Onderwerpen (2)'!$B$4:$B$12)+9=A322,'Onderwerpen (2)'!$A$13,IF(SUM('Onderwerpen (2)'!$B$4:$B$13)+10=A322,'Onderwerpen (2)'!$A$14,IF(SUM('Onderwerpen (2)'!$B$4:$B$14)+11=A322,'Onderwerpen (2)'!$A$15,IF(SUM('Onderwerpen (2)'!$B$4:$B$15)+12=A322,'Onderwerpen (2)'!$A$16,IF(SUM('Onderwerpen (2)'!$B$4:$B$16)+13=A322,'Onderwerpen (2)'!$A$17,IF(SUM('Onderwerpen (2)'!$B$4:$B$17)+14=A322,'Onderwerpen (2)'!$A$18,IF(SUM('Onderwerpen (2)'!$B$4:$B$18)+15=A322,'Onderwerpen (2)'!$A$19,IF(SUM('Onderwerpen (2)'!$B$4:$B$19)+16=A322,'Onderwerpen (2)'!$A$20,IF(SUM('Onderwerpen (2)'!$B$4:$B$20)+17=A322,'Onderwerpen (2)'!$A$21,IF(SUM('Onderwerpen (2)'!$B$4:$B$21)+18=A322,'Onderwerpen (2)'!$A$22,IF(SUM('Onderwerpen (2)'!$B$4:$B$22)+19=A322,'Onderwerpen (2)'!$A$23,IFERROR((IF(A322&lt;'Onderwerpen (2)'!$D$4,A322,IF(AND(A322&gt;'Onderwerpen (2)'!$D$4,A322&lt;'Onderwerpen (2)'!$D$5),A322-1,IF(AND(A322&gt;'Onderwerpen (2)'!$D$5,A322&lt;'Onderwerpen (2)'!$D$6),A322-2,IF(AND(A322&gt;'Onderwerpen (2)'!$D$6,A322&lt;'Onderwerpen (2)'!$D$7),A322-3,IF(AND(A322&gt;'Onderwerpen (2)'!$D$7,A322&lt;'Onderwerpen (2)'!$D$8),A322-4,IF(AND(A322&gt;'Onderwerpen (2)'!$D$8,A322&lt;'Onderwerpen (2)'!$D$9),A322-5,IF(AND(A322&gt;'Onderwerpen (2)'!$D$9,A322&lt;'Onderwerpen (2)'!$D$10),A322-6,IF(AND(A322&gt;'Onderwerpen (2)'!$D$10,A322&lt;'Onderwerpen (2)'!$D$11),A322-7,IF(AND(A322&gt;'Onderwerpen (2)'!$D$11,A322&lt;'Onderwerpen (2)'!$D$12),A322-8,IF(AND(A322&gt;'Onderwerpen (2)'!$D$12,A322&lt;'Onderwerpen (2)'!$D$13),A322-9,IF(AND(A322&gt;'Onderwerpen (2)'!$D$13,A322&lt;'Onderwerpen (2)'!$D$14),A322-10,IF(AND(A322&gt;'Onderwerpen (2)'!$D$14,A322&lt;'Onderwerpen (2)'!$D$15),A322-11,IF(AND(A322&gt;'Onderwerpen (2)'!$D$15,A322&lt;'Onderwerpen (2)'!$D$16),A322-12,IF(AND(A322&gt;'Onderwerpen (2)'!$D$16,A322&lt;'Onderwerpen (2)'!$D$17),A322-13,IF(AND(A322&gt;'Onderwerpen (2)'!$D$17,A322&lt;'Onderwerpen (2)'!$D$18),A322-14,IF(AND(A322&gt;'Onderwerpen (2)'!$D$18,A322&lt;'Onderwerpen (2)'!$D$19),A322-15,IF(AND(A322&gt;'Onderwerpen (2)'!$D$19,A322&lt;'Onderwerpen (2)'!$D$20),A322-16,IF(AND(A322&gt;'Onderwerpen (2)'!$D$20,A322&lt;'Onderwerpen (2)'!$D$21),A322-17,IF(AND(A322&gt;'Onderwerpen (2)'!$D$21,A322&lt;'Onderwerpen (2)'!$D$22),A322-18,IF(A322&gt;'Onderwerpen (2)'!$D$22,A322-19,"X"))))))))))))))))))))),""))))))))))))))))))))</f>
        <v/>
      </c>
      <c r="D322" s="76" t="str">
        <f>IF(B322="",""&amp;C322,LEFT(B322, FIND(" ",B322)-1) &amp; "."&amp;COUNTIF( $B$8:B322,B322))</f>
        <v/>
      </c>
      <c r="E322" s="11"/>
      <c r="F322" s="65"/>
      <c r="G322" s="65"/>
      <c r="H322" s="65"/>
      <c r="I322" s="67"/>
      <c r="J322" s="60" t="str">
        <f t="shared" si="30"/>
        <v/>
      </c>
      <c r="K322" s="58"/>
      <c r="L322" s="65"/>
      <c r="M322" s="65"/>
      <c r="N322" s="65"/>
      <c r="O322" s="67"/>
      <c r="P322" s="60" t="str">
        <f t="shared" si="31"/>
        <v/>
      </c>
      <c r="Q322" s="58"/>
      <c r="R322" s="65"/>
      <c r="S322" s="65"/>
      <c r="T322" s="65"/>
      <c r="U322" s="67"/>
      <c r="V322" s="60" t="str">
        <f t="shared" si="32"/>
        <v/>
      </c>
      <c r="W322" s="58"/>
      <c r="X322" s="65"/>
      <c r="Y322" s="65"/>
      <c r="Z322" s="65"/>
      <c r="AA322" s="67"/>
      <c r="AB322" s="60" t="str">
        <f t="shared" si="33"/>
        <v/>
      </c>
      <c r="AC322" s="58"/>
      <c r="AD322" s="65"/>
      <c r="AE322" s="65"/>
      <c r="AF322" s="65"/>
      <c r="AG322" s="67"/>
      <c r="AH322" s="60" t="str">
        <f t="shared" si="34"/>
        <v/>
      </c>
      <c r="AI322" s="58"/>
    </row>
    <row r="323" spans="1:35" ht="15" customHeight="1" x14ac:dyDescent="0.25">
      <c r="A323" s="48" t="str">
        <f>IFERROR(IF(A322='Onderwerpen (2)'!$C$23+19,"",A322+1),"")</f>
        <v/>
      </c>
      <c r="B323" s="48" t="str">
        <f>IF(C323&lt;='Onderwerpen (2)'!$C$4,'Onderwerpen (2)'!$A$4,IF(C323&lt;='Onderwerpen (2)'!$C$5,'Onderwerpen (2)'!$A$5,IF(C323&lt;='Onderwerpen (2)'!$C$6,'Onderwerpen (2)'!$A$6,IF(C323&lt;='Onderwerpen (2)'!$C$7,'Onderwerpen (2)'!$A$7,IF(C323&lt;='Onderwerpen (2)'!$C$8,'Onderwerpen (2)'!$A$8,IF(C323&lt;='Onderwerpen (2)'!$C$9,'Onderwerpen (2)'!$A$9,IF(C323&lt;='Onderwerpen (2)'!C$10,'Onderwerpen (2)'!$A$10,IF(C323&lt;='Onderwerpen (2)'!C$11,'Onderwerpen (2)'!$A$11,IF(C323&lt;='Onderwerpen (2)'!C$12,'Onderwerpen (2)'!$A$12,IF(C323&lt;='Onderwerpen (2)'!C$13,'Onderwerpen (2)'!$A$13,IF(C323&lt;='Onderwerpen (2)'!$C$14,'Onderwerpen (2)'!$A$14,IF(C323&lt;='Onderwerpen (2)'!$C$15,'Onderwerpen (2)'!$A$15,IF(C323&lt;='Onderwerpen (2)'!$C$16,'Onderwerpen (2)'!$A$16,IF(C323&lt;='Onderwerpen (2)'!$C$17,'Onderwerpen (2)'!$A$17,IF(C323&lt;='Onderwerpen (2)'!$C$18,'Onderwerpen (2)'!$A$18,IF(C323&lt;='Onderwerpen (2)'!$C$19,'Onderwerpen (2)'!$A$19,IF(C323&lt;='Onderwerpen (2)'!$C$20,'Onderwerpen (2)'!$A$20,IF(C323&lt;='Onderwerpen (2)'!$C$21,'Onderwerpen (2)'!$A$21,IF(C323&lt;='Onderwerpen (2)'!$C$22,'Onderwerpen (2)'!$A$22,IF(C323&lt;='Onderwerpen (2)'!$C$23,'Onderwerpen (2)'!$A$22,""))))))))))))))))))))</f>
        <v/>
      </c>
      <c r="C323" s="55" t="str">
        <f>IF('Onderwerpen (2)'!$B$4+1=A323,'Onderwerpen (2)'!$A$5,IF(SUM('Onderwerpen (2)'!$B$4:$B$5)+2=A323,'Onderwerpen (2)'!$A$6,IF(SUM('Onderwerpen (2)'!$B$4:$B$6)+3=A323,'Onderwerpen (2)'!$A$7,IF(SUM('Onderwerpen (2)'!$B$4:$B$7)+4=A323,'Onderwerpen (2)'!$A$8,IF(SUM('Onderwerpen (2)'!$B$4:$B$8)+5=A323,'Onderwerpen (2)'!$A$9,IF(SUM('Onderwerpen (2)'!$B$4:$B$9)+6=A323,'Onderwerpen (2)'!$A$10,IF(SUM('Onderwerpen (2)'!$B$4:$B$10)+7=A323,'Onderwerpen (2)'!$A$11,IF(SUM('Onderwerpen (2)'!$B$4:$B$11)+8=A323,'Onderwerpen (2)'!$A$12,IF(SUM('Onderwerpen (2)'!$B$4:$B$12)+9=A323,'Onderwerpen (2)'!$A$13,IF(SUM('Onderwerpen (2)'!$B$4:$B$13)+10=A323,'Onderwerpen (2)'!$A$14,IF(SUM('Onderwerpen (2)'!$B$4:$B$14)+11=A323,'Onderwerpen (2)'!$A$15,IF(SUM('Onderwerpen (2)'!$B$4:$B$15)+12=A323,'Onderwerpen (2)'!$A$16,IF(SUM('Onderwerpen (2)'!$B$4:$B$16)+13=A323,'Onderwerpen (2)'!$A$17,IF(SUM('Onderwerpen (2)'!$B$4:$B$17)+14=A323,'Onderwerpen (2)'!$A$18,IF(SUM('Onderwerpen (2)'!$B$4:$B$18)+15=A323,'Onderwerpen (2)'!$A$19,IF(SUM('Onderwerpen (2)'!$B$4:$B$19)+16=A323,'Onderwerpen (2)'!$A$20,IF(SUM('Onderwerpen (2)'!$B$4:$B$20)+17=A323,'Onderwerpen (2)'!$A$21,IF(SUM('Onderwerpen (2)'!$B$4:$B$21)+18=A323,'Onderwerpen (2)'!$A$22,IF(SUM('Onderwerpen (2)'!$B$4:$B$22)+19=A323,'Onderwerpen (2)'!$A$23,IFERROR((IF(A323&lt;'Onderwerpen (2)'!$D$4,A323,IF(AND(A323&gt;'Onderwerpen (2)'!$D$4,A323&lt;'Onderwerpen (2)'!$D$5),A323-1,IF(AND(A323&gt;'Onderwerpen (2)'!$D$5,A323&lt;'Onderwerpen (2)'!$D$6),A323-2,IF(AND(A323&gt;'Onderwerpen (2)'!$D$6,A323&lt;'Onderwerpen (2)'!$D$7),A323-3,IF(AND(A323&gt;'Onderwerpen (2)'!$D$7,A323&lt;'Onderwerpen (2)'!$D$8),A323-4,IF(AND(A323&gt;'Onderwerpen (2)'!$D$8,A323&lt;'Onderwerpen (2)'!$D$9),A323-5,IF(AND(A323&gt;'Onderwerpen (2)'!$D$9,A323&lt;'Onderwerpen (2)'!$D$10),A323-6,IF(AND(A323&gt;'Onderwerpen (2)'!$D$10,A323&lt;'Onderwerpen (2)'!$D$11),A323-7,IF(AND(A323&gt;'Onderwerpen (2)'!$D$11,A323&lt;'Onderwerpen (2)'!$D$12),A323-8,IF(AND(A323&gt;'Onderwerpen (2)'!$D$12,A323&lt;'Onderwerpen (2)'!$D$13),A323-9,IF(AND(A323&gt;'Onderwerpen (2)'!$D$13,A323&lt;'Onderwerpen (2)'!$D$14),A323-10,IF(AND(A323&gt;'Onderwerpen (2)'!$D$14,A323&lt;'Onderwerpen (2)'!$D$15),A323-11,IF(AND(A323&gt;'Onderwerpen (2)'!$D$15,A323&lt;'Onderwerpen (2)'!$D$16),A323-12,IF(AND(A323&gt;'Onderwerpen (2)'!$D$16,A323&lt;'Onderwerpen (2)'!$D$17),A323-13,IF(AND(A323&gt;'Onderwerpen (2)'!$D$17,A323&lt;'Onderwerpen (2)'!$D$18),A323-14,IF(AND(A323&gt;'Onderwerpen (2)'!$D$18,A323&lt;'Onderwerpen (2)'!$D$19),A323-15,IF(AND(A323&gt;'Onderwerpen (2)'!$D$19,A323&lt;'Onderwerpen (2)'!$D$20),A323-16,IF(AND(A323&gt;'Onderwerpen (2)'!$D$20,A323&lt;'Onderwerpen (2)'!$D$21),A323-17,IF(AND(A323&gt;'Onderwerpen (2)'!$D$21,A323&lt;'Onderwerpen (2)'!$D$22),A323-18,IF(A323&gt;'Onderwerpen (2)'!$D$22,A323-19,"X"))))))))))))))))))))),""))))))))))))))))))))</f>
        <v/>
      </c>
      <c r="D323" s="76" t="str">
        <f>IF(B323="",""&amp;C323,LEFT(B323, FIND(" ",B323)-1) &amp; "."&amp;COUNTIF( $B$8:B323,B323))</f>
        <v/>
      </c>
      <c r="E323" s="11"/>
      <c r="F323" s="65"/>
      <c r="G323" s="65"/>
      <c r="H323" s="65"/>
      <c r="I323" s="67"/>
      <c r="J323" s="60" t="str">
        <f t="shared" si="30"/>
        <v/>
      </c>
      <c r="K323" s="58"/>
      <c r="L323" s="65"/>
      <c r="M323" s="65"/>
      <c r="N323" s="65"/>
      <c r="O323" s="67"/>
      <c r="P323" s="60" t="str">
        <f t="shared" si="31"/>
        <v/>
      </c>
      <c r="Q323" s="58"/>
      <c r="R323" s="65"/>
      <c r="S323" s="65"/>
      <c r="T323" s="65"/>
      <c r="U323" s="67"/>
      <c r="V323" s="60" t="str">
        <f t="shared" si="32"/>
        <v/>
      </c>
      <c r="W323" s="58"/>
      <c r="X323" s="65"/>
      <c r="Y323" s="65"/>
      <c r="Z323" s="65"/>
      <c r="AA323" s="67"/>
      <c r="AB323" s="60" t="str">
        <f t="shared" si="33"/>
        <v/>
      </c>
      <c r="AC323" s="58"/>
      <c r="AD323" s="65"/>
      <c r="AE323" s="65"/>
      <c r="AF323" s="65"/>
      <c r="AG323" s="67"/>
      <c r="AH323" s="60" t="str">
        <f t="shared" si="34"/>
        <v/>
      </c>
      <c r="AI323" s="58"/>
    </row>
    <row r="324" spans="1:35" ht="15" customHeight="1" x14ac:dyDescent="0.25">
      <c r="A324" s="48" t="str">
        <f>IFERROR(IF(A323='Onderwerpen (2)'!$C$23+19,"",A323+1),"")</f>
        <v/>
      </c>
      <c r="B324" s="48" t="str">
        <f>IF(C324&lt;='Onderwerpen (2)'!$C$4,'Onderwerpen (2)'!$A$4,IF(C324&lt;='Onderwerpen (2)'!$C$5,'Onderwerpen (2)'!$A$5,IF(C324&lt;='Onderwerpen (2)'!$C$6,'Onderwerpen (2)'!$A$6,IF(C324&lt;='Onderwerpen (2)'!$C$7,'Onderwerpen (2)'!$A$7,IF(C324&lt;='Onderwerpen (2)'!$C$8,'Onderwerpen (2)'!$A$8,IF(C324&lt;='Onderwerpen (2)'!$C$9,'Onderwerpen (2)'!$A$9,IF(C324&lt;='Onderwerpen (2)'!C$10,'Onderwerpen (2)'!$A$10,IF(C324&lt;='Onderwerpen (2)'!C$11,'Onderwerpen (2)'!$A$11,IF(C324&lt;='Onderwerpen (2)'!C$12,'Onderwerpen (2)'!$A$12,IF(C324&lt;='Onderwerpen (2)'!C$13,'Onderwerpen (2)'!$A$13,IF(C324&lt;='Onderwerpen (2)'!$C$14,'Onderwerpen (2)'!$A$14,IF(C324&lt;='Onderwerpen (2)'!$C$15,'Onderwerpen (2)'!$A$15,IF(C324&lt;='Onderwerpen (2)'!$C$16,'Onderwerpen (2)'!$A$16,IF(C324&lt;='Onderwerpen (2)'!$C$17,'Onderwerpen (2)'!$A$17,IF(C324&lt;='Onderwerpen (2)'!$C$18,'Onderwerpen (2)'!$A$18,IF(C324&lt;='Onderwerpen (2)'!$C$19,'Onderwerpen (2)'!$A$19,IF(C324&lt;='Onderwerpen (2)'!$C$20,'Onderwerpen (2)'!$A$20,IF(C324&lt;='Onderwerpen (2)'!$C$21,'Onderwerpen (2)'!$A$21,IF(C324&lt;='Onderwerpen (2)'!$C$22,'Onderwerpen (2)'!$A$22,IF(C324&lt;='Onderwerpen (2)'!$C$23,'Onderwerpen (2)'!$A$22,""))))))))))))))))))))</f>
        <v/>
      </c>
      <c r="C324" s="55" t="str">
        <f>IF('Onderwerpen (2)'!$B$4+1=A324,'Onderwerpen (2)'!$A$5,IF(SUM('Onderwerpen (2)'!$B$4:$B$5)+2=A324,'Onderwerpen (2)'!$A$6,IF(SUM('Onderwerpen (2)'!$B$4:$B$6)+3=A324,'Onderwerpen (2)'!$A$7,IF(SUM('Onderwerpen (2)'!$B$4:$B$7)+4=A324,'Onderwerpen (2)'!$A$8,IF(SUM('Onderwerpen (2)'!$B$4:$B$8)+5=A324,'Onderwerpen (2)'!$A$9,IF(SUM('Onderwerpen (2)'!$B$4:$B$9)+6=A324,'Onderwerpen (2)'!$A$10,IF(SUM('Onderwerpen (2)'!$B$4:$B$10)+7=A324,'Onderwerpen (2)'!$A$11,IF(SUM('Onderwerpen (2)'!$B$4:$B$11)+8=A324,'Onderwerpen (2)'!$A$12,IF(SUM('Onderwerpen (2)'!$B$4:$B$12)+9=A324,'Onderwerpen (2)'!$A$13,IF(SUM('Onderwerpen (2)'!$B$4:$B$13)+10=A324,'Onderwerpen (2)'!$A$14,IF(SUM('Onderwerpen (2)'!$B$4:$B$14)+11=A324,'Onderwerpen (2)'!$A$15,IF(SUM('Onderwerpen (2)'!$B$4:$B$15)+12=A324,'Onderwerpen (2)'!$A$16,IF(SUM('Onderwerpen (2)'!$B$4:$B$16)+13=A324,'Onderwerpen (2)'!$A$17,IF(SUM('Onderwerpen (2)'!$B$4:$B$17)+14=A324,'Onderwerpen (2)'!$A$18,IF(SUM('Onderwerpen (2)'!$B$4:$B$18)+15=A324,'Onderwerpen (2)'!$A$19,IF(SUM('Onderwerpen (2)'!$B$4:$B$19)+16=A324,'Onderwerpen (2)'!$A$20,IF(SUM('Onderwerpen (2)'!$B$4:$B$20)+17=A324,'Onderwerpen (2)'!$A$21,IF(SUM('Onderwerpen (2)'!$B$4:$B$21)+18=A324,'Onderwerpen (2)'!$A$22,IF(SUM('Onderwerpen (2)'!$B$4:$B$22)+19=A324,'Onderwerpen (2)'!$A$23,IFERROR((IF(A324&lt;'Onderwerpen (2)'!$D$4,A324,IF(AND(A324&gt;'Onderwerpen (2)'!$D$4,A324&lt;'Onderwerpen (2)'!$D$5),A324-1,IF(AND(A324&gt;'Onderwerpen (2)'!$D$5,A324&lt;'Onderwerpen (2)'!$D$6),A324-2,IF(AND(A324&gt;'Onderwerpen (2)'!$D$6,A324&lt;'Onderwerpen (2)'!$D$7),A324-3,IF(AND(A324&gt;'Onderwerpen (2)'!$D$7,A324&lt;'Onderwerpen (2)'!$D$8),A324-4,IF(AND(A324&gt;'Onderwerpen (2)'!$D$8,A324&lt;'Onderwerpen (2)'!$D$9),A324-5,IF(AND(A324&gt;'Onderwerpen (2)'!$D$9,A324&lt;'Onderwerpen (2)'!$D$10),A324-6,IF(AND(A324&gt;'Onderwerpen (2)'!$D$10,A324&lt;'Onderwerpen (2)'!$D$11),A324-7,IF(AND(A324&gt;'Onderwerpen (2)'!$D$11,A324&lt;'Onderwerpen (2)'!$D$12),A324-8,IF(AND(A324&gt;'Onderwerpen (2)'!$D$12,A324&lt;'Onderwerpen (2)'!$D$13),A324-9,IF(AND(A324&gt;'Onderwerpen (2)'!$D$13,A324&lt;'Onderwerpen (2)'!$D$14),A324-10,IF(AND(A324&gt;'Onderwerpen (2)'!$D$14,A324&lt;'Onderwerpen (2)'!$D$15),A324-11,IF(AND(A324&gt;'Onderwerpen (2)'!$D$15,A324&lt;'Onderwerpen (2)'!$D$16),A324-12,IF(AND(A324&gt;'Onderwerpen (2)'!$D$16,A324&lt;'Onderwerpen (2)'!$D$17),A324-13,IF(AND(A324&gt;'Onderwerpen (2)'!$D$17,A324&lt;'Onderwerpen (2)'!$D$18),A324-14,IF(AND(A324&gt;'Onderwerpen (2)'!$D$18,A324&lt;'Onderwerpen (2)'!$D$19),A324-15,IF(AND(A324&gt;'Onderwerpen (2)'!$D$19,A324&lt;'Onderwerpen (2)'!$D$20),A324-16,IF(AND(A324&gt;'Onderwerpen (2)'!$D$20,A324&lt;'Onderwerpen (2)'!$D$21),A324-17,IF(AND(A324&gt;'Onderwerpen (2)'!$D$21,A324&lt;'Onderwerpen (2)'!$D$22),A324-18,IF(A324&gt;'Onderwerpen (2)'!$D$22,A324-19,"X"))))))))))))))))))))),""))))))))))))))))))))</f>
        <v/>
      </c>
      <c r="D324" s="76" t="str">
        <f>IF(B324="",""&amp;C324,LEFT(B324, FIND(" ",B324)-1) &amp; "."&amp;COUNTIF( $B$8:B324,B324))</f>
        <v/>
      </c>
      <c r="E324" s="11"/>
      <c r="F324" s="65"/>
      <c r="G324" s="65"/>
      <c r="H324" s="65"/>
      <c r="I324" s="67"/>
      <c r="J324" s="60" t="str">
        <f t="shared" si="30"/>
        <v/>
      </c>
      <c r="K324" s="58"/>
      <c r="L324" s="65"/>
      <c r="M324" s="65"/>
      <c r="N324" s="65"/>
      <c r="O324" s="67"/>
      <c r="P324" s="60" t="str">
        <f t="shared" si="31"/>
        <v/>
      </c>
      <c r="Q324" s="58"/>
      <c r="R324" s="65"/>
      <c r="S324" s="65"/>
      <c r="T324" s="65"/>
      <c r="U324" s="67"/>
      <c r="V324" s="60" t="str">
        <f t="shared" si="32"/>
        <v/>
      </c>
      <c r="W324" s="58"/>
      <c r="X324" s="65"/>
      <c r="Y324" s="65"/>
      <c r="Z324" s="65"/>
      <c r="AA324" s="67"/>
      <c r="AB324" s="60" t="str">
        <f t="shared" si="33"/>
        <v/>
      </c>
      <c r="AC324" s="58"/>
      <c r="AD324" s="65"/>
      <c r="AE324" s="65"/>
      <c r="AF324" s="65"/>
      <c r="AG324" s="67"/>
      <c r="AH324" s="60" t="str">
        <f t="shared" si="34"/>
        <v/>
      </c>
      <c r="AI324" s="58"/>
    </row>
    <row r="325" spans="1:35" ht="15" customHeight="1" x14ac:dyDescent="0.25">
      <c r="A325" s="48" t="str">
        <f>IFERROR(IF(A324='Onderwerpen (2)'!$C$23+19,"",A324+1),"")</f>
        <v/>
      </c>
      <c r="B325" s="48" t="str">
        <f>IF(C325&lt;='Onderwerpen (2)'!$C$4,'Onderwerpen (2)'!$A$4,IF(C325&lt;='Onderwerpen (2)'!$C$5,'Onderwerpen (2)'!$A$5,IF(C325&lt;='Onderwerpen (2)'!$C$6,'Onderwerpen (2)'!$A$6,IF(C325&lt;='Onderwerpen (2)'!$C$7,'Onderwerpen (2)'!$A$7,IF(C325&lt;='Onderwerpen (2)'!$C$8,'Onderwerpen (2)'!$A$8,IF(C325&lt;='Onderwerpen (2)'!$C$9,'Onderwerpen (2)'!$A$9,IF(C325&lt;='Onderwerpen (2)'!C$10,'Onderwerpen (2)'!$A$10,IF(C325&lt;='Onderwerpen (2)'!C$11,'Onderwerpen (2)'!$A$11,IF(C325&lt;='Onderwerpen (2)'!C$12,'Onderwerpen (2)'!$A$12,IF(C325&lt;='Onderwerpen (2)'!C$13,'Onderwerpen (2)'!$A$13,IF(C325&lt;='Onderwerpen (2)'!$C$14,'Onderwerpen (2)'!$A$14,IF(C325&lt;='Onderwerpen (2)'!$C$15,'Onderwerpen (2)'!$A$15,IF(C325&lt;='Onderwerpen (2)'!$C$16,'Onderwerpen (2)'!$A$16,IF(C325&lt;='Onderwerpen (2)'!$C$17,'Onderwerpen (2)'!$A$17,IF(C325&lt;='Onderwerpen (2)'!$C$18,'Onderwerpen (2)'!$A$18,IF(C325&lt;='Onderwerpen (2)'!$C$19,'Onderwerpen (2)'!$A$19,IF(C325&lt;='Onderwerpen (2)'!$C$20,'Onderwerpen (2)'!$A$20,IF(C325&lt;='Onderwerpen (2)'!$C$21,'Onderwerpen (2)'!$A$21,IF(C325&lt;='Onderwerpen (2)'!$C$22,'Onderwerpen (2)'!$A$22,IF(C325&lt;='Onderwerpen (2)'!$C$23,'Onderwerpen (2)'!$A$22,""))))))))))))))))))))</f>
        <v/>
      </c>
      <c r="C325" s="55" t="str">
        <f>IF('Onderwerpen (2)'!$B$4+1=A325,'Onderwerpen (2)'!$A$5,IF(SUM('Onderwerpen (2)'!$B$4:$B$5)+2=A325,'Onderwerpen (2)'!$A$6,IF(SUM('Onderwerpen (2)'!$B$4:$B$6)+3=A325,'Onderwerpen (2)'!$A$7,IF(SUM('Onderwerpen (2)'!$B$4:$B$7)+4=A325,'Onderwerpen (2)'!$A$8,IF(SUM('Onderwerpen (2)'!$B$4:$B$8)+5=A325,'Onderwerpen (2)'!$A$9,IF(SUM('Onderwerpen (2)'!$B$4:$B$9)+6=A325,'Onderwerpen (2)'!$A$10,IF(SUM('Onderwerpen (2)'!$B$4:$B$10)+7=A325,'Onderwerpen (2)'!$A$11,IF(SUM('Onderwerpen (2)'!$B$4:$B$11)+8=A325,'Onderwerpen (2)'!$A$12,IF(SUM('Onderwerpen (2)'!$B$4:$B$12)+9=A325,'Onderwerpen (2)'!$A$13,IF(SUM('Onderwerpen (2)'!$B$4:$B$13)+10=A325,'Onderwerpen (2)'!$A$14,IF(SUM('Onderwerpen (2)'!$B$4:$B$14)+11=A325,'Onderwerpen (2)'!$A$15,IF(SUM('Onderwerpen (2)'!$B$4:$B$15)+12=A325,'Onderwerpen (2)'!$A$16,IF(SUM('Onderwerpen (2)'!$B$4:$B$16)+13=A325,'Onderwerpen (2)'!$A$17,IF(SUM('Onderwerpen (2)'!$B$4:$B$17)+14=A325,'Onderwerpen (2)'!$A$18,IF(SUM('Onderwerpen (2)'!$B$4:$B$18)+15=A325,'Onderwerpen (2)'!$A$19,IF(SUM('Onderwerpen (2)'!$B$4:$B$19)+16=A325,'Onderwerpen (2)'!$A$20,IF(SUM('Onderwerpen (2)'!$B$4:$B$20)+17=A325,'Onderwerpen (2)'!$A$21,IF(SUM('Onderwerpen (2)'!$B$4:$B$21)+18=A325,'Onderwerpen (2)'!$A$22,IF(SUM('Onderwerpen (2)'!$B$4:$B$22)+19=A325,'Onderwerpen (2)'!$A$23,IFERROR((IF(A325&lt;'Onderwerpen (2)'!$D$4,A325,IF(AND(A325&gt;'Onderwerpen (2)'!$D$4,A325&lt;'Onderwerpen (2)'!$D$5),A325-1,IF(AND(A325&gt;'Onderwerpen (2)'!$D$5,A325&lt;'Onderwerpen (2)'!$D$6),A325-2,IF(AND(A325&gt;'Onderwerpen (2)'!$D$6,A325&lt;'Onderwerpen (2)'!$D$7),A325-3,IF(AND(A325&gt;'Onderwerpen (2)'!$D$7,A325&lt;'Onderwerpen (2)'!$D$8),A325-4,IF(AND(A325&gt;'Onderwerpen (2)'!$D$8,A325&lt;'Onderwerpen (2)'!$D$9),A325-5,IF(AND(A325&gt;'Onderwerpen (2)'!$D$9,A325&lt;'Onderwerpen (2)'!$D$10),A325-6,IF(AND(A325&gt;'Onderwerpen (2)'!$D$10,A325&lt;'Onderwerpen (2)'!$D$11),A325-7,IF(AND(A325&gt;'Onderwerpen (2)'!$D$11,A325&lt;'Onderwerpen (2)'!$D$12),A325-8,IF(AND(A325&gt;'Onderwerpen (2)'!$D$12,A325&lt;'Onderwerpen (2)'!$D$13),A325-9,IF(AND(A325&gt;'Onderwerpen (2)'!$D$13,A325&lt;'Onderwerpen (2)'!$D$14),A325-10,IF(AND(A325&gt;'Onderwerpen (2)'!$D$14,A325&lt;'Onderwerpen (2)'!$D$15),A325-11,IF(AND(A325&gt;'Onderwerpen (2)'!$D$15,A325&lt;'Onderwerpen (2)'!$D$16),A325-12,IF(AND(A325&gt;'Onderwerpen (2)'!$D$16,A325&lt;'Onderwerpen (2)'!$D$17),A325-13,IF(AND(A325&gt;'Onderwerpen (2)'!$D$17,A325&lt;'Onderwerpen (2)'!$D$18),A325-14,IF(AND(A325&gt;'Onderwerpen (2)'!$D$18,A325&lt;'Onderwerpen (2)'!$D$19),A325-15,IF(AND(A325&gt;'Onderwerpen (2)'!$D$19,A325&lt;'Onderwerpen (2)'!$D$20),A325-16,IF(AND(A325&gt;'Onderwerpen (2)'!$D$20,A325&lt;'Onderwerpen (2)'!$D$21),A325-17,IF(AND(A325&gt;'Onderwerpen (2)'!$D$21,A325&lt;'Onderwerpen (2)'!$D$22),A325-18,IF(A325&gt;'Onderwerpen (2)'!$D$22,A325-19,"X"))))))))))))))))))))),""))))))))))))))))))))</f>
        <v/>
      </c>
      <c r="D325" s="76" t="str">
        <f>IF(B325="",""&amp;C325,LEFT(B325, FIND(" ",B325)-1) &amp; "."&amp;COUNTIF( $B$8:B325,B325))</f>
        <v/>
      </c>
      <c r="E325" s="11"/>
      <c r="F325" s="65"/>
      <c r="G325" s="65"/>
      <c r="H325" s="65"/>
      <c r="I325" s="67"/>
      <c r="J325" s="60" t="str">
        <f t="shared" si="30"/>
        <v/>
      </c>
      <c r="K325" s="58"/>
      <c r="L325" s="65"/>
      <c r="M325" s="65"/>
      <c r="N325" s="65"/>
      <c r="O325" s="67"/>
      <c r="P325" s="60" t="str">
        <f t="shared" si="31"/>
        <v/>
      </c>
      <c r="Q325" s="58"/>
      <c r="R325" s="65"/>
      <c r="S325" s="65"/>
      <c r="T325" s="65"/>
      <c r="U325" s="67"/>
      <c r="V325" s="60" t="str">
        <f t="shared" si="32"/>
        <v/>
      </c>
      <c r="W325" s="58"/>
      <c r="X325" s="65"/>
      <c r="Y325" s="65"/>
      <c r="Z325" s="65"/>
      <c r="AA325" s="67"/>
      <c r="AB325" s="60" t="str">
        <f t="shared" si="33"/>
        <v/>
      </c>
      <c r="AC325" s="58"/>
      <c r="AD325" s="65"/>
      <c r="AE325" s="65"/>
      <c r="AF325" s="65"/>
      <c r="AG325" s="67"/>
      <c r="AH325" s="60" t="str">
        <f t="shared" si="34"/>
        <v/>
      </c>
      <c r="AI325" s="58"/>
    </row>
    <row r="326" spans="1:35" ht="15" customHeight="1" x14ac:dyDescent="0.25">
      <c r="A326" s="48" t="str">
        <f>IFERROR(IF(A325='Onderwerpen (2)'!$C$23+19,"",A325+1),"")</f>
        <v/>
      </c>
      <c r="B326" s="48" t="str">
        <f>IF(C326&lt;='Onderwerpen (2)'!$C$4,'Onderwerpen (2)'!$A$4,IF(C326&lt;='Onderwerpen (2)'!$C$5,'Onderwerpen (2)'!$A$5,IF(C326&lt;='Onderwerpen (2)'!$C$6,'Onderwerpen (2)'!$A$6,IF(C326&lt;='Onderwerpen (2)'!$C$7,'Onderwerpen (2)'!$A$7,IF(C326&lt;='Onderwerpen (2)'!$C$8,'Onderwerpen (2)'!$A$8,IF(C326&lt;='Onderwerpen (2)'!$C$9,'Onderwerpen (2)'!$A$9,IF(C326&lt;='Onderwerpen (2)'!C$10,'Onderwerpen (2)'!$A$10,IF(C326&lt;='Onderwerpen (2)'!C$11,'Onderwerpen (2)'!$A$11,IF(C326&lt;='Onderwerpen (2)'!C$12,'Onderwerpen (2)'!$A$12,IF(C326&lt;='Onderwerpen (2)'!C$13,'Onderwerpen (2)'!$A$13,IF(C326&lt;='Onderwerpen (2)'!$C$14,'Onderwerpen (2)'!$A$14,IF(C326&lt;='Onderwerpen (2)'!$C$15,'Onderwerpen (2)'!$A$15,IF(C326&lt;='Onderwerpen (2)'!$C$16,'Onderwerpen (2)'!$A$16,IF(C326&lt;='Onderwerpen (2)'!$C$17,'Onderwerpen (2)'!$A$17,IF(C326&lt;='Onderwerpen (2)'!$C$18,'Onderwerpen (2)'!$A$18,IF(C326&lt;='Onderwerpen (2)'!$C$19,'Onderwerpen (2)'!$A$19,IF(C326&lt;='Onderwerpen (2)'!$C$20,'Onderwerpen (2)'!$A$20,IF(C326&lt;='Onderwerpen (2)'!$C$21,'Onderwerpen (2)'!$A$21,IF(C326&lt;='Onderwerpen (2)'!$C$22,'Onderwerpen (2)'!$A$22,IF(C326&lt;='Onderwerpen (2)'!$C$23,'Onderwerpen (2)'!$A$22,""))))))))))))))))))))</f>
        <v/>
      </c>
      <c r="C326" s="55" t="str">
        <f>IF('Onderwerpen (2)'!$B$4+1=A326,'Onderwerpen (2)'!$A$5,IF(SUM('Onderwerpen (2)'!$B$4:$B$5)+2=A326,'Onderwerpen (2)'!$A$6,IF(SUM('Onderwerpen (2)'!$B$4:$B$6)+3=A326,'Onderwerpen (2)'!$A$7,IF(SUM('Onderwerpen (2)'!$B$4:$B$7)+4=A326,'Onderwerpen (2)'!$A$8,IF(SUM('Onderwerpen (2)'!$B$4:$B$8)+5=A326,'Onderwerpen (2)'!$A$9,IF(SUM('Onderwerpen (2)'!$B$4:$B$9)+6=A326,'Onderwerpen (2)'!$A$10,IF(SUM('Onderwerpen (2)'!$B$4:$B$10)+7=A326,'Onderwerpen (2)'!$A$11,IF(SUM('Onderwerpen (2)'!$B$4:$B$11)+8=A326,'Onderwerpen (2)'!$A$12,IF(SUM('Onderwerpen (2)'!$B$4:$B$12)+9=A326,'Onderwerpen (2)'!$A$13,IF(SUM('Onderwerpen (2)'!$B$4:$B$13)+10=A326,'Onderwerpen (2)'!$A$14,IF(SUM('Onderwerpen (2)'!$B$4:$B$14)+11=A326,'Onderwerpen (2)'!$A$15,IF(SUM('Onderwerpen (2)'!$B$4:$B$15)+12=A326,'Onderwerpen (2)'!$A$16,IF(SUM('Onderwerpen (2)'!$B$4:$B$16)+13=A326,'Onderwerpen (2)'!$A$17,IF(SUM('Onderwerpen (2)'!$B$4:$B$17)+14=A326,'Onderwerpen (2)'!$A$18,IF(SUM('Onderwerpen (2)'!$B$4:$B$18)+15=A326,'Onderwerpen (2)'!$A$19,IF(SUM('Onderwerpen (2)'!$B$4:$B$19)+16=A326,'Onderwerpen (2)'!$A$20,IF(SUM('Onderwerpen (2)'!$B$4:$B$20)+17=A326,'Onderwerpen (2)'!$A$21,IF(SUM('Onderwerpen (2)'!$B$4:$B$21)+18=A326,'Onderwerpen (2)'!$A$22,IF(SUM('Onderwerpen (2)'!$B$4:$B$22)+19=A326,'Onderwerpen (2)'!$A$23,IFERROR((IF(A326&lt;'Onderwerpen (2)'!$D$4,A326,IF(AND(A326&gt;'Onderwerpen (2)'!$D$4,A326&lt;'Onderwerpen (2)'!$D$5),A326-1,IF(AND(A326&gt;'Onderwerpen (2)'!$D$5,A326&lt;'Onderwerpen (2)'!$D$6),A326-2,IF(AND(A326&gt;'Onderwerpen (2)'!$D$6,A326&lt;'Onderwerpen (2)'!$D$7),A326-3,IF(AND(A326&gt;'Onderwerpen (2)'!$D$7,A326&lt;'Onderwerpen (2)'!$D$8),A326-4,IF(AND(A326&gt;'Onderwerpen (2)'!$D$8,A326&lt;'Onderwerpen (2)'!$D$9),A326-5,IF(AND(A326&gt;'Onderwerpen (2)'!$D$9,A326&lt;'Onderwerpen (2)'!$D$10),A326-6,IF(AND(A326&gt;'Onderwerpen (2)'!$D$10,A326&lt;'Onderwerpen (2)'!$D$11),A326-7,IF(AND(A326&gt;'Onderwerpen (2)'!$D$11,A326&lt;'Onderwerpen (2)'!$D$12),A326-8,IF(AND(A326&gt;'Onderwerpen (2)'!$D$12,A326&lt;'Onderwerpen (2)'!$D$13),A326-9,IF(AND(A326&gt;'Onderwerpen (2)'!$D$13,A326&lt;'Onderwerpen (2)'!$D$14),A326-10,IF(AND(A326&gt;'Onderwerpen (2)'!$D$14,A326&lt;'Onderwerpen (2)'!$D$15),A326-11,IF(AND(A326&gt;'Onderwerpen (2)'!$D$15,A326&lt;'Onderwerpen (2)'!$D$16),A326-12,IF(AND(A326&gt;'Onderwerpen (2)'!$D$16,A326&lt;'Onderwerpen (2)'!$D$17),A326-13,IF(AND(A326&gt;'Onderwerpen (2)'!$D$17,A326&lt;'Onderwerpen (2)'!$D$18),A326-14,IF(AND(A326&gt;'Onderwerpen (2)'!$D$18,A326&lt;'Onderwerpen (2)'!$D$19),A326-15,IF(AND(A326&gt;'Onderwerpen (2)'!$D$19,A326&lt;'Onderwerpen (2)'!$D$20),A326-16,IF(AND(A326&gt;'Onderwerpen (2)'!$D$20,A326&lt;'Onderwerpen (2)'!$D$21),A326-17,IF(AND(A326&gt;'Onderwerpen (2)'!$D$21,A326&lt;'Onderwerpen (2)'!$D$22),A326-18,IF(A326&gt;'Onderwerpen (2)'!$D$22,A326-19,"X"))))))))))))))))))))),""))))))))))))))))))))</f>
        <v/>
      </c>
      <c r="D326" s="76" t="str">
        <f>IF(B326="",""&amp;C326,LEFT(B326, FIND(" ",B326)-1) &amp; "."&amp;COUNTIF( $B$8:B326,B326))</f>
        <v/>
      </c>
      <c r="E326" s="11"/>
      <c r="F326" s="65"/>
      <c r="G326" s="65"/>
      <c r="H326" s="65"/>
      <c r="I326" s="67"/>
      <c r="J326" s="60" t="str">
        <f t="shared" si="30"/>
        <v/>
      </c>
      <c r="K326" s="58"/>
      <c r="L326" s="65"/>
      <c r="M326" s="65"/>
      <c r="N326" s="65"/>
      <c r="O326" s="67"/>
      <c r="P326" s="60" t="str">
        <f t="shared" si="31"/>
        <v/>
      </c>
      <c r="Q326" s="58"/>
      <c r="R326" s="65"/>
      <c r="S326" s="65"/>
      <c r="T326" s="65"/>
      <c r="U326" s="67"/>
      <c r="V326" s="60" t="str">
        <f t="shared" si="32"/>
        <v/>
      </c>
      <c r="W326" s="58"/>
      <c r="X326" s="65"/>
      <c r="Y326" s="65"/>
      <c r="Z326" s="65"/>
      <c r="AA326" s="67"/>
      <c r="AB326" s="60" t="str">
        <f t="shared" si="33"/>
        <v/>
      </c>
      <c r="AC326" s="58"/>
      <c r="AD326" s="65"/>
      <c r="AE326" s="65"/>
      <c r="AF326" s="65"/>
      <c r="AG326" s="67"/>
      <c r="AH326" s="60" t="str">
        <f t="shared" si="34"/>
        <v/>
      </c>
      <c r="AI326" s="58"/>
    </row>
    <row r="327" spans="1:35" ht="15" customHeight="1" x14ac:dyDescent="0.25">
      <c r="A327" s="48" t="str">
        <f>IFERROR(IF(A326='Onderwerpen (2)'!$C$23+19,"",A326+1),"")</f>
        <v/>
      </c>
      <c r="B327" s="48" t="str">
        <f>IF(C327&lt;='Onderwerpen (2)'!$C$4,'Onderwerpen (2)'!$A$4,IF(C327&lt;='Onderwerpen (2)'!$C$5,'Onderwerpen (2)'!$A$5,IF(C327&lt;='Onderwerpen (2)'!$C$6,'Onderwerpen (2)'!$A$6,IF(C327&lt;='Onderwerpen (2)'!$C$7,'Onderwerpen (2)'!$A$7,IF(C327&lt;='Onderwerpen (2)'!$C$8,'Onderwerpen (2)'!$A$8,IF(C327&lt;='Onderwerpen (2)'!$C$9,'Onderwerpen (2)'!$A$9,IF(C327&lt;='Onderwerpen (2)'!C$10,'Onderwerpen (2)'!$A$10,IF(C327&lt;='Onderwerpen (2)'!C$11,'Onderwerpen (2)'!$A$11,IF(C327&lt;='Onderwerpen (2)'!C$12,'Onderwerpen (2)'!$A$12,IF(C327&lt;='Onderwerpen (2)'!C$13,'Onderwerpen (2)'!$A$13,IF(C327&lt;='Onderwerpen (2)'!$C$14,'Onderwerpen (2)'!$A$14,IF(C327&lt;='Onderwerpen (2)'!$C$15,'Onderwerpen (2)'!$A$15,IF(C327&lt;='Onderwerpen (2)'!$C$16,'Onderwerpen (2)'!$A$16,IF(C327&lt;='Onderwerpen (2)'!$C$17,'Onderwerpen (2)'!$A$17,IF(C327&lt;='Onderwerpen (2)'!$C$18,'Onderwerpen (2)'!$A$18,IF(C327&lt;='Onderwerpen (2)'!$C$19,'Onderwerpen (2)'!$A$19,IF(C327&lt;='Onderwerpen (2)'!$C$20,'Onderwerpen (2)'!$A$20,IF(C327&lt;='Onderwerpen (2)'!$C$21,'Onderwerpen (2)'!$A$21,IF(C327&lt;='Onderwerpen (2)'!$C$22,'Onderwerpen (2)'!$A$22,IF(C327&lt;='Onderwerpen (2)'!$C$23,'Onderwerpen (2)'!$A$22,""))))))))))))))))))))</f>
        <v/>
      </c>
      <c r="C327" s="55" t="str">
        <f>IF('Onderwerpen (2)'!$B$4+1=A327,'Onderwerpen (2)'!$A$5,IF(SUM('Onderwerpen (2)'!$B$4:$B$5)+2=A327,'Onderwerpen (2)'!$A$6,IF(SUM('Onderwerpen (2)'!$B$4:$B$6)+3=A327,'Onderwerpen (2)'!$A$7,IF(SUM('Onderwerpen (2)'!$B$4:$B$7)+4=A327,'Onderwerpen (2)'!$A$8,IF(SUM('Onderwerpen (2)'!$B$4:$B$8)+5=A327,'Onderwerpen (2)'!$A$9,IF(SUM('Onderwerpen (2)'!$B$4:$B$9)+6=A327,'Onderwerpen (2)'!$A$10,IF(SUM('Onderwerpen (2)'!$B$4:$B$10)+7=A327,'Onderwerpen (2)'!$A$11,IF(SUM('Onderwerpen (2)'!$B$4:$B$11)+8=A327,'Onderwerpen (2)'!$A$12,IF(SUM('Onderwerpen (2)'!$B$4:$B$12)+9=A327,'Onderwerpen (2)'!$A$13,IF(SUM('Onderwerpen (2)'!$B$4:$B$13)+10=A327,'Onderwerpen (2)'!$A$14,IF(SUM('Onderwerpen (2)'!$B$4:$B$14)+11=A327,'Onderwerpen (2)'!$A$15,IF(SUM('Onderwerpen (2)'!$B$4:$B$15)+12=A327,'Onderwerpen (2)'!$A$16,IF(SUM('Onderwerpen (2)'!$B$4:$B$16)+13=A327,'Onderwerpen (2)'!$A$17,IF(SUM('Onderwerpen (2)'!$B$4:$B$17)+14=A327,'Onderwerpen (2)'!$A$18,IF(SUM('Onderwerpen (2)'!$B$4:$B$18)+15=A327,'Onderwerpen (2)'!$A$19,IF(SUM('Onderwerpen (2)'!$B$4:$B$19)+16=A327,'Onderwerpen (2)'!$A$20,IF(SUM('Onderwerpen (2)'!$B$4:$B$20)+17=A327,'Onderwerpen (2)'!$A$21,IF(SUM('Onderwerpen (2)'!$B$4:$B$21)+18=A327,'Onderwerpen (2)'!$A$22,IF(SUM('Onderwerpen (2)'!$B$4:$B$22)+19=A327,'Onderwerpen (2)'!$A$23,IFERROR((IF(A327&lt;'Onderwerpen (2)'!$D$4,A327,IF(AND(A327&gt;'Onderwerpen (2)'!$D$4,A327&lt;'Onderwerpen (2)'!$D$5),A327-1,IF(AND(A327&gt;'Onderwerpen (2)'!$D$5,A327&lt;'Onderwerpen (2)'!$D$6),A327-2,IF(AND(A327&gt;'Onderwerpen (2)'!$D$6,A327&lt;'Onderwerpen (2)'!$D$7),A327-3,IF(AND(A327&gt;'Onderwerpen (2)'!$D$7,A327&lt;'Onderwerpen (2)'!$D$8),A327-4,IF(AND(A327&gt;'Onderwerpen (2)'!$D$8,A327&lt;'Onderwerpen (2)'!$D$9),A327-5,IF(AND(A327&gt;'Onderwerpen (2)'!$D$9,A327&lt;'Onderwerpen (2)'!$D$10),A327-6,IF(AND(A327&gt;'Onderwerpen (2)'!$D$10,A327&lt;'Onderwerpen (2)'!$D$11),A327-7,IF(AND(A327&gt;'Onderwerpen (2)'!$D$11,A327&lt;'Onderwerpen (2)'!$D$12),A327-8,IF(AND(A327&gt;'Onderwerpen (2)'!$D$12,A327&lt;'Onderwerpen (2)'!$D$13),A327-9,IF(AND(A327&gt;'Onderwerpen (2)'!$D$13,A327&lt;'Onderwerpen (2)'!$D$14),A327-10,IF(AND(A327&gt;'Onderwerpen (2)'!$D$14,A327&lt;'Onderwerpen (2)'!$D$15),A327-11,IF(AND(A327&gt;'Onderwerpen (2)'!$D$15,A327&lt;'Onderwerpen (2)'!$D$16),A327-12,IF(AND(A327&gt;'Onderwerpen (2)'!$D$16,A327&lt;'Onderwerpen (2)'!$D$17),A327-13,IF(AND(A327&gt;'Onderwerpen (2)'!$D$17,A327&lt;'Onderwerpen (2)'!$D$18),A327-14,IF(AND(A327&gt;'Onderwerpen (2)'!$D$18,A327&lt;'Onderwerpen (2)'!$D$19),A327-15,IF(AND(A327&gt;'Onderwerpen (2)'!$D$19,A327&lt;'Onderwerpen (2)'!$D$20),A327-16,IF(AND(A327&gt;'Onderwerpen (2)'!$D$20,A327&lt;'Onderwerpen (2)'!$D$21),A327-17,IF(AND(A327&gt;'Onderwerpen (2)'!$D$21,A327&lt;'Onderwerpen (2)'!$D$22),A327-18,IF(A327&gt;'Onderwerpen (2)'!$D$22,A327-19,"X"))))))))))))))))))))),""))))))))))))))))))))</f>
        <v/>
      </c>
      <c r="D327" s="76" t="str">
        <f>IF(B327="",""&amp;C327,LEFT(B327, FIND(" ",B327)-1) &amp; "."&amp;COUNTIF( $B$8:B327,B327))</f>
        <v/>
      </c>
      <c r="E327" s="11"/>
      <c r="F327" s="65"/>
      <c r="G327" s="65"/>
      <c r="H327" s="65"/>
      <c r="I327" s="67"/>
      <c r="J327" s="60" t="str">
        <f t="shared" si="30"/>
        <v/>
      </c>
      <c r="K327" s="58"/>
      <c r="L327" s="65"/>
      <c r="M327" s="65"/>
      <c r="N327" s="65"/>
      <c r="O327" s="67"/>
      <c r="P327" s="60" t="str">
        <f t="shared" si="31"/>
        <v/>
      </c>
      <c r="Q327" s="58"/>
      <c r="R327" s="65"/>
      <c r="S327" s="65"/>
      <c r="T327" s="65"/>
      <c r="U327" s="67"/>
      <c r="V327" s="60" t="str">
        <f t="shared" si="32"/>
        <v/>
      </c>
      <c r="W327" s="58"/>
      <c r="X327" s="65"/>
      <c r="Y327" s="65"/>
      <c r="Z327" s="65"/>
      <c r="AA327" s="67"/>
      <c r="AB327" s="60" t="str">
        <f t="shared" si="33"/>
        <v/>
      </c>
      <c r="AC327" s="58"/>
      <c r="AD327" s="65"/>
      <c r="AE327" s="65"/>
      <c r="AF327" s="65"/>
      <c r="AG327" s="67"/>
      <c r="AH327" s="60" t="str">
        <f t="shared" si="34"/>
        <v/>
      </c>
      <c r="AI327" s="58"/>
    </row>
    <row r="328" spans="1:35" ht="15" customHeight="1" x14ac:dyDescent="0.25">
      <c r="A328" s="48" t="str">
        <f>IFERROR(IF(A327='Onderwerpen (2)'!$C$23+19,"",A327+1),"")</f>
        <v/>
      </c>
      <c r="B328" s="48" t="str">
        <f>IF(C328&lt;='Onderwerpen (2)'!$C$4,'Onderwerpen (2)'!$A$4,IF(C328&lt;='Onderwerpen (2)'!$C$5,'Onderwerpen (2)'!$A$5,IF(C328&lt;='Onderwerpen (2)'!$C$6,'Onderwerpen (2)'!$A$6,IF(C328&lt;='Onderwerpen (2)'!$C$7,'Onderwerpen (2)'!$A$7,IF(C328&lt;='Onderwerpen (2)'!$C$8,'Onderwerpen (2)'!$A$8,IF(C328&lt;='Onderwerpen (2)'!$C$9,'Onderwerpen (2)'!$A$9,IF(C328&lt;='Onderwerpen (2)'!C$10,'Onderwerpen (2)'!$A$10,IF(C328&lt;='Onderwerpen (2)'!C$11,'Onderwerpen (2)'!$A$11,IF(C328&lt;='Onderwerpen (2)'!C$12,'Onderwerpen (2)'!$A$12,IF(C328&lt;='Onderwerpen (2)'!C$13,'Onderwerpen (2)'!$A$13,IF(C328&lt;='Onderwerpen (2)'!$C$14,'Onderwerpen (2)'!$A$14,IF(C328&lt;='Onderwerpen (2)'!$C$15,'Onderwerpen (2)'!$A$15,IF(C328&lt;='Onderwerpen (2)'!$C$16,'Onderwerpen (2)'!$A$16,IF(C328&lt;='Onderwerpen (2)'!$C$17,'Onderwerpen (2)'!$A$17,IF(C328&lt;='Onderwerpen (2)'!$C$18,'Onderwerpen (2)'!$A$18,IF(C328&lt;='Onderwerpen (2)'!$C$19,'Onderwerpen (2)'!$A$19,IF(C328&lt;='Onderwerpen (2)'!$C$20,'Onderwerpen (2)'!$A$20,IF(C328&lt;='Onderwerpen (2)'!$C$21,'Onderwerpen (2)'!$A$21,IF(C328&lt;='Onderwerpen (2)'!$C$22,'Onderwerpen (2)'!$A$22,IF(C328&lt;='Onderwerpen (2)'!$C$23,'Onderwerpen (2)'!$A$22,""))))))))))))))))))))</f>
        <v/>
      </c>
      <c r="C328" s="55" t="str">
        <f>IF('Onderwerpen (2)'!$B$4+1=A328,'Onderwerpen (2)'!$A$5,IF(SUM('Onderwerpen (2)'!$B$4:$B$5)+2=A328,'Onderwerpen (2)'!$A$6,IF(SUM('Onderwerpen (2)'!$B$4:$B$6)+3=A328,'Onderwerpen (2)'!$A$7,IF(SUM('Onderwerpen (2)'!$B$4:$B$7)+4=A328,'Onderwerpen (2)'!$A$8,IF(SUM('Onderwerpen (2)'!$B$4:$B$8)+5=A328,'Onderwerpen (2)'!$A$9,IF(SUM('Onderwerpen (2)'!$B$4:$B$9)+6=A328,'Onderwerpen (2)'!$A$10,IF(SUM('Onderwerpen (2)'!$B$4:$B$10)+7=A328,'Onderwerpen (2)'!$A$11,IF(SUM('Onderwerpen (2)'!$B$4:$B$11)+8=A328,'Onderwerpen (2)'!$A$12,IF(SUM('Onderwerpen (2)'!$B$4:$B$12)+9=A328,'Onderwerpen (2)'!$A$13,IF(SUM('Onderwerpen (2)'!$B$4:$B$13)+10=A328,'Onderwerpen (2)'!$A$14,IF(SUM('Onderwerpen (2)'!$B$4:$B$14)+11=A328,'Onderwerpen (2)'!$A$15,IF(SUM('Onderwerpen (2)'!$B$4:$B$15)+12=A328,'Onderwerpen (2)'!$A$16,IF(SUM('Onderwerpen (2)'!$B$4:$B$16)+13=A328,'Onderwerpen (2)'!$A$17,IF(SUM('Onderwerpen (2)'!$B$4:$B$17)+14=A328,'Onderwerpen (2)'!$A$18,IF(SUM('Onderwerpen (2)'!$B$4:$B$18)+15=A328,'Onderwerpen (2)'!$A$19,IF(SUM('Onderwerpen (2)'!$B$4:$B$19)+16=A328,'Onderwerpen (2)'!$A$20,IF(SUM('Onderwerpen (2)'!$B$4:$B$20)+17=A328,'Onderwerpen (2)'!$A$21,IF(SUM('Onderwerpen (2)'!$B$4:$B$21)+18=A328,'Onderwerpen (2)'!$A$22,IF(SUM('Onderwerpen (2)'!$B$4:$B$22)+19=A328,'Onderwerpen (2)'!$A$23,IFERROR((IF(A328&lt;'Onderwerpen (2)'!$D$4,A328,IF(AND(A328&gt;'Onderwerpen (2)'!$D$4,A328&lt;'Onderwerpen (2)'!$D$5),A328-1,IF(AND(A328&gt;'Onderwerpen (2)'!$D$5,A328&lt;'Onderwerpen (2)'!$D$6),A328-2,IF(AND(A328&gt;'Onderwerpen (2)'!$D$6,A328&lt;'Onderwerpen (2)'!$D$7),A328-3,IF(AND(A328&gt;'Onderwerpen (2)'!$D$7,A328&lt;'Onderwerpen (2)'!$D$8),A328-4,IF(AND(A328&gt;'Onderwerpen (2)'!$D$8,A328&lt;'Onderwerpen (2)'!$D$9),A328-5,IF(AND(A328&gt;'Onderwerpen (2)'!$D$9,A328&lt;'Onderwerpen (2)'!$D$10),A328-6,IF(AND(A328&gt;'Onderwerpen (2)'!$D$10,A328&lt;'Onderwerpen (2)'!$D$11),A328-7,IF(AND(A328&gt;'Onderwerpen (2)'!$D$11,A328&lt;'Onderwerpen (2)'!$D$12),A328-8,IF(AND(A328&gt;'Onderwerpen (2)'!$D$12,A328&lt;'Onderwerpen (2)'!$D$13),A328-9,IF(AND(A328&gt;'Onderwerpen (2)'!$D$13,A328&lt;'Onderwerpen (2)'!$D$14),A328-10,IF(AND(A328&gt;'Onderwerpen (2)'!$D$14,A328&lt;'Onderwerpen (2)'!$D$15),A328-11,IF(AND(A328&gt;'Onderwerpen (2)'!$D$15,A328&lt;'Onderwerpen (2)'!$D$16),A328-12,IF(AND(A328&gt;'Onderwerpen (2)'!$D$16,A328&lt;'Onderwerpen (2)'!$D$17),A328-13,IF(AND(A328&gt;'Onderwerpen (2)'!$D$17,A328&lt;'Onderwerpen (2)'!$D$18),A328-14,IF(AND(A328&gt;'Onderwerpen (2)'!$D$18,A328&lt;'Onderwerpen (2)'!$D$19),A328-15,IF(AND(A328&gt;'Onderwerpen (2)'!$D$19,A328&lt;'Onderwerpen (2)'!$D$20),A328-16,IF(AND(A328&gt;'Onderwerpen (2)'!$D$20,A328&lt;'Onderwerpen (2)'!$D$21),A328-17,IF(AND(A328&gt;'Onderwerpen (2)'!$D$21,A328&lt;'Onderwerpen (2)'!$D$22),A328-18,IF(A328&gt;'Onderwerpen (2)'!$D$22,A328-19,"X"))))))))))))))))))))),""))))))))))))))))))))</f>
        <v/>
      </c>
      <c r="D328" s="76" t="str">
        <f>IF(B328="",""&amp;C328,LEFT(B328, FIND(" ",B328)-1) &amp; "."&amp;COUNTIF( $B$8:B328,B328))</f>
        <v/>
      </c>
      <c r="E328" s="11"/>
      <c r="F328" s="65"/>
      <c r="G328" s="65"/>
      <c r="H328" s="65"/>
      <c r="I328" s="67"/>
      <c r="J328" s="60" t="str">
        <f t="shared" si="30"/>
        <v/>
      </c>
      <c r="K328" s="58"/>
      <c r="L328" s="65"/>
      <c r="M328" s="65"/>
      <c r="N328" s="65"/>
      <c r="O328" s="67"/>
      <c r="P328" s="60" t="str">
        <f t="shared" si="31"/>
        <v/>
      </c>
      <c r="Q328" s="58"/>
      <c r="R328" s="65"/>
      <c r="S328" s="65"/>
      <c r="T328" s="65"/>
      <c r="U328" s="67"/>
      <c r="V328" s="60" t="str">
        <f t="shared" si="32"/>
        <v/>
      </c>
      <c r="W328" s="58"/>
      <c r="X328" s="65"/>
      <c r="Y328" s="65"/>
      <c r="Z328" s="65"/>
      <c r="AA328" s="67"/>
      <c r="AB328" s="60" t="str">
        <f t="shared" si="33"/>
        <v/>
      </c>
      <c r="AC328" s="58"/>
      <c r="AD328" s="65"/>
      <c r="AE328" s="65"/>
      <c r="AF328" s="65"/>
      <c r="AG328" s="67"/>
      <c r="AH328" s="60" t="str">
        <f t="shared" si="34"/>
        <v/>
      </c>
      <c r="AI328" s="58"/>
    </row>
    <row r="329" spans="1:35" ht="15" customHeight="1" x14ac:dyDescent="0.25">
      <c r="A329" s="48" t="str">
        <f>IFERROR(IF(A328='Onderwerpen (2)'!$C$23+19,"",A328+1),"")</f>
        <v/>
      </c>
      <c r="B329" s="48" t="str">
        <f>IF(C329&lt;='Onderwerpen (2)'!$C$4,'Onderwerpen (2)'!$A$4,IF(C329&lt;='Onderwerpen (2)'!$C$5,'Onderwerpen (2)'!$A$5,IF(C329&lt;='Onderwerpen (2)'!$C$6,'Onderwerpen (2)'!$A$6,IF(C329&lt;='Onderwerpen (2)'!$C$7,'Onderwerpen (2)'!$A$7,IF(C329&lt;='Onderwerpen (2)'!$C$8,'Onderwerpen (2)'!$A$8,IF(C329&lt;='Onderwerpen (2)'!$C$9,'Onderwerpen (2)'!$A$9,IF(C329&lt;='Onderwerpen (2)'!C$10,'Onderwerpen (2)'!$A$10,IF(C329&lt;='Onderwerpen (2)'!C$11,'Onderwerpen (2)'!$A$11,IF(C329&lt;='Onderwerpen (2)'!C$12,'Onderwerpen (2)'!$A$12,IF(C329&lt;='Onderwerpen (2)'!C$13,'Onderwerpen (2)'!$A$13,IF(C329&lt;='Onderwerpen (2)'!$C$14,'Onderwerpen (2)'!$A$14,IF(C329&lt;='Onderwerpen (2)'!$C$15,'Onderwerpen (2)'!$A$15,IF(C329&lt;='Onderwerpen (2)'!$C$16,'Onderwerpen (2)'!$A$16,IF(C329&lt;='Onderwerpen (2)'!$C$17,'Onderwerpen (2)'!$A$17,IF(C329&lt;='Onderwerpen (2)'!$C$18,'Onderwerpen (2)'!$A$18,IF(C329&lt;='Onderwerpen (2)'!$C$19,'Onderwerpen (2)'!$A$19,IF(C329&lt;='Onderwerpen (2)'!$C$20,'Onderwerpen (2)'!$A$20,IF(C329&lt;='Onderwerpen (2)'!$C$21,'Onderwerpen (2)'!$A$21,IF(C329&lt;='Onderwerpen (2)'!$C$22,'Onderwerpen (2)'!$A$22,IF(C329&lt;='Onderwerpen (2)'!$C$23,'Onderwerpen (2)'!$A$22,""))))))))))))))))))))</f>
        <v/>
      </c>
      <c r="C329" s="55" t="str">
        <f>IF('Onderwerpen (2)'!$B$4+1=A329,'Onderwerpen (2)'!$A$5,IF(SUM('Onderwerpen (2)'!$B$4:$B$5)+2=A329,'Onderwerpen (2)'!$A$6,IF(SUM('Onderwerpen (2)'!$B$4:$B$6)+3=A329,'Onderwerpen (2)'!$A$7,IF(SUM('Onderwerpen (2)'!$B$4:$B$7)+4=A329,'Onderwerpen (2)'!$A$8,IF(SUM('Onderwerpen (2)'!$B$4:$B$8)+5=A329,'Onderwerpen (2)'!$A$9,IF(SUM('Onderwerpen (2)'!$B$4:$B$9)+6=A329,'Onderwerpen (2)'!$A$10,IF(SUM('Onderwerpen (2)'!$B$4:$B$10)+7=A329,'Onderwerpen (2)'!$A$11,IF(SUM('Onderwerpen (2)'!$B$4:$B$11)+8=A329,'Onderwerpen (2)'!$A$12,IF(SUM('Onderwerpen (2)'!$B$4:$B$12)+9=A329,'Onderwerpen (2)'!$A$13,IF(SUM('Onderwerpen (2)'!$B$4:$B$13)+10=A329,'Onderwerpen (2)'!$A$14,IF(SUM('Onderwerpen (2)'!$B$4:$B$14)+11=A329,'Onderwerpen (2)'!$A$15,IF(SUM('Onderwerpen (2)'!$B$4:$B$15)+12=A329,'Onderwerpen (2)'!$A$16,IF(SUM('Onderwerpen (2)'!$B$4:$B$16)+13=A329,'Onderwerpen (2)'!$A$17,IF(SUM('Onderwerpen (2)'!$B$4:$B$17)+14=A329,'Onderwerpen (2)'!$A$18,IF(SUM('Onderwerpen (2)'!$B$4:$B$18)+15=A329,'Onderwerpen (2)'!$A$19,IF(SUM('Onderwerpen (2)'!$B$4:$B$19)+16=A329,'Onderwerpen (2)'!$A$20,IF(SUM('Onderwerpen (2)'!$B$4:$B$20)+17=A329,'Onderwerpen (2)'!$A$21,IF(SUM('Onderwerpen (2)'!$B$4:$B$21)+18=A329,'Onderwerpen (2)'!$A$22,IF(SUM('Onderwerpen (2)'!$B$4:$B$22)+19=A329,'Onderwerpen (2)'!$A$23,IFERROR((IF(A329&lt;'Onderwerpen (2)'!$D$4,A329,IF(AND(A329&gt;'Onderwerpen (2)'!$D$4,A329&lt;'Onderwerpen (2)'!$D$5),A329-1,IF(AND(A329&gt;'Onderwerpen (2)'!$D$5,A329&lt;'Onderwerpen (2)'!$D$6),A329-2,IF(AND(A329&gt;'Onderwerpen (2)'!$D$6,A329&lt;'Onderwerpen (2)'!$D$7),A329-3,IF(AND(A329&gt;'Onderwerpen (2)'!$D$7,A329&lt;'Onderwerpen (2)'!$D$8),A329-4,IF(AND(A329&gt;'Onderwerpen (2)'!$D$8,A329&lt;'Onderwerpen (2)'!$D$9),A329-5,IF(AND(A329&gt;'Onderwerpen (2)'!$D$9,A329&lt;'Onderwerpen (2)'!$D$10),A329-6,IF(AND(A329&gt;'Onderwerpen (2)'!$D$10,A329&lt;'Onderwerpen (2)'!$D$11),A329-7,IF(AND(A329&gt;'Onderwerpen (2)'!$D$11,A329&lt;'Onderwerpen (2)'!$D$12),A329-8,IF(AND(A329&gt;'Onderwerpen (2)'!$D$12,A329&lt;'Onderwerpen (2)'!$D$13),A329-9,IF(AND(A329&gt;'Onderwerpen (2)'!$D$13,A329&lt;'Onderwerpen (2)'!$D$14),A329-10,IF(AND(A329&gt;'Onderwerpen (2)'!$D$14,A329&lt;'Onderwerpen (2)'!$D$15),A329-11,IF(AND(A329&gt;'Onderwerpen (2)'!$D$15,A329&lt;'Onderwerpen (2)'!$D$16),A329-12,IF(AND(A329&gt;'Onderwerpen (2)'!$D$16,A329&lt;'Onderwerpen (2)'!$D$17),A329-13,IF(AND(A329&gt;'Onderwerpen (2)'!$D$17,A329&lt;'Onderwerpen (2)'!$D$18),A329-14,IF(AND(A329&gt;'Onderwerpen (2)'!$D$18,A329&lt;'Onderwerpen (2)'!$D$19),A329-15,IF(AND(A329&gt;'Onderwerpen (2)'!$D$19,A329&lt;'Onderwerpen (2)'!$D$20),A329-16,IF(AND(A329&gt;'Onderwerpen (2)'!$D$20,A329&lt;'Onderwerpen (2)'!$D$21),A329-17,IF(AND(A329&gt;'Onderwerpen (2)'!$D$21,A329&lt;'Onderwerpen (2)'!$D$22),A329-18,IF(A329&gt;'Onderwerpen (2)'!$D$22,A329-19,"X"))))))))))))))))))))),""))))))))))))))))))))</f>
        <v/>
      </c>
      <c r="D329" s="76" t="str">
        <f>IF(B329="",""&amp;C329,LEFT(B329, FIND(" ",B329)-1) &amp; "."&amp;COUNTIF( $B$8:B329,B329))</f>
        <v/>
      </c>
      <c r="E329" s="11"/>
      <c r="F329" s="65"/>
      <c r="G329" s="65"/>
      <c r="H329" s="65"/>
      <c r="I329" s="67"/>
      <c r="J329" s="60" t="str">
        <f t="shared" si="30"/>
        <v/>
      </c>
      <c r="K329" s="58"/>
      <c r="L329" s="65"/>
      <c r="M329" s="65"/>
      <c r="N329" s="65"/>
      <c r="O329" s="67"/>
      <c r="P329" s="60" t="str">
        <f t="shared" si="31"/>
        <v/>
      </c>
      <c r="Q329" s="58"/>
      <c r="R329" s="65"/>
      <c r="S329" s="65"/>
      <c r="T329" s="65"/>
      <c r="U329" s="67"/>
      <c r="V329" s="60" t="str">
        <f t="shared" si="32"/>
        <v/>
      </c>
      <c r="W329" s="58"/>
      <c r="X329" s="65"/>
      <c r="Y329" s="65"/>
      <c r="Z329" s="65"/>
      <c r="AA329" s="67"/>
      <c r="AB329" s="60" t="str">
        <f t="shared" si="33"/>
        <v/>
      </c>
      <c r="AC329" s="58"/>
      <c r="AD329" s="65"/>
      <c r="AE329" s="65"/>
      <c r="AF329" s="65"/>
      <c r="AG329" s="67"/>
      <c r="AH329" s="60" t="str">
        <f t="shared" si="34"/>
        <v/>
      </c>
      <c r="AI329" s="58"/>
    </row>
    <row r="330" spans="1:35" ht="15" customHeight="1" x14ac:dyDescent="0.25">
      <c r="A330" s="48" t="str">
        <f>IFERROR(IF(A329='Onderwerpen (2)'!$C$23+19,"",A329+1),"")</f>
        <v/>
      </c>
      <c r="B330" s="48" t="str">
        <f>IF(C330&lt;='Onderwerpen (2)'!$C$4,'Onderwerpen (2)'!$A$4,IF(C330&lt;='Onderwerpen (2)'!$C$5,'Onderwerpen (2)'!$A$5,IF(C330&lt;='Onderwerpen (2)'!$C$6,'Onderwerpen (2)'!$A$6,IF(C330&lt;='Onderwerpen (2)'!$C$7,'Onderwerpen (2)'!$A$7,IF(C330&lt;='Onderwerpen (2)'!$C$8,'Onderwerpen (2)'!$A$8,IF(C330&lt;='Onderwerpen (2)'!$C$9,'Onderwerpen (2)'!$A$9,IF(C330&lt;='Onderwerpen (2)'!C$10,'Onderwerpen (2)'!$A$10,IF(C330&lt;='Onderwerpen (2)'!C$11,'Onderwerpen (2)'!$A$11,IF(C330&lt;='Onderwerpen (2)'!C$12,'Onderwerpen (2)'!$A$12,IF(C330&lt;='Onderwerpen (2)'!C$13,'Onderwerpen (2)'!$A$13,IF(C330&lt;='Onderwerpen (2)'!$C$14,'Onderwerpen (2)'!$A$14,IF(C330&lt;='Onderwerpen (2)'!$C$15,'Onderwerpen (2)'!$A$15,IF(C330&lt;='Onderwerpen (2)'!$C$16,'Onderwerpen (2)'!$A$16,IF(C330&lt;='Onderwerpen (2)'!$C$17,'Onderwerpen (2)'!$A$17,IF(C330&lt;='Onderwerpen (2)'!$C$18,'Onderwerpen (2)'!$A$18,IF(C330&lt;='Onderwerpen (2)'!$C$19,'Onderwerpen (2)'!$A$19,IF(C330&lt;='Onderwerpen (2)'!$C$20,'Onderwerpen (2)'!$A$20,IF(C330&lt;='Onderwerpen (2)'!$C$21,'Onderwerpen (2)'!$A$21,IF(C330&lt;='Onderwerpen (2)'!$C$22,'Onderwerpen (2)'!$A$22,IF(C330&lt;='Onderwerpen (2)'!$C$23,'Onderwerpen (2)'!$A$22,""))))))))))))))))))))</f>
        <v/>
      </c>
      <c r="C330" s="55" t="str">
        <f>IF('Onderwerpen (2)'!$B$4+1=A330,'Onderwerpen (2)'!$A$5,IF(SUM('Onderwerpen (2)'!$B$4:$B$5)+2=A330,'Onderwerpen (2)'!$A$6,IF(SUM('Onderwerpen (2)'!$B$4:$B$6)+3=A330,'Onderwerpen (2)'!$A$7,IF(SUM('Onderwerpen (2)'!$B$4:$B$7)+4=A330,'Onderwerpen (2)'!$A$8,IF(SUM('Onderwerpen (2)'!$B$4:$B$8)+5=A330,'Onderwerpen (2)'!$A$9,IF(SUM('Onderwerpen (2)'!$B$4:$B$9)+6=A330,'Onderwerpen (2)'!$A$10,IF(SUM('Onderwerpen (2)'!$B$4:$B$10)+7=A330,'Onderwerpen (2)'!$A$11,IF(SUM('Onderwerpen (2)'!$B$4:$B$11)+8=A330,'Onderwerpen (2)'!$A$12,IF(SUM('Onderwerpen (2)'!$B$4:$B$12)+9=A330,'Onderwerpen (2)'!$A$13,IF(SUM('Onderwerpen (2)'!$B$4:$B$13)+10=A330,'Onderwerpen (2)'!$A$14,IF(SUM('Onderwerpen (2)'!$B$4:$B$14)+11=A330,'Onderwerpen (2)'!$A$15,IF(SUM('Onderwerpen (2)'!$B$4:$B$15)+12=A330,'Onderwerpen (2)'!$A$16,IF(SUM('Onderwerpen (2)'!$B$4:$B$16)+13=A330,'Onderwerpen (2)'!$A$17,IF(SUM('Onderwerpen (2)'!$B$4:$B$17)+14=A330,'Onderwerpen (2)'!$A$18,IF(SUM('Onderwerpen (2)'!$B$4:$B$18)+15=A330,'Onderwerpen (2)'!$A$19,IF(SUM('Onderwerpen (2)'!$B$4:$B$19)+16=A330,'Onderwerpen (2)'!$A$20,IF(SUM('Onderwerpen (2)'!$B$4:$B$20)+17=A330,'Onderwerpen (2)'!$A$21,IF(SUM('Onderwerpen (2)'!$B$4:$B$21)+18=A330,'Onderwerpen (2)'!$A$22,IF(SUM('Onderwerpen (2)'!$B$4:$B$22)+19=A330,'Onderwerpen (2)'!$A$23,IFERROR((IF(A330&lt;'Onderwerpen (2)'!$D$4,A330,IF(AND(A330&gt;'Onderwerpen (2)'!$D$4,A330&lt;'Onderwerpen (2)'!$D$5),A330-1,IF(AND(A330&gt;'Onderwerpen (2)'!$D$5,A330&lt;'Onderwerpen (2)'!$D$6),A330-2,IF(AND(A330&gt;'Onderwerpen (2)'!$D$6,A330&lt;'Onderwerpen (2)'!$D$7),A330-3,IF(AND(A330&gt;'Onderwerpen (2)'!$D$7,A330&lt;'Onderwerpen (2)'!$D$8),A330-4,IF(AND(A330&gt;'Onderwerpen (2)'!$D$8,A330&lt;'Onderwerpen (2)'!$D$9),A330-5,IF(AND(A330&gt;'Onderwerpen (2)'!$D$9,A330&lt;'Onderwerpen (2)'!$D$10),A330-6,IF(AND(A330&gt;'Onderwerpen (2)'!$D$10,A330&lt;'Onderwerpen (2)'!$D$11),A330-7,IF(AND(A330&gt;'Onderwerpen (2)'!$D$11,A330&lt;'Onderwerpen (2)'!$D$12),A330-8,IF(AND(A330&gt;'Onderwerpen (2)'!$D$12,A330&lt;'Onderwerpen (2)'!$D$13),A330-9,IF(AND(A330&gt;'Onderwerpen (2)'!$D$13,A330&lt;'Onderwerpen (2)'!$D$14),A330-10,IF(AND(A330&gt;'Onderwerpen (2)'!$D$14,A330&lt;'Onderwerpen (2)'!$D$15),A330-11,IF(AND(A330&gt;'Onderwerpen (2)'!$D$15,A330&lt;'Onderwerpen (2)'!$D$16),A330-12,IF(AND(A330&gt;'Onderwerpen (2)'!$D$16,A330&lt;'Onderwerpen (2)'!$D$17),A330-13,IF(AND(A330&gt;'Onderwerpen (2)'!$D$17,A330&lt;'Onderwerpen (2)'!$D$18),A330-14,IF(AND(A330&gt;'Onderwerpen (2)'!$D$18,A330&lt;'Onderwerpen (2)'!$D$19),A330-15,IF(AND(A330&gt;'Onderwerpen (2)'!$D$19,A330&lt;'Onderwerpen (2)'!$D$20),A330-16,IF(AND(A330&gt;'Onderwerpen (2)'!$D$20,A330&lt;'Onderwerpen (2)'!$D$21),A330-17,IF(AND(A330&gt;'Onderwerpen (2)'!$D$21,A330&lt;'Onderwerpen (2)'!$D$22),A330-18,IF(A330&gt;'Onderwerpen (2)'!$D$22,A330-19,"X"))))))))))))))))))))),""))))))))))))))))))))</f>
        <v/>
      </c>
      <c r="D330" s="76" t="str">
        <f>IF(B330="",""&amp;C330,LEFT(B330, FIND(" ",B330)-1) &amp; "."&amp;COUNTIF( $B$8:B330,B330))</f>
        <v/>
      </c>
      <c r="E330" s="11"/>
      <c r="F330" s="65"/>
      <c r="G330" s="65"/>
      <c r="H330" s="65"/>
      <c r="I330" s="67"/>
      <c r="J330" s="60" t="str">
        <f t="shared" si="30"/>
        <v/>
      </c>
      <c r="K330" s="58"/>
      <c r="L330" s="65"/>
      <c r="M330" s="65"/>
      <c r="N330" s="65"/>
      <c r="O330" s="67"/>
      <c r="P330" s="60" t="str">
        <f t="shared" si="31"/>
        <v/>
      </c>
      <c r="Q330" s="58"/>
      <c r="R330" s="65"/>
      <c r="S330" s="65"/>
      <c r="T330" s="65"/>
      <c r="U330" s="67"/>
      <c r="V330" s="60" t="str">
        <f t="shared" si="32"/>
        <v/>
      </c>
      <c r="W330" s="58"/>
      <c r="X330" s="65"/>
      <c r="Y330" s="65"/>
      <c r="Z330" s="65"/>
      <c r="AA330" s="67"/>
      <c r="AB330" s="60" t="str">
        <f t="shared" si="33"/>
        <v/>
      </c>
      <c r="AC330" s="58"/>
      <c r="AD330" s="65"/>
      <c r="AE330" s="65"/>
      <c r="AF330" s="65"/>
      <c r="AG330" s="67"/>
      <c r="AH330" s="60" t="str">
        <f t="shared" si="34"/>
        <v/>
      </c>
      <c r="AI330" s="58"/>
    </row>
    <row r="331" spans="1:35" ht="15" customHeight="1" x14ac:dyDescent="0.25">
      <c r="A331" s="48" t="str">
        <f>IFERROR(IF(A330='Onderwerpen (2)'!$C$23+19,"",A330+1),"")</f>
        <v/>
      </c>
      <c r="B331" s="48" t="str">
        <f>IF(C331&lt;='Onderwerpen (2)'!$C$4,'Onderwerpen (2)'!$A$4,IF(C331&lt;='Onderwerpen (2)'!$C$5,'Onderwerpen (2)'!$A$5,IF(C331&lt;='Onderwerpen (2)'!$C$6,'Onderwerpen (2)'!$A$6,IF(C331&lt;='Onderwerpen (2)'!$C$7,'Onderwerpen (2)'!$A$7,IF(C331&lt;='Onderwerpen (2)'!$C$8,'Onderwerpen (2)'!$A$8,IF(C331&lt;='Onderwerpen (2)'!$C$9,'Onderwerpen (2)'!$A$9,IF(C331&lt;='Onderwerpen (2)'!C$10,'Onderwerpen (2)'!$A$10,IF(C331&lt;='Onderwerpen (2)'!C$11,'Onderwerpen (2)'!$A$11,IF(C331&lt;='Onderwerpen (2)'!C$12,'Onderwerpen (2)'!$A$12,IF(C331&lt;='Onderwerpen (2)'!C$13,'Onderwerpen (2)'!$A$13,IF(C331&lt;='Onderwerpen (2)'!$C$14,'Onderwerpen (2)'!$A$14,IF(C331&lt;='Onderwerpen (2)'!$C$15,'Onderwerpen (2)'!$A$15,IF(C331&lt;='Onderwerpen (2)'!$C$16,'Onderwerpen (2)'!$A$16,IF(C331&lt;='Onderwerpen (2)'!$C$17,'Onderwerpen (2)'!$A$17,IF(C331&lt;='Onderwerpen (2)'!$C$18,'Onderwerpen (2)'!$A$18,IF(C331&lt;='Onderwerpen (2)'!$C$19,'Onderwerpen (2)'!$A$19,IF(C331&lt;='Onderwerpen (2)'!$C$20,'Onderwerpen (2)'!$A$20,IF(C331&lt;='Onderwerpen (2)'!$C$21,'Onderwerpen (2)'!$A$21,IF(C331&lt;='Onderwerpen (2)'!$C$22,'Onderwerpen (2)'!$A$22,IF(C331&lt;='Onderwerpen (2)'!$C$23,'Onderwerpen (2)'!$A$22,""))))))))))))))))))))</f>
        <v/>
      </c>
      <c r="C331" s="55" t="str">
        <f>IF('Onderwerpen (2)'!$B$4+1=A331,'Onderwerpen (2)'!$A$5,IF(SUM('Onderwerpen (2)'!$B$4:$B$5)+2=A331,'Onderwerpen (2)'!$A$6,IF(SUM('Onderwerpen (2)'!$B$4:$B$6)+3=A331,'Onderwerpen (2)'!$A$7,IF(SUM('Onderwerpen (2)'!$B$4:$B$7)+4=A331,'Onderwerpen (2)'!$A$8,IF(SUM('Onderwerpen (2)'!$B$4:$B$8)+5=A331,'Onderwerpen (2)'!$A$9,IF(SUM('Onderwerpen (2)'!$B$4:$B$9)+6=A331,'Onderwerpen (2)'!$A$10,IF(SUM('Onderwerpen (2)'!$B$4:$B$10)+7=A331,'Onderwerpen (2)'!$A$11,IF(SUM('Onderwerpen (2)'!$B$4:$B$11)+8=A331,'Onderwerpen (2)'!$A$12,IF(SUM('Onderwerpen (2)'!$B$4:$B$12)+9=A331,'Onderwerpen (2)'!$A$13,IF(SUM('Onderwerpen (2)'!$B$4:$B$13)+10=A331,'Onderwerpen (2)'!$A$14,IF(SUM('Onderwerpen (2)'!$B$4:$B$14)+11=A331,'Onderwerpen (2)'!$A$15,IF(SUM('Onderwerpen (2)'!$B$4:$B$15)+12=A331,'Onderwerpen (2)'!$A$16,IF(SUM('Onderwerpen (2)'!$B$4:$B$16)+13=A331,'Onderwerpen (2)'!$A$17,IF(SUM('Onderwerpen (2)'!$B$4:$B$17)+14=A331,'Onderwerpen (2)'!$A$18,IF(SUM('Onderwerpen (2)'!$B$4:$B$18)+15=A331,'Onderwerpen (2)'!$A$19,IF(SUM('Onderwerpen (2)'!$B$4:$B$19)+16=A331,'Onderwerpen (2)'!$A$20,IF(SUM('Onderwerpen (2)'!$B$4:$B$20)+17=A331,'Onderwerpen (2)'!$A$21,IF(SUM('Onderwerpen (2)'!$B$4:$B$21)+18=A331,'Onderwerpen (2)'!$A$22,IF(SUM('Onderwerpen (2)'!$B$4:$B$22)+19=A331,'Onderwerpen (2)'!$A$23,IFERROR((IF(A331&lt;'Onderwerpen (2)'!$D$4,A331,IF(AND(A331&gt;'Onderwerpen (2)'!$D$4,A331&lt;'Onderwerpen (2)'!$D$5),A331-1,IF(AND(A331&gt;'Onderwerpen (2)'!$D$5,A331&lt;'Onderwerpen (2)'!$D$6),A331-2,IF(AND(A331&gt;'Onderwerpen (2)'!$D$6,A331&lt;'Onderwerpen (2)'!$D$7),A331-3,IF(AND(A331&gt;'Onderwerpen (2)'!$D$7,A331&lt;'Onderwerpen (2)'!$D$8),A331-4,IF(AND(A331&gt;'Onderwerpen (2)'!$D$8,A331&lt;'Onderwerpen (2)'!$D$9),A331-5,IF(AND(A331&gt;'Onderwerpen (2)'!$D$9,A331&lt;'Onderwerpen (2)'!$D$10),A331-6,IF(AND(A331&gt;'Onderwerpen (2)'!$D$10,A331&lt;'Onderwerpen (2)'!$D$11),A331-7,IF(AND(A331&gt;'Onderwerpen (2)'!$D$11,A331&lt;'Onderwerpen (2)'!$D$12),A331-8,IF(AND(A331&gt;'Onderwerpen (2)'!$D$12,A331&lt;'Onderwerpen (2)'!$D$13),A331-9,IF(AND(A331&gt;'Onderwerpen (2)'!$D$13,A331&lt;'Onderwerpen (2)'!$D$14),A331-10,IF(AND(A331&gt;'Onderwerpen (2)'!$D$14,A331&lt;'Onderwerpen (2)'!$D$15),A331-11,IF(AND(A331&gt;'Onderwerpen (2)'!$D$15,A331&lt;'Onderwerpen (2)'!$D$16),A331-12,IF(AND(A331&gt;'Onderwerpen (2)'!$D$16,A331&lt;'Onderwerpen (2)'!$D$17),A331-13,IF(AND(A331&gt;'Onderwerpen (2)'!$D$17,A331&lt;'Onderwerpen (2)'!$D$18),A331-14,IF(AND(A331&gt;'Onderwerpen (2)'!$D$18,A331&lt;'Onderwerpen (2)'!$D$19),A331-15,IF(AND(A331&gt;'Onderwerpen (2)'!$D$19,A331&lt;'Onderwerpen (2)'!$D$20),A331-16,IF(AND(A331&gt;'Onderwerpen (2)'!$D$20,A331&lt;'Onderwerpen (2)'!$D$21),A331-17,IF(AND(A331&gt;'Onderwerpen (2)'!$D$21,A331&lt;'Onderwerpen (2)'!$D$22),A331-18,IF(A331&gt;'Onderwerpen (2)'!$D$22,A331-19,"X"))))))))))))))))))))),""))))))))))))))))))))</f>
        <v/>
      </c>
      <c r="D331" s="76" t="str">
        <f>IF(B331="",""&amp;C331,LEFT(B331, FIND(" ",B331)-1) &amp; "."&amp;COUNTIF( $B$8:B331,B331))</f>
        <v/>
      </c>
      <c r="E331" s="11"/>
      <c r="F331" s="65"/>
      <c r="G331" s="65"/>
      <c r="H331" s="65"/>
      <c r="I331" s="67"/>
      <c r="J331" s="60" t="str">
        <f t="shared" si="30"/>
        <v/>
      </c>
      <c r="K331" s="58"/>
      <c r="L331" s="65"/>
      <c r="M331" s="65"/>
      <c r="N331" s="65"/>
      <c r="O331" s="67"/>
      <c r="P331" s="60" t="str">
        <f t="shared" si="31"/>
        <v/>
      </c>
      <c r="Q331" s="58"/>
      <c r="R331" s="65"/>
      <c r="S331" s="65"/>
      <c r="T331" s="65"/>
      <c r="U331" s="67"/>
      <c r="V331" s="60" t="str">
        <f t="shared" si="32"/>
        <v/>
      </c>
      <c r="W331" s="58"/>
      <c r="X331" s="65"/>
      <c r="Y331" s="65"/>
      <c r="Z331" s="65"/>
      <c r="AA331" s="67"/>
      <c r="AB331" s="60" t="str">
        <f t="shared" si="33"/>
        <v/>
      </c>
      <c r="AC331" s="58"/>
      <c r="AD331" s="65"/>
      <c r="AE331" s="65"/>
      <c r="AF331" s="65"/>
      <c r="AG331" s="67"/>
      <c r="AH331" s="60" t="str">
        <f t="shared" si="34"/>
        <v/>
      </c>
      <c r="AI331" s="58"/>
    </row>
    <row r="332" spans="1:35" ht="15" customHeight="1" x14ac:dyDescent="0.25">
      <c r="A332" s="48" t="str">
        <f>IFERROR(IF(A331='Onderwerpen (2)'!$C$23+19,"",A331+1),"")</f>
        <v/>
      </c>
      <c r="B332" s="48" t="str">
        <f>IF(C332&lt;='Onderwerpen (2)'!$C$4,'Onderwerpen (2)'!$A$4,IF(C332&lt;='Onderwerpen (2)'!$C$5,'Onderwerpen (2)'!$A$5,IF(C332&lt;='Onderwerpen (2)'!$C$6,'Onderwerpen (2)'!$A$6,IF(C332&lt;='Onderwerpen (2)'!$C$7,'Onderwerpen (2)'!$A$7,IF(C332&lt;='Onderwerpen (2)'!$C$8,'Onderwerpen (2)'!$A$8,IF(C332&lt;='Onderwerpen (2)'!$C$9,'Onderwerpen (2)'!$A$9,IF(C332&lt;='Onderwerpen (2)'!C$10,'Onderwerpen (2)'!$A$10,IF(C332&lt;='Onderwerpen (2)'!C$11,'Onderwerpen (2)'!$A$11,IF(C332&lt;='Onderwerpen (2)'!C$12,'Onderwerpen (2)'!$A$12,IF(C332&lt;='Onderwerpen (2)'!C$13,'Onderwerpen (2)'!$A$13,IF(C332&lt;='Onderwerpen (2)'!$C$14,'Onderwerpen (2)'!$A$14,IF(C332&lt;='Onderwerpen (2)'!$C$15,'Onderwerpen (2)'!$A$15,IF(C332&lt;='Onderwerpen (2)'!$C$16,'Onderwerpen (2)'!$A$16,IF(C332&lt;='Onderwerpen (2)'!$C$17,'Onderwerpen (2)'!$A$17,IF(C332&lt;='Onderwerpen (2)'!$C$18,'Onderwerpen (2)'!$A$18,IF(C332&lt;='Onderwerpen (2)'!$C$19,'Onderwerpen (2)'!$A$19,IF(C332&lt;='Onderwerpen (2)'!$C$20,'Onderwerpen (2)'!$A$20,IF(C332&lt;='Onderwerpen (2)'!$C$21,'Onderwerpen (2)'!$A$21,IF(C332&lt;='Onderwerpen (2)'!$C$22,'Onderwerpen (2)'!$A$22,IF(C332&lt;='Onderwerpen (2)'!$C$23,'Onderwerpen (2)'!$A$22,""))))))))))))))))))))</f>
        <v/>
      </c>
      <c r="C332" s="55" t="str">
        <f>IF('Onderwerpen (2)'!$B$4+1=A332,'Onderwerpen (2)'!$A$5,IF(SUM('Onderwerpen (2)'!$B$4:$B$5)+2=A332,'Onderwerpen (2)'!$A$6,IF(SUM('Onderwerpen (2)'!$B$4:$B$6)+3=A332,'Onderwerpen (2)'!$A$7,IF(SUM('Onderwerpen (2)'!$B$4:$B$7)+4=A332,'Onderwerpen (2)'!$A$8,IF(SUM('Onderwerpen (2)'!$B$4:$B$8)+5=A332,'Onderwerpen (2)'!$A$9,IF(SUM('Onderwerpen (2)'!$B$4:$B$9)+6=A332,'Onderwerpen (2)'!$A$10,IF(SUM('Onderwerpen (2)'!$B$4:$B$10)+7=A332,'Onderwerpen (2)'!$A$11,IF(SUM('Onderwerpen (2)'!$B$4:$B$11)+8=A332,'Onderwerpen (2)'!$A$12,IF(SUM('Onderwerpen (2)'!$B$4:$B$12)+9=A332,'Onderwerpen (2)'!$A$13,IF(SUM('Onderwerpen (2)'!$B$4:$B$13)+10=A332,'Onderwerpen (2)'!$A$14,IF(SUM('Onderwerpen (2)'!$B$4:$B$14)+11=A332,'Onderwerpen (2)'!$A$15,IF(SUM('Onderwerpen (2)'!$B$4:$B$15)+12=A332,'Onderwerpen (2)'!$A$16,IF(SUM('Onderwerpen (2)'!$B$4:$B$16)+13=A332,'Onderwerpen (2)'!$A$17,IF(SUM('Onderwerpen (2)'!$B$4:$B$17)+14=A332,'Onderwerpen (2)'!$A$18,IF(SUM('Onderwerpen (2)'!$B$4:$B$18)+15=A332,'Onderwerpen (2)'!$A$19,IF(SUM('Onderwerpen (2)'!$B$4:$B$19)+16=A332,'Onderwerpen (2)'!$A$20,IF(SUM('Onderwerpen (2)'!$B$4:$B$20)+17=A332,'Onderwerpen (2)'!$A$21,IF(SUM('Onderwerpen (2)'!$B$4:$B$21)+18=A332,'Onderwerpen (2)'!$A$22,IF(SUM('Onderwerpen (2)'!$B$4:$B$22)+19=A332,'Onderwerpen (2)'!$A$23,IFERROR((IF(A332&lt;'Onderwerpen (2)'!$D$4,A332,IF(AND(A332&gt;'Onderwerpen (2)'!$D$4,A332&lt;'Onderwerpen (2)'!$D$5),A332-1,IF(AND(A332&gt;'Onderwerpen (2)'!$D$5,A332&lt;'Onderwerpen (2)'!$D$6),A332-2,IF(AND(A332&gt;'Onderwerpen (2)'!$D$6,A332&lt;'Onderwerpen (2)'!$D$7),A332-3,IF(AND(A332&gt;'Onderwerpen (2)'!$D$7,A332&lt;'Onderwerpen (2)'!$D$8),A332-4,IF(AND(A332&gt;'Onderwerpen (2)'!$D$8,A332&lt;'Onderwerpen (2)'!$D$9),A332-5,IF(AND(A332&gt;'Onderwerpen (2)'!$D$9,A332&lt;'Onderwerpen (2)'!$D$10),A332-6,IF(AND(A332&gt;'Onderwerpen (2)'!$D$10,A332&lt;'Onderwerpen (2)'!$D$11),A332-7,IF(AND(A332&gt;'Onderwerpen (2)'!$D$11,A332&lt;'Onderwerpen (2)'!$D$12),A332-8,IF(AND(A332&gt;'Onderwerpen (2)'!$D$12,A332&lt;'Onderwerpen (2)'!$D$13),A332-9,IF(AND(A332&gt;'Onderwerpen (2)'!$D$13,A332&lt;'Onderwerpen (2)'!$D$14),A332-10,IF(AND(A332&gt;'Onderwerpen (2)'!$D$14,A332&lt;'Onderwerpen (2)'!$D$15),A332-11,IF(AND(A332&gt;'Onderwerpen (2)'!$D$15,A332&lt;'Onderwerpen (2)'!$D$16),A332-12,IF(AND(A332&gt;'Onderwerpen (2)'!$D$16,A332&lt;'Onderwerpen (2)'!$D$17),A332-13,IF(AND(A332&gt;'Onderwerpen (2)'!$D$17,A332&lt;'Onderwerpen (2)'!$D$18),A332-14,IF(AND(A332&gt;'Onderwerpen (2)'!$D$18,A332&lt;'Onderwerpen (2)'!$D$19),A332-15,IF(AND(A332&gt;'Onderwerpen (2)'!$D$19,A332&lt;'Onderwerpen (2)'!$D$20),A332-16,IF(AND(A332&gt;'Onderwerpen (2)'!$D$20,A332&lt;'Onderwerpen (2)'!$D$21),A332-17,IF(AND(A332&gt;'Onderwerpen (2)'!$D$21,A332&lt;'Onderwerpen (2)'!$D$22),A332-18,IF(A332&gt;'Onderwerpen (2)'!$D$22,A332-19,"X"))))))))))))))))))))),""))))))))))))))))))))</f>
        <v/>
      </c>
      <c r="D332" s="76" t="str">
        <f>IF(B332="",""&amp;C332,LEFT(B332, FIND(" ",B332)-1) &amp; "."&amp;COUNTIF( $B$8:B332,B332))</f>
        <v/>
      </c>
      <c r="E332" s="11"/>
      <c r="F332" s="65"/>
      <c r="G332" s="65"/>
      <c r="H332" s="65"/>
      <c r="I332" s="67"/>
      <c r="J332" s="60" t="str">
        <f t="shared" si="30"/>
        <v/>
      </c>
      <c r="K332" s="58"/>
      <c r="L332" s="65"/>
      <c r="M332" s="65"/>
      <c r="N332" s="65"/>
      <c r="O332" s="67"/>
      <c r="P332" s="60" t="str">
        <f t="shared" si="31"/>
        <v/>
      </c>
      <c r="Q332" s="58"/>
      <c r="R332" s="65"/>
      <c r="S332" s="65"/>
      <c r="T332" s="65"/>
      <c r="U332" s="67"/>
      <c r="V332" s="60" t="str">
        <f t="shared" si="32"/>
        <v/>
      </c>
      <c r="W332" s="58"/>
      <c r="X332" s="65"/>
      <c r="Y332" s="65"/>
      <c r="Z332" s="65"/>
      <c r="AA332" s="67"/>
      <c r="AB332" s="60" t="str">
        <f t="shared" si="33"/>
        <v/>
      </c>
      <c r="AC332" s="58"/>
      <c r="AD332" s="65"/>
      <c r="AE332" s="65"/>
      <c r="AF332" s="65"/>
      <c r="AG332" s="67"/>
      <c r="AH332" s="60" t="str">
        <f t="shared" si="34"/>
        <v/>
      </c>
      <c r="AI332" s="58"/>
    </row>
    <row r="333" spans="1:35" ht="15" customHeight="1" x14ac:dyDescent="0.25">
      <c r="A333" s="48" t="str">
        <f>IFERROR(IF(A332='Onderwerpen (2)'!$C$23+19,"",A332+1),"")</f>
        <v/>
      </c>
      <c r="B333" s="48" t="str">
        <f>IF(C333&lt;='Onderwerpen (2)'!$C$4,'Onderwerpen (2)'!$A$4,IF(C333&lt;='Onderwerpen (2)'!$C$5,'Onderwerpen (2)'!$A$5,IF(C333&lt;='Onderwerpen (2)'!$C$6,'Onderwerpen (2)'!$A$6,IF(C333&lt;='Onderwerpen (2)'!$C$7,'Onderwerpen (2)'!$A$7,IF(C333&lt;='Onderwerpen (2)'!$C$8,'Onderwerpen (2)'!$A$8,IF(C333&lt;='Onderwerpen (2)'!$C$9,'Onderwerpen (2)'!$A$9,IF(C333&lt;='Onderwerpen (2)'!C$10,'Onderwerpen (2)'!$A$10,IF(C333&lt;='Onderwerpen (2)'!C$11,'Onderwerpen (2)'!$A$11,IF(C333&lt;='Onderwerpen (2)'!C$12,'Onderwerpen (2)'!$A$12,IF(C333&lt;='Onderwerpen (2)'!C$13,'Onderwerpen (2)'!$A$13,IF(C333&lt;='Onderwerpen (2)'!$C$14,'Onderwerpen (2)'!$A$14,IF(C333&lt;='Onderwerpen (2)'!$C$15,'Onderwerpen (2)'!$A$15,IF(C333&lt;='Onderwerpen (2)'!$C$16,'Onderwerpen (2)'!$A$16,IF(C333&lt;='Onderwerpen (2)'!$C$17,'Onderwerpen (2)'!$A$17,IF(C333&lt;='Onderwerpen (2)'!$C$18,'Onderwerpen (2)'!$A$18,IF(C333&lt;='Onderwerpen (2)'!$C$19,'Onderwerpen (2)'!$A$19,IF(C333&lt;='Onderwerpen (2)'!$C$20,'Onderwerpen (2)'!$A$20,IF(C333&lt;='Onderwerpen (2)'!$C$21,'Onderwerpen (2)'!$A$21,IF(C333&lt;='Onderwerpen (2)'!$C$22,'Onderwerpen (2)'!$A$22,IF(C333&lt;='Onderwerpen (2)'!$C$23,'Onderwerpen (2)'!$A$22,""))))))))))))))))))))</f>
        <v/>
      </c>
      <c r="C333" s="55" t="str">
        <f>IF('Onderwerpen (2)'!$B$4+1=A333,'Onderwerpen (2)'!$A$5,IF(SUM('Onderwerpen (2)'!$B$4:$B$5)+2=A333,'Onderwerpen (2)'!$A$6,IF(SUM('Onderwerpen (2)'!$B$4:$B$6)+3=A333,'Onderwerpen (2)'!$A$7,IF(SUM('Onderwerpen (2)'!$B$4:$B$7)+4=A333,'Onderwerpen (2)'!$A$8,IF(SUM('Onderwerpen (2)'!$B$4:$B$8)+5=A333,'Onderwerpen (2)'!$A$9,IF(SUM('Onderwerpen (2)'!$B$4:$B$9)+6=A333,'Onderwerpen (2)'!$A$10,IF(SUM('Onderwerpen (2)'!$B$4:$B$10)+7=A333,'Onderwerpen (2)'!$A$11,IF(SUM('Onderwerpen (2)'!$B$4:$B$11)+8=A333,'Onderwerpen (2)'!$A$12,IF(SUM('Onderwerpen (2)'!$B$4:$B$12)+9=A333,'Onderwerpen (2)'!$A$13,IF(SUM('Onderwerpen (2)'!$B$4:$B$13)+10=A333,'Onderwerpen (2)'!$A$14,IF(SUM('Onderwerpen (2)'!$B$4:$B$14)+11=A333,'Onderwerpen (2)'!$A$15,IF(SUM('Onderwerpen (2)'!$B$4:$B$15)+12=A333,'Onderwerpen (2)'!$A$16,IF(SUM('Onderwerpen (2)'!$B$4:$B$16)+13=A333,'Onderwerpen (2)'!$A$17,IF(SUM('Onderwerpen (2)'!$B$4:$B$17)+14=A333,'Onderwerpen (2)'!$A$18,IF(SUM('Onderwerpen (2)'!$B$4:$B$18)+15=A333,'Onderwerpen (2)'!$A$19,IF(SUM('Onderwerpen (2)'!$B$4:$B$19)+16=A333,'Onderwerpen (2)'!$A$20,IF(SUM('Onderwerpen (2)'!$B$4:$B$20)+17=A333,'Onderwerpen (2)'!$A$21,IF(SUM('Onderwerpen (2)'!$B$4:$B$21)+18=A333,'Onderwerpen (2)'!$A$22,IF(SUM('Onderwerpen (2)'!$B$4:$B$22)+19=A333,'Onderwerpen (2)'!$A$23,IFERROR((IF(A333&lt;'Onderwerpen (2)'!$D$4,A333,IF(AND(A333&gt;'Onderwerpen (2)'!$D$4,A333&lt;'Onderwerpen (2)'!$D$5),A333-1,IF(AND(A333&gt;'Onderwerpen (2)'!$D$5,A333&lt;'Onderwerpen (2)'!$D$6),A333-2,IF(AND(A333&gt;'Onderwerpen (2)'!$D$6,A333&lt;'Onderwerpen (2)'!$D$7),A333-3,IF(AND(A333&gt;'Onderwerpen (2)'!$D$7,A333&lt;'Onderwerpen (2)'!$D$8),A333-4,IF(AND(A333&gt;'Onderwerpen (2)'!$D$8,A333&lt;'Onderwerpen (2)'!$D$9),A333-5,IF(AND(A333&gt;'Onderwerpen (2)'!$D$9,A333&lt;'Onderwerpen (2)'!$D$10),A333-6,IF(AND(A333&gt;'Onderwerpen (2)'!$D$10,A333&lt;'Onderwerpen (2)'!$D$11),A333-7,IF(AND(A333&gt;'Onderwerpen (2)'!$D$11,A333&lt;'Onderwerpen (2)'!$D$12),A333-8,IF(AND(A333&gt;'Onderwerpen (2)'!$D$12,A333&lt;'Onderwerpen (2)'!$D$13),A333-9,IF(AND(A333&gt;'Onderwerpen (2)'!$D$13,A333&lt;'Onderwerpen (2)'!$D$14),A333-10,IF(AND(A333&gt;'Onderwerpen (2)'!$D$14,A333&lt;'Onderwerpen (2)'!$D$15),A333-11,IF(AND(A333&gt;'Onderwerpen (2)'!$D$15,A333&lt;'Onderwerpen (2)'!$D$16),A333-12,IF(AND(A333&gt;'Onderwerpen (2)'!$D$16,A333&lt;'Onderwerpen (2)'!$D$17),A333-13,IF(AND(A333&gt;'Onderwerpen (2)'!$D$17,A333&lt;'Onderwerpen (2)'!$D$18),A333-14,IF(AND(A333&gt;'Onderwerpen (2)'!$D$18,A333&lt;'Onderwerpen (2)'!$D$19),A333-15,IF(AND(A333&gt;'Onderwerpen (2)'!$D$19,A333&lt;'Onderwerpen (2)'!$D$20),A333-16,IF(AND(A333&gt;'Onderwerpen (2)'!$D$20,A333&lt;'Onderwerpen (2)'!$D$21),A333-17,IF(AND(A333&gt;'Onderwerpen (2)'!$D$21,A333&lt;'Onderwerpen (2)'!$D$22),A333-18,IF(A333&gt;'Onderwerpen (2)'!$D$22,A333-19,"X"))))))))))))))))))))),""))))))))))))))))))))</f>
        <v/>
      </c>
      <c r="D333" s="76" t="str">
        <f>IF(B333="",""&amp;C333,LEFT(B333, FIND(" ",B333)-1) &amp; "."&amp;COUNTIF( $B$8:B333,B333))</f>
        <v/>
      </c>
      <c r="E333" s="11"/>
      <c r="F333" s="65"/>
      <c r="G333" s="65"/>
      <c r="H333" s="65"/>
      <c r="I333" s="67"/>
      <c r="J333" s="60" t="str">
        <f t="shared" si="30"/>
        <v/>
      </c>
      <c r="K333" s="58"/>
      <c r="L333" s="65"/>
      <c r="M333" s="65"/>
      <c r="N333" s="65"/>
      <c r="O333" s="67"/>
      <c r="P333" s="60" t="str">
        <f t="shared" si="31"/>
        <v/>
      </c>
      <c r="Q333" s="58"/>
      <c r="R333" s="65"/>
      <c r="S333" s="65"/>
      <c r="T333" s="65"/>
      <c r="U333" s="67"/>
      <c r="V333" s="60" t="str">
        <f t="shared" si="32"/>
        <v/>
      </c>
      <c r="W333" s="58"/>
      <c r="X333" s="65"/>
      <c r="Y333" s="65"/>
      <c r="Z333" s="65"/>
      <c r="AA333" s="67"/>
      <c r="AB333" s="60" t="str">
        <f t="shared" si="33"/>
        <v/>
      </c>
      <c r="AC333" s="58"/>
      <c r="AD333" s="65"/>
      <c r="AE333" s="65"/>
      <c r="AF333" s="65"/>
      <c r="AG333" s="67"/>
      <c r="AH333" s="60" t="str">
        <f t="shared" si="34"/>
        <v/>
      </c>
      <c r="AI333" s="58"/>
    </row>
    <row r="334" spans="1:35" ht="15" customHeight="1" x14ac:dyDescent="0.25">
      <c r="A334" s="48" t="str">
        <f>IFERROR(IF(A333='Onderwerpen (2)'!$C$23+19,"",A333+1),"")</f>
        <v/>
      </c>
      <c r="B334" s="48" t="str">
        <f>IF(C334&lt;='Onderwerpen (2)'!$C$4,'Onderwerpen (2)'!$A$4,IF(C334&lt;='Onderwerpen (2)'!$C$5,'Onderwerpen (2)'!$A$5,IF(C334&lt;='Onderwerpen (2)'!$C$6,'Onderwerpen (2)'!$A$6,IF(C334&lt;='Onderwerpen (2)'!$C$7,'Onderwerpen (2)'!$A$7,IF(C334&lt;='Onderwerpen (2)'!$C$8,'Onderwerpen (2)'!$A$8,IF(C334&lt;='Onderwerpen (2)'!$C$9,'Onderwerpen (2)'!$A$9,IF(C334&lt;='Onderwerpen (2)'!C$10,'Onderwerpen (2)'!$A$10,IF(C334&lt;='Onderwerpen (2)'!C$11,'Onderwerpen (2)'!$A$11,IF(C334&lt;='Onderwerpen (2)'!C$12,'Onderwerpen (2)'!$A$12,IF(C334&lt;='Onderwerpen (2)'!C$13,'Onderwerpen (2)'!$A$13,IF(C334&lt;='Onderwerpen (2)'!$C$14,'Onderwerpen (2)'!$A$14,IF(C334&lt;='Onderwerpen (2)'!$C$15,'Onderwerpen (2)'!$A$15,IF(C334&lt;='Onderwerpen (2)'!$C$16,'Onderwerpen (2)'!$A$16,IF(C334&lt;='Onderwerpen (2)'!$C$17,'Onderwerpen (2)'!$A$17,IF(C334&lt;='Onderwerpen (2)'!$C$18,'Onderwerpen (2)'!$A$18,IF(C334&lt;='Onderwerpen (2)'!$C$19,'Onderwerpen (2)'!$A$19,IF(C334&lt;='Onderwerpen (2)'!$C$20,'Onderwerpen (2)'!$A$20,IF(C334&lt;='Onderwerpen (2)'!$C$21,'Onderwerpen (2)'!$A$21,IF(C334&lt;='Onderwerpen (2)'!$C$22,'Onderwerpen (2)'!$A$22,IF(C334&lt;='Onderwerpen (2)'!$C$23,'Onderwerpen (2)'!$A$22,""))))))))))))))))))))</f>
        <v/>
      </c>
      <c r="C334" s="55" t="str">
        <f>IF('Onderwerpen (2)'!$B$4+1=A334,'Onderwerpen (2)'!$A$5,IF(SUM('Onderwerpen (2)'!$B$4:$B$5)+2=A334,'Onderwerpen (2)'!$A$6,IF(SUM('Onderwerpen (2)'!$B$4:$B$6)+3=A334,'Onderwerpen (2)'!$A$7,IF(SUM('Onderwerpen (2)'!$B$4:$B$7)+4=A334,'Onderwerpen (2)'!$A$8,IF(SUM('Onderwerpen (2)'!$B$4:$B$8)+5=A334,'Onderwerpen (2)'!$A$9,IF(SUM('Onderwerpen (2)'!$B$4:$B$9)+6=A334,'Onderwerpen (2)'!$A$10,IF(SUM('Onderwerpen (2)'!$B$4:$B$10)+7=A334,'Onderwerpen (2)'!$A$11,IF(SUM('Onderwerpen (2)'!$B$4:$B$11)+8=A334,'Onderwerpen (2)'!$A$12,IF(SUM('Onderwerpen (2)'!$B$4:$B$12)+9=A334,'Onderwerpen (2)'!$A$13,IF(SUM('Onderwerpen (2)'!$B$4:$B$13)+10=A334,'Onderwerpen (2)'!$A$14,IF(SUM('Onderwerpen (2)'!$B$4:$B$14)+11=A334,'Onderwerpen (2)'!$A$15,IF(SUM('Onderwerpen (2)'!$B$4:$B$15)+12=A334,'Onderwerpen (2)'!$A$16,IF(SUM('Onderwerpen (2)'!$B$4:$B$16)+13=A334,'Onderwerpen (2)'!$A$17,IF(SUM('Onderwerpen (2)'!$B$4:$B$17)+14=A334,'Onderwerpen (2)'!$A$18,IF(SUM('Onderwerpen (2)'!$B$4:$B$18)+15=A334,'Onderwerpen (2)'!$A$19,IF(SUM('Onderwerpen (2)'!$B$4:$B$19)+16=A334,'Onderwerpen (2)'!$A$20,IF(SUM('Onderwerpen (2)'!$B$4:$B$20)+17=A334,'Onderwerpen (2)'!$A$21,IF(SUM('Onderwerpen (2)'!$B$4:$B$21)+18=A334,'Onderwerpen (2)'!$A$22,IF(SUM('Onderwerpen (2)'!$B$4:$B$22)+19=A334,'Onderwerpen (2)'!$A$23,IFERROR((IF(A334&lt;'Onderwerpen (2)'!$D$4,A334,IF(AND(A334&gt;'Onderwerpen (2)'!$D$4,A334&lt;'Onderwerpen (2)'!$D$5),A334-1,IF(AND(A334&gt;'Onderwerpen (2)'!$D$5,A334&lt;'Onderwerpen (2)'!$D$6),A334-2,IF(AND(A334&gt;'Onderwerpen (2)'!$D$6,A334&lt;'Onderwerpen (2)'!$D$7),A334-3,IF(AND(A334&gt;'Onderwerpen (2)'!$D$7,A334&lt;'Onderwerpen (2)'!$D$8),A334-4,IF(AND(A334&gt;'Onderwerpen (2)'!$D$8,A334&lt;'Onderwerpen (2)'!$D$9),A334-5,IF(AND(A334&gt;'Onderwerpen (2)'!$D$9,A334&lt;'Onderwerpen (2)'!$D$10),A334-6,IF(AND(A334&gt;'Onderwerpen (2)'!$D$10,A334&lt;'Onderwerpen (2)'!$D$11),A334-7,IF(AND(A334&gt;'Onderwerpen (2)'!$D$11,A334&lt;'Onderwerpen (2)'!$D$12),A334-8,IF(AND(A334&gt;'Onderwerpen (2)'!$D$12,A334&lt;'Onderwerpen (2)'!$D$13),A334-9,IF(AND(A334&gt;'Onderwerpen (2)'!$D$13,A334&lt;'Onderwerpen (2)'!$D$14),A334-10,IF(AND(A334&gt;'Onderwerpen (2)'!$D$14,A334&lt;'Onderwerpen (2)'!$D$15),A334-11,IF(AND(A334&gt;'Onderwerpen (2)'!$D$15,A334&lt;'Onderwerpen (2)'!$D$16),A334-12,IF(AND(A334&gt;'Onderwerpen (2)'!$D$16,A334&lt;'Onderwerpen (2)'!$D$17),A334-13,IF(AND(A334&gt;'Onderwerpen (2)'!$D$17,A334&lt;'Onderwerpen (2)'!$D$18),A334-14,IF(AND(A334&gt;'Onderwerpen (2)'!$D$18,A334&lt;'Onderwerpen (2)'!$D$19),A334-15,IF(AND(A334&gt;'Onderwerpen (2)'!$D$19,A334&lt;'Onderwerpen (2)'!$D$20),A334-16,IF(AND(A334&gt;'Onderwerpen (2)'!$D$20,A334&lt;'Onderwerpen (2)'!$D$21),A334-17,IF(AND(A334&gt;'Onderwerpen (2)'!$D$21,A334&lt;'Onderwerpen (2)'!$D$22),A334-18,IF(A334&gt;'Onderwerpen (2)'!$D$22,A334-19,"X"))))))))))))))))))))),""))))))))))))))))))))</f>
        <v/>
      </c>
      <c r="D334" s="76" t="str">
        <f>IF(B334="",""&amp;C334,LEFT(B334, FIND(" ",B334)-1) &amp; "."&amp;COUNTIF( $B$8:B334,B334))</f>
        <v/>
      </c>
      <c r="E334" s="11"/>
      <c r="F334" s="65"/>
      <c r="G334" s="65"/>
      <c r="H334" s="65"/>
      <c r="I334" s="67"/>
      <c r="J334" s="60" t="str">
        <f t="shared" si="30"/>
        <v/>
      </c>
      <c r="K334" s="58"/>
      <c r="L334" s="65"/>
      <c r="M334" s="65"/>
      <c r="N334" s="65"/>
      <c r="O334" s="67"/>
      <c r="P334" s="60" t="str">
        <f t="shared" si="31"/>
        <v/>
      </c>
      <c r="Q334" s="58"/>
      <c r="R334" s="65"/>
      <c r="S334" s="65"/>
      <c r="T334" s="65"/>
      <c r="U334" s="67"/>
      <c r="V334" s="60" t="str">
        <f t="shared" si="32"/>
        <v/>
      </c>
      <c r="W334" s="58"/>
      <c r="X334" s="65"/>
      <c r="Y334" s="65"/>
      <c r="Z334" s="65"/>
      <c r="AA334" s="67"/>
      <c r="AB334" s="60" t="str">
        <f t="shared" si="33"/>
        <v/>
      </c>
      <c r="AC334" s="58"/>
      <c r="AD334" s="65"/>
      <c r="AE334" s="65"/>
      <c r="AF334" s="65"/>
      <c r="AG334" s="67"/>
      <c r="AH334" s="60" t="str">
        <f t="shared" si="34"/>
        <v/>
      </c>
      <c r="AI334" s="58"/>
    </row>
    <row r="335" spans="1:35" ht="15" customHeight="1" x14ac:dyDescent="0.25">
      <c r="A335" s="48" t="str">
        <f>IFERROR(IF(A334='Onderwerpen (2)'!$C$23+19,"",A334+1),"")</f>
        <v/>
      </c>
      <c r="B335" s="48" t="str">
        <f>IF(C335&lt;='Onderwerpen (2)'!$C$4,'Onderwerpen (2)'!$A$4,IF(C335&lt;='Onderwerpen (2)'!$C$5,'Onderwerpen (2)'!$A$5,IF(C335&lt;='Onderwerpen (2)'!$C$6,'Onderwerpen (2)'!$A$6,IF(C335&lt;='Onderwerpen (2)'!$C$7,'Onderwerpen (2)'!$A$7,IF(C335&lt;='Onderwerpen (2)'!$C$8,'Onderwerpen (2)'!$A$8,IF(C335&lt;='Onderwerpen (2)'!$C$9,'Onderwerpen (2)'!$A$9,IF(C335&lt;='Onderwerpen (2)'!C$10,'Onderwerpen (2)'!$A$10,IF(C335&lt;='Onderwerpen (2)'!C$11,'Onderwerpen (2)'!$A$11,IF(C335&lt;='Onderwerpen (2)'!C$12,'Onderwerpen (2)'!$A$12,IF(C335&lt;='Onderwerpen (2)'!C$13,'Onderwerpen (2)'!$A$13,IF(C335&lt;='Onderwerpen (2)'!$C$14,'Onderwerpen (2)'!$A$14,IF(C335&lt;='Onderwerpen (2)'!$C$15,'Onderwerpen (2)'!$A$15,IF(C335&lt;='Onderwerpen (2)'!$C$16,'Onderwerpen (2)'!$A$16,IF(C335&lt;='Onderwerpen (2)'!$C$17,'Onderwerpen (2)'!$A$17,IF(C335&lt;='Onderwerpen (2)'!$C$18,'Onderwerpen (2)'!$A$18,IF(C335&lt;='Onderwerpen (2)'!$C$19,'Onderwerpen (2)'!$A$19,IF(C335&lt;='Onderwerpen (2)'!$C$20,'Onderwerpen (2)'!$A$20,IF(C335&lt;='Onderwerpen (2)'!$C$21,'Onderwerpen (2)'!$A$21,IF(C335&lt;='Onderwerpen (2)'!$C$22,'Onderwerpen (2)'!$A$22,IF(C335&lt;='Onderwerpen (2)'!$C$23,'Onderwerpen (2)'!$A$22,""))))))))))))))))))))</f>
        <v/>
      </c>
      <c r="C335" s="55" t="str">
        <f>IF('Onderwerpen (2)'!$B$4+1=A335,'Onderwerpen (2)'!$A$5,IF(SUM('Onderwerpen (2)'!$B$4:$B$5)+2=A335,'Onderwerpen (2)'!$A$6,IF(SUM('Onderwerpen (2)'!$B$4:$B$6)+3=A335,'Onderwerpen (2)'!$A$7,IF(SUM('Onderwerpen (2)'!$B$4:$B$7)+4=A335,'Onderwerpen (2)'!$A$8,IF(SUM('Onderwerpen (2)'!$B$4:$B$8)+5=A335,'Onderwerpen (2)'!$A$9,IF(SUM('Onderwerpen (2)'!$B$4:$B$9)+6=A335,'Onderwerpen (2)'!$A$10,IF(SUM('Onderwerpen (2)'!$B$4:$B$10)+7=A335,'Onderwerpen (2)'!$A$11,IF(SUM('Onderwerpen (2)'!$B$4:$B$11)+8=A335,'Onderwerpen (2)'!$A$12,IF(SUM('Onderwerpen (2)'!$B$4:$B$12)+9=A335,'Onderwerpen (2)'!$A$13,IF(SUM('Onderwerpen (2)'!$B$4:$B$13)+10=A335,'Onderwerpen (2)'!$A$14,IF(SUM('Onderwerpen (2)'!$B$4:$B$14)+11=A335,'Onderwerpen (2)'!$A$15,IF(SUM('Onderwerpen (2)'!$B$4:$B$15)+12=A335,'Onderwerpen (2)'!$A$16,IF(SUM('Onderwerpen (2)'!$B$4:$B$16)+13=A335,'Onderwerpen (2)'!$A$17,IF(SUM('Onderwerpen (2)'!$B$4:$B$17)+14=A335,'Onderwerpen (2)'!$A$18,IF(SUM('Onderwerpen (2)'!$B$4:$B$18)+15=A335,'Onderwerpen (2)'!$A$19,IF(SUM('Onderwerpen (2)'!$B$4:$B$19)+16=A335,'Onderwerpen (2)'!$A$20,IF(SUM('Onderwerpen (2)'!$B$4:$B$20)+17=A335,'Onderwerpen (2)'!$A$21,IF(SUM('Onderwerpen (2)'!$B$4:$B$21)+18=A335,'Onderwerpen (2)'!$A$22,IF(SUM('Onderwerpen (2)'!$B$4:$B$22)+19=A335,'Onderwerpen (2)'!$A$23,IFERROR((IF(A335&lt;'Onderwerpen (2)'!$D$4,A335,IF(AND(A335&gt;'Onderwerpen (2)'!$D$4,A335&lt;'Onderwerpen (2)'!$D$5),A335-1,IF(AND(A335&gt;'Onderwerpen (2)'!$D$5,A335&lt;'Onderwerpen (2)'!$D$6),A335-2,IF(AND(A335&gt;'Onderwerpen (2)'!$D$6,A335&lt;'Onderwerpen (2)'!$D$7),A335-3,IF(AND(A335&gt;'Onderwerpen (2)'!$D$7,A335&lt;'Onderwerpen (2)'!$D$8),A335-4,IF(AND(A335&gt;'Onderwerpen (2)'!$D$8,A335&lt;'Onderwerpen (2)'!$D$9),A335-5,IF(AND(A335&gt;'Onderwerpen (2)'!$D$9,A335&lt;'Onderwerpen (2)'!$D$10),A335-6,IF(AND(A335&gt;'Onderwerpen (2)'!$D$10,A335&lt;'Onderwerpen (2)'!$D$11),A335-7,IF(AND(A335&gt;'Onderwerpen (2)'!$D$11,A335&lt;'Onderwerpen (2)'!$D$12),A335-8,IF(AND(A335&gt;'Onderwerpen (2)'!$D$12,A335&lt;'Onderwerpen (2)'!$D$13),A335-9,IF(AND(A335&gt;'Onderwerpen (2)'!$D$13,A335&lt;'Onderwerpen (2)'!$D$14),A335-10,IF(AND(A335&gt;'Onderwerpen (2)'!$D$14,A335&lt;'Onderwerpen (2)'!$D$15),A335-11,IF(AND(A335&gt;'Onderwerpen (2)'!$D$15,A335&lt;'Onderwerpen (2)'!$D$16),A335-12,IF(AND(A335&gt;'Onderwerpen (2)'!$D$16,A335&lt;'Onderwerpen (2)'!$D$17),A335-13,IF(AND(A335&gt;'Onderwerpen (2)'!$D$17,A335&lt;'Onderwerpen (2)'!$D$18),A335-14,IF(AND(A335&gt;'Onderwerpen (2)'!$D$18,A335&lt;'Onderwerpen (2)'!$D$19),A335-15,IF(AND(A335&gt;'Onderwerpen (2)'!$D$19,A335&lt;'Onderwerpen (2)'!$D$20),A335-16,IF(AND(A335&gt;'Onderwerpen (2)'!$D$20,A335&lt;'Onderwerpen (2)'!$D$21),A335-17,IF(AND(A335&gt;'Onderwerpen (2)'!$D$21,A335&lt;'Onderwerpen (2)'!$D$22),A335-18,IF(A335&gt;'Onderwerpen (2)'!$D$22,A335-19,"X"))))))))))))))))))))),""))))))))))))))))))))</f>
        <v/>
      </c>
      <c r="D335" s="76" t="str">
        <f>IF(B335="",""&amp;C335,LEFT(B335, FIND(" ",B335)-1) &amp; "."&amp;COUNTIF( $B$8:B335,B335))</f>
        <v/>
      </c>
      <c r="E335" s="11"/>
      <c r="F335" s="65"/>
      <c r="G335" s="65"/>
      <c r="H335" s="65"/>
      <c r="I335" s="67"/>
      <c r="J335" s="60" t="str">
        <f t="shared" si="30"/>
        <v/>
      </c>
      <c r="K335" s="58"/>
      <c r="L335" s="65"/>
      <c r="M335" s="65"/>
      <c r="N335" s="65"/>
      <c r="O335" s="67"/>
      <c r="P335" s="60" t="str">
        <f t="shared" si="31"/>
        <v/>
      </c>
      <c r="Q335" s="58"/>
      <c r="R335" s="65"/>
      <c r="S335" s="65"/>
      <c r="T335" s="65"/>
      <c r="U335" s="67"/>
      <c r="V335" s="60" t="str">
        <f t="shared" si="32"/>
        <v/>
      </c>
      <c r="W335" s="58"/>
      <c r="X335" s="65"/>
      <c r="Y335" s="65"/>
      <c r="Z335" s="65"/>
      <c r="AA335" s="67"/>
      <c r="AB335" s="60" t="str">
        <f t="shared" si="33"/>
        <v/>
      </c>
      <c r="AC335" s="58"/>
      <c r="AD335" s="65"/>
      <c r="AE335" s="65"/>
      <c r="AF335" s="65"/>
      <c r="AG335" s="67"/>
      <c r="AH335" s="60" t="str">
        <f t="shared" si="34"/>
        <v/>
      </c>
      <c r="AI335" s="58"/>
    </row>
    <row r="336" spans="1:35" ht="15" customHeight="1" x14ac:dyDescent="0.25">
      <c r="A336" s="48" t="str">
        <f>IFERROR(IF(A335='Onderwerpen (2)'!$C$23+19,"",A335+1),"")</f>
        <v/>
      </c>
      <c r="B336" s="48" t="str">
        <f>IF(C336&lt;='Onderwerpen (2)'!$C$4,'Onderwerpen (2)'!$A$4,IF(C336&lt;='Onderwerpen (2)'!$C$5,'Onderwerpen (2)'!$A$5,IF(C336&lt;='Onderwerpen (2)'!$C$6,'Onderwerpen (2)'!$A$6,IF(C336&lt;='Onderwerpen (2)'!$C$7,'Onderwerpen (2)'!$A$7,IF(C336&lt;='Onderwerpen (2)'!$C$8,'Onderwerpen (2)'!$A$8,IF(C336&lt;='Onderwerpen (2)'!$C$9,'Onderwerpen (2)'!$A$9,IF(C336&lt;='Onderwerpen (2)'!C$10,'Onderwerpen (2)'!$A$10,IF(C336&lt;='Onderwerpen (2)'!C$11,'Onderwerpen (2)'!$A$11,IF(C336&lt;='Onderwerpen (2)'!C$12,'Onderwerpen (2)'!$A$12,IF(C336&lt;='Onderwerpen (2)'!C$13,'Onderwerpen (2)'!$A$13,IF(C336&lt;='Onderwerpen (2)'!$C$14,'Onderwerpen (2)'!$A$14,IF(C336&lt;='Onderwerpen (2)'!$C$15,'Onderwerpen (2)'!$A$15,IF(C336&lt;='Onderwerpen (2)'!$C$16,'Onderwerpen (2)'!$A$16,IF(C336&lt;='Onderwerpen (2)'!$C$17,'Onderwerpen (2)'!$A$17,IF(C336&lt;='Onderwerpen (2)'!$C$18,'Onderwerpen (2)'!$A$18,IF(C336&lt;='Onderwerpen (2)'!$C$19,'Onderwerpen (2)'!$A$19,IF(C336&lt;='Onderwerpen (2)'!$C$20,'Onderwerpen (2)'!$A$20,IF(C336&lt;='Onderwerpen (2)'!$C$21,'Onderwerpen (2)'!$A$21,IF(C336&lt;='Onderwerpen (2)'!$C$22,'Onderwerpen (2)'!$A$22,IF(C336&lt;='Onderwerpen (2)'!$C$23,'Onderwerpen (2)'!$A$22,""))))))))))))))))))))</f>
        <v/>
      </c>
      <c r="C336" s="55" t="str">
        <f>IF('Onderwerpen (2)'!$B$4+1=A336,'Onderwerpen (2)'!$A$5,IF(SUM('Onderwerpen (2)'!$B$4:$B$5)+2=A336,'Onderwerpen (2)'!$A$6,IF(SUM('Onderwerpen (2)'!$B$4:$B$6)+3=A336,'Onderwerpen (2)'!$A$7,IF(SUM('Onderwerpen (2)'!$B$4:$B$7)+4=A336,'Onderwerpen (2)'!$A$8,IF(SUM('Onderwerpen (2)'!$B$4:$B$8)+5=A336,'Onderwerpen (2)'!$A$9,IF(SUM('Onderwerpen (2)'!$B$4:$B$9)+6=A336,'Onderwerpen (2)'!$A$10,IF(SUM('Onderwerpen (2)'!$B$4:$B$10)+7=A336,'Onderwerpen (2)'!$A$11,IF(SUM('Onderwerpen (2)'!$B$4:$B$11)+8=A336,'Onderwerpen (2)'!$A$12,IF(SUM('Onderwerpen (2)'!$B$4:$B$12)+9=A336,'Onderwerpen (2)'!$A$13,IF(SUM('Onderwerpen (2)'!$B$4:$B$13)+10=A336,'Onderwerpen (2)'!$A$14,IF(SUM('Onderwerpen (2)'!$B$4:$B$14)+11=A336,'Onderwerpen (2)'!$A$15,IF(SUM('Onderwerpen (2)'!$B$4:$B$15)+12=A336,'Onderwerpen (2)'!$A$16,IF(SUM('Onderwerpen (2)'!$B$4:$B$16)+13=A336,'Onderwerpen (2)'!$A$17,IF(SUM('Onderwerpen (2)'!$B$4:$B$17)+14=A336,'Onderwerpen (2)'!$A$18,IF(SUM('Onderwerpen (2)'!$B$4:$B$18)+15=A336,'Onderwerpen (2)'!$A$19,IF(SUM('Onderwerpen (2)'!$B$4:$B$19)+16=A336,'Onderwerpen (2)'!$A$20,IF(SUM('Onderwerpen (2)'!$B$4:$B$20)+17=A336,'Onderwerpen (2)'!$A$21,IF(SUM('Onderwerpen (2)'!$B$4:$B$21)+18=A336,'Onderwerpen (2)'!$A$22,IF(SUM('Onderwerpen (2)'!$B$4:$B$22)+19=A336,'Onderwerpen (2)'!$A$23,IFERROR((IF(A336&lt;'Onderwerpen (2)'!$D$4,A336,IF(AND(A336&gt;'Onderwerpen (2)'!$D$4,A336&lt;'Onderwerpen (2)'!$D$5),A336-1,IF(AND(A336&gt;'Onderwerpen (2)'!$D$5,A336&lt;'Onderwerpen (2)'!$D$6),A336-2,IF(AND(A336&gt;'Onderwerpen (2)'!$D$6,A336&lt;'Onderwerpen (2)'!$D$7),A336-3,IF(AND(A336&gt;'Onderwerpen (2)'!$D$7,A336&lt;'Onderwerpen (2)'!$D$8),A336-4,IF(AND(A336&gt;'Onderwerpen (2)'!$D$8,A336&lt;'Onderwerpen (2)'!$D$9),A336-5,IF(AND(A336&gt;'Onderwerpen (2)'!$D$9,A336&lt;'Onderwerpen (2)'!$D$10),A336-6,IF(AND(A336&gt;'Onderwerpen (2)'!$D$10,A336&lt;'Onderwerpen (2)'!$D$11),A336-7,IF(AND(A336&gt;'Onderwerpen (2)'!$D$11,A336&lt;'Onderwerpen (2)'!$D$12),A336-8,IF(AND(A336&gt;'Onderwerpen (2)'!$D$12,A336&lt;'Onderwerpen (2)'!$D$13),A336-9,IF(AND(A336&gt;'Onderwerpen (2)'!$D$13,A336&lt;'Onderwerpen (2)'!$D$14),A336-10,IF(AND(A336&gt;'Onderwerpen (2)'!$D$14,A336&lt;'Onderwerpen (2)'!$D$15),A336-11,IF(AND(A336&gt;'Onderwerpen (2)'!$D$15,A336&lt;'Onderwerpen (2)'!$D$16),A336-12,IF(AND(A336&gt;'Onderwerpen (2)'!$D$16,A336&lt;'Onderwerpen (2)'!$D$17),A336-13,IF(AND(A336&gt;'Onderwerpen (2)'!$D$17,A336&lt;'Onderwerpen (2)'!$D$18),A336-14,IF(AND(A336&gt;'Onderwerpen (2)'!$D$18,A336&lt;'Onderwerpen (2)'!$D$19),A336-15,IF(AND(A336&gt;'Onderwerpen (2)'!$D$19,A336&lt;'Onderwerpen (2)'!$D$20),A336-16,IF(AND(A336&gt;'Onderwerpen (2)'!$D$20,A336&lt;'Onderwerpen (2)'!$D$21),A336-17,IF(AND(A336&gt;'Onderwerpen (2)'!$D$21,A336&lt;'Onderwerpen (2)'!$D$22),A336-18,IF(A336&gt;'Onderwerpen (2)'!$D$22,A336-19,"X"))))))))))))))))))))),""))))))))))))))))))))</f>
        <v/>
      </c>
      <c r="D336" s="76" t="str">
        <f>IF(B336="",""&amp;C336,LEFT(B336, FIND(" ",B336)-1) &amp; "."&amp;COUNTIF( $B$8:B336,B336))</f>
        <v/>
      </c>
      <c r="E336" s="11"/>
      <c r="F336" s="65"/>
      <c r="G336" s="65"/>
      <c r="H336" s="65"/>
      <c r="I336" s="67"/>
      <c r="J336" s="60" t="str">
        <f t="shared" si="30"/>
        <v/>
      </c>
      <c r="K336" s="58"/>
      <c r="L336" s="65"/>
      <c r="M336" s="65"/>
      <c r="N336" s="65"/>
      <c r="O336" s="67"/>
      <c r="P336" s="60" t="str">
        <f t="shared" si="31"/>
        <v/>
      </c>
      <c r="Q336" s="58"/>
      <c r="R336" s="65"/>
      <c r="S336" s="65"/>
      <c r="T336" s="65"/>
      <c r="U336" s="67"/>
      <c r="V336" s="60" t="str">
        <f t="shared" si="32"/>
        <v/>
      </c>
      <c r="W336" s="58"/>
      <c r="X336" s="65"/>
      <c r="Y336" s="65"/>
      <c r="Z336" s="65"/>
      <c r="AA336" s="67"/>
      <c r="AB336" s="60" t="str">
        <f t="shared" si="33"/>
        <v/>
      </c>
      <c r="AC336" s="58"/>
      <c r="AD336" s="65"/>
      <c r="AE336" s="65"/>
      <c r="AF336" s="65"/>
      <c r="AG336" s="67"/>
      <c r="AH336" s="60" t="str">
        <f t="shared" si="34"/>
        <v/>
      </c>
      <c r="AI336" s="58"/>
    </row>
    <row r="337" spans="1:35" ht="15" customHeight="1" x14ac:dyDescent="0.25">
      <c r="A337" s="48" t="str">
        <f>IFERROR(IF(A336='Onderwerpen (2)'!$C$23+19,"",A336+1),"")</f>
        <v/>
      </c>
      <c r="B337" s="48" t="str">
        <f>IF(C337&lt;='Onderwerpen (2)'!$C$4,'Onderwerpen (2)'!$A$4,IF(C337&lt;='Onderwerpen (2)'!$C$5,'Onderwerpen (2)'!$A$5,IF(C337&lt;='Onderwerpen (2)'!$C$6,'Onderwerpen (2)'!$A$6,IF(C337&lt;='Onderwerpen (2)'!$C$7,'Onderwerpen (2)'!$A$7,IF(C337&lt;='Onderwerpen (2)'!$C$8,'Onderwerpen (2)'!$A$8,IF(C337&lt;='Onderwerpen (2)'!$C$9,'Onderwerpen (2)'!$A$9,IF(C337&lt;='Onderwerpen (2)'!C$10,'Onderwerpen (2)'!$A$10,IF(C337&lt;='Onderwerpen (2)'!C$11,'Onderwerpen (2)'!$A$11,IF(C337&lt;='Onderwerpen (2)'!C$12,'Onderwerpen (2)'!$A$12,IF(C337&lt;='Onderwerpen (2)'!C$13,'Onderwerpen (2)'!$A$13,IF(C337&lt;='Onderwerpen (2)'!$C$14,'Onderwerpen (2)'!$A$14,IF(C337&lt;='Onderwerpen (2)'!$C$15,'Onderwerpen (2)'!$A$15,IF(C337&lt;='Onderwerpen (2)'!$C$16,'Onderwerpen (2)'!$A$16,IF(C337&lt;='Onderwerpen (2)'!$C$17,'Onderwerpen (2)'!$A$17,IF(C337&lt;='Onderwerpen (2)'!$C$18,'Onderwerpen (2)'!$A$18,IF(C337&lt;='Onderwerpen (2)'!$C$19,'Onderwerpen (2)'!$A$19,IF(C337&lt;='Onderwerpen (2)'!$C$20,'Onderwerpen (2)'!$A$20,IF(C337&lt;='Onderwerpen (2)'!$C$21,'Onderwerpen (2)'!$A$21,IF(C337&lt;='Onderwerpen (2)'!$C$22,'Onderwerpen (2)'!$A$22,IF(C337&lt;='Onderwerpen (2)'!$C$23,'Onderwerpen (2)'!$A$22,""))))))))))))))))))))</f>
        <v/>
      </c>
      <c r="C337" s="55" t="str">
        <f>IF('Onderwerpen (2)'!$B$4+1=A337,'Onderwerpen (2)'!$A$5,IF(SUM('Onderwerpen (2)'!$B$4:$B$5)+2=A337,'Onderwerpen (2)'!$A$6,IF(SUM('Onderwerpen (2)'!$B$4:$B$6)+3=A337,'Onderwerpen (2)'!$A$7,IF(SUM('Onderwerpen (2)'!$B$4:$B$7)+4=A337,'Onderwerpen (2)'!$A$8,IF(SUM('Onderwerpen (2)'!$B$4:$B$8)+5=A337,'Onderwerpen (2)'!$A$9,IF(SUM('Onderwerpen (2)'!$B$4:$B$9)+6=A337,'Onderwerpen (2)'!$A$10,IF(SUM('Onderwerpen (2)'!$B$4:$B$10)+7=A337,'Onderwerpen (2)'!$A$11,IF(SUM('Onderwerpen (2)'!$B$4:$B$11)+8=A337,'Onderwerpen (2)'!$A$12,IF(SUM('Onderwerpen (2)'!$B$4:$B$12)+9=A337,'Onderwerpen (2)'!$A$13,IF(SUM('Onderwerpen (2)'!$B$4:$B$13)+10=A337,'Onderwerpen (2)'!$A$14,IF(SUM('Onderwerpen (2)'!$B$4:$B$14)+11=A337,'Onderwerpen (2)'!$A$15,IF(SUM('Onderwerpen (2)'!$B$4:$B$15)+12=A337,'Onderwerpen (2)'!$A$16,IF(SUM('Onderwerpen (2)'!$B$4:$B$16)+13=A337,'Onderwerpen (2)'!$A$17,IF(SUM('Onderwerpen (2)'!$B$4:$B$17)+14=A337,'Onderwerpen (2)'!$A$18,IF(SUM('Onderwerpen (2)'!$B$4:$B$18)+15=A337,'Onderwerpen (2)'!$A$19,IF(SUM('Onderwerpen (2)'!$B$4:$B$19)+16=A337,'Onderwerpen (2)'!$A$20,IF(SUM('Onderwerpen (2)'!$B$4:$B$20)+17=A337,'Onderwerpen (2)'!$A$21,IF(SUM('Onderwerpen (2)'!$B$4:$B$21)+18=A337,'Onderwerpen (2)'!$A$22,IF(SUM('Onderwerpen (2)'!$B$4:$B$22)+19=A337,'Onderwerpen (2)'!$A$23,IFERROR((IF(A337&lt;'Onderwerpen (2)'!$D$4,A337,IF(AND(A337&gt;'Onderwerpen (2)'!$D$4,A337&lt;'Onderwerpen (2)'!$D$5),A337-1,IF(AND(A337&gt;'Onderwerpen (2)'!$D$5,A337&lt;'Onderwerpen (2)'!$D$6),A337-2,IF(AND(A337&gt;'Onderwerpen (2)'!$D$6,A337&lt;'Onderwerpen (2)'!$D$7),A337-3,IF(AND(A337&gt;'Onderwerpen (2)'!$D$7,A337&lt;'Onderwerpen (2)'!$D$8),A337-4,IF(AND(A337&gt;'Onderwerpen (2)'!$D$8,A337&lt;'Onderwerpen (2)'!$D$9),A337-5,IF(AND(A337&gt;'Onderwerpen (2)'!$D$9,A337&lt;'Onderwerpen (2)'!$D$10),A337-6,IF(AND(A337&gt;'Onderwerpen (2)'!$D$10,A337&lt;'Onderwerpen (2)'!$D$11),A337-7,IF(AND(A337&gt;'Onderwerpen (2)'!$D$11,A337&lt;'Onderwerpen (2)'!$D$12),A337-8,IF(AND(A337&gt;'Onderwerpen (2)'!$D$12,A337&lt;'Onderwerpen (2)'!$D$13),A337-9,IF(AND(A337&gt;'Onderwerpen (2)'!$D$13,A337&lt;'Onderwerpen (2)'!$D$14),A337-10,IF(AND(A337&gt;'Onderwerpen (2)'!$D$14,A337&lt;'Onderwerpen (2)'!$D$15),A337-11,IF(AND(A337&gt;'Onderwerpen (2)'!$D$15,A337&lt;'Onderwerpen (2)'!$D$16),A337-12,IF(AND(A337&gt;'Onderwerpen (2)'!$D$16,A337&lt;'Onderwerpen (2)'!$D$17),A337-13,IF(AND(A337&gt;'Onderwerpen (2)'!$D$17,A337&lt;'Onderwerpen (2)'!$D$18),A337-14,IF(AND(A337&gt;'Onderwerpen (2)'!$D$18,A337&lt;'Onderwerpen (2)'!$D$19),A337-15,IF(AND(A337&gt;'Onderwerpen (2)'!$D$19,A337&lt;'Onderwerpen (2)'!$D$20),A337-16,IF(AND(A337&gt;'Onderwerpen (2)'!$D$20,A337&lt;'Onderwerpen (2)'!$D$21),A337-17,IF(AND(A337&gt;'Onderwerpen (2)'!$D$21,A337&lt;'Onderwerpen (2)'!$D$22),A337-18,IF(A337&gt;'Onderwerpen (2)'!$D$22,A337-19,"X"))))))))))))))))))))),""))))))))))))))))))))</f>
        <v/>
      </c>
      <c r="D337" s="76" t="str">
        <f>IF(B337="",""&amp;C337,LEFT(B337, FIND(" ",B337)-1) &amp; "."&amp;COUNTIF( $B$8:B337,B337))</f>
        <v/>
      </c>
      <c r="E337" s="11"/>
      <c r="F337" s="65"/>
      <c r="G337" s="65"/>
      <c r="H337" s="65"/>
      <c r="I337" s="67"/>
      <c r="J337" s="60" t="str">
        <f t="shared" si="30"/>
        <v/>
      </c>
      <c r="K337" s="58"/>
      <c r="L337" s="65"/>
      <c r="M337" s="65"/>
      <c r="N337" s="65"/>
      <c r="O337" s="67"/>
      <c r="P337" s="60" t="str">
        <f t="shared" si="31"/>
        <v/>
      </c>
      <c r="Q337" s="58"/>
      <c r="R337" s="65"/>
      <c r="S337" s="65"/>
      <c r="T337" s="65"/>
      <c r="U337" s="67"/>
      <c r="V337" s="60" t="str">
        <f t="shared" si="32"/>
        <v/>
      </c>
      <c r="W337" s="58"/>
      <c r="X337" s="65"/>
      <c r="Y337" s="65"/>
      <c r="Z337" s="65"/>
      <c r="AA337" s="67"/>
      <c r="AB337" s="60" t="str">
        <f t="shared" si="33"/>
        <v/>
      </c>
      <c r="AC337" s="58"/>
      <c r="AD337" s="65"/>
      <c r="AE337" s="65"/>
      <c r="AF337" s="65"/>
      <c r="AG337" s="67"/>
      <c r="AH337" s="60" t="str">
        <f t="shared" si="34"/>
        <v/>
      </c>
      <c r="AI337" s="58"/>
    </row>
    <row r="338" spans="1:35" ht="15" customHeight="1" x14ac:dyDescent="0.25">
      <c r="A338" s="48" t="str">
        <f>IFERROR(IF(A337='Onderwerpen (2)'!$C$23+19,"",A337+1),"")</f>
        <v/>
      </c>
      <c r="B338" s="48" t="str">
        <f>IF(C338&lt;='Onderwerpen (2)'!$C$4,'Onderwerpen (2)'!$A$4,IF(C338&lt;='Onderwerpen (2)'!$C$5,'Onderwerpen (2)'!$A$5,IF(C338&lt;='Onderwerpen (2)'!$C$6,'Onderwerpen (2)'!$A$6,IF(C338&lt;='Onderwerpen (2)'!$C$7,'Onderwerpen (2)'!$A$7,IF(C338&lt;='Onderwerpen (2)'!$C$8,'Onderwerpen (2)'!$A$8,IF(C338&lt;='Onderwerpen (2)'!$C$9,'Onderwerpen (2)'!$A$9,IF(C338&lt;='Onderwerpen (2)'!C$10,'Onderwerpen (2)'!$A$10,IF(C338&lt;='Onderwerpen (2)'!C$11,'Onderwerpen (2)'!$A$11,IF(C338&lt;='Onderwerpen (2)'!C$12,'Onderwerpen (2)'!$A$12,IF(C338&lt;='Onderwerpen (2)'!C$13,'Onderwerpen (2)'!$A$13,IF(C338&lt;='Onderwerpen (2)'!$C$14,'Onderwerpen (2)'!$A$14,IF(C338&lt;='Onderwerpen (2)'!$C$15,'Onderwerpen (2)'!$A$15,IF(C338&lt;='Onderwerpen (2)'!$C$16,'Onderwerpen (2)'!$A$16,IF(C338&lt;='Onderwerpen (2)'!$C$17,'Onderwerpen (2)'!$A$17,IF(C338&lt;='Onderwerpen (2)'!$C$18,'Onderwerpen (2)'!$A$18,IF(C338&lt;='Onderwerpen (2)'!$C$19,'Onderwerpen (2)'!$A$19,IF(C338&lt;='Onderwerpen (2)'!$C$20,'Onderwerpen (2)'!$A$20,IF(C338&lt;='Onderwerpen (2)'!$C$21,'Onderwerpen (2)'!$A$21,IF(C338&lt;='Onderwerpen (2)'!$C$22,'Onderwerpen (2)'!$A$22,IF(C338&lt;='Onderwerpen (2)'!$C$23,'Onderwerpen (2)'!$A$22,""))))))))))))))))))))</f>
        <v/>
      </c>
      <c r="C338" s="55" t="str">
        <f>IF('Onderwerpen (2)'!$B$4+1=A338,'Onderwerpen (2)'!$A$5,IF(SUM('Onderwerpen (2)'!$B$4:$B$5)+2=A338,'Onderwerpen (2)'!$A$6,IF(SUM('Onderwerpen (2)'!$B$4:$B$6)+3=A338,'Onderwerpen (2)'!$A$7,IF(SUM('Onderwerpen (2)'!$B$4:$B$7)+4=A338,'Onderwerpen (2)'!$A$8,IF(SUM('Onderwerpen (2)'!$B$4:$B$8)+5=A338,'Onderwerpen (2)'!$A$9,IF(SUM('Onderwerpen (2)'!$B$4:$B$9)+6=A338,'Onderwerpen (2)'!$A$10,IF(SUM('Onderwerpen (2)'!$B$4:$B$10)+7=A338,'Onderwerpen (2)'!$A$11,IF(SUM('Onderwerpen (2)'!$B$4:$B$11)+8=A338,'Onderwerpen (2)'!$A$12,IF(SUM('Onderwerpen (2)'!$B$4:$B$12)+9=A338,'Onderwerpen (2)'!$A$13,IF(SUM('Onderwerpen (2)'!$B$4:$B$13)+10=A338,'Onderwerpen (2)'!$A$14,IF(SUM('Onderwerpen (2)'!$B$4:$B$14)+11=A338,'Onderwerpen (2)'!$A$15,IF(SUM('Onderwerpen (2)'!$B$4:$B$15)+12=A338,'Onderwerpen (2)'!$A$16,IF(SUM('Onderwerpen (2)'!$B$4:$B$16)+13=A338,'Onderwerpen (2)'!$A$17,IF(SUM('Onderwerpen (2)'!$B$4:$B$17)+14=A338,'Onderwerpen (2)'!$A$18,IF(SUM('Onderwerpen (2)'!$B$4:$B$18)+15=A338,'Onderwerpen (2)'!$A$19,IF(SUM('Onderwerpen (2)'!$B$4:$B$19)+16=A338,'Onderwerpen (2)'!$A$20,IF(SUM('Onderwerpen (2)'!$B$4:$B$20)+17=A338,'Onderwerpen (2)'!$A$21,IF(SUM('Onderwerpen (2)'!$B$4:$B$21)+18=A338,'Onderwerpen (2)'!$A$22,IF(SUM('Onderwerpen (2)'!$B$4:$B$22)+19=A338,'Onderwerpen (2)'!$A$23,IFERROR((IF(A338&lt;'Onderwerpen (2)'!$D$4,A338,IF(AND(A338&gt;'Onderwerpen (2)'!$D$4,A338&lt;'Onderwerpen (2)'!$D$5),A338-1,IF(AND(A338&gt;'Onderwerpen (2)'!$D$5,A338&lt;'Onderwerpen (2)'!$D$6),A338-2,IF(AND(A338&gt;'Onderwerpen (2)'!$D$6,A338&lt;'Onderwerpen (2)'!$D$7),A338-3,IF(AND(A338&gt;'Onderwerpen (2)'!$D$7,A338&lt;'Onderwerpen (2)'!$D$8),A338-4,IF(AND(A338&gt;'Onderwerpen (2)'!$D$8,A338&lt;'Onderwerpen (2)'!$D$9),A338-5,IF(AND(A338&gt;'Onderwerpen (2)'!$D$9,A338&lt;'Onderwerpen (2)'!$D$10),A338-6,IF(AND(A338&gt;'Onderwerpen (2)'!$D$10,A338&lt;'Onderwerpen (2)'!$D$11),A338-7,IF(AND(A338&gt;'Onderwerpen (2)'!$D$11,A338&lt;'Onderwerpen (2)'!$D$12),A338-8,IF(AND(A338&gt;'Onderwerpen (2)'!$D$12,A338&lt;'Onderwerpen (2)'!$D$13),A338-9,IF(AND(A338&gt;'Onderwerpen (2)'!$D$13,A338&lt;'Onderwerpen (2)'!$D$14),A338-10,IF(AND(A338&gt;'Onderwerpen (2)'!$D$14,A338&lt;'Onderwerpen (2)'!$D$15),A338-11,IF(AND(A338&gt;'Onderwerpen (2)'!$D$15,A338&lt;'Onderwerpen (2)'!$D$16),A338-12,IF(AND(A338&gt;'Onderwerpen (2)'!$D$16,A338&lt;'Onderwerpen (2)'!$D$17),A338-13,IF(AND(A338&gt;'Onderwerpen (2)'!$D$17,A338&lt;'Onderwerpen (2)'!$D$18),A338-14,IF(AND(A338&gt;'Onderwerpen (2)'!$D$18,A338&lt;'Onderwerpen (2)'!$D$19),A338-15,IF(AND(A338&gt;'Onderwerpen (2)'!$D$19,A338&lt;'Onderwerpen (2)'!$D$20),A338-16,IF(AND(A338&gt;'Onderwerpen (2)'!$D$20,A338&lt;'Onderwerpen (2)'!$D$21),A338-17,IF(AND(A338&gt;'Onderwerpen (2)'!$D$21,A338&lt;'Onderwerpen (2)'!$D$22),A338-18,IF(A338&gt;'Onderwerpen (2)'!$D$22,A338-19,"X"))))))))))))))))))))),""))))))))))))))))))))</f>
        <v/>
      </c>
      <c r="D338" s="76" t="str">
        <f>IF(B338="",""&amp;C338,LEFT(B338, FIND(" ",B338)-1) &amp; "."&amp;COUNTIF( $B$8:B338,B338))</f>
        <v/>
      </c>
      <c r="E338" s="11"/>
      <c r="F338" s="65"/>
      <c r="G338" s="65"/>
      <c r="H338" s="65"/>
      <c r="I338" s="67"/>
      <c r="J338" s="60" t="str">
        <f t="shared" si="30"/>
        <v/>
      </c>
      <c r="K338" s="58"/>
      <c r="L338" s="65"/>
      <c r="M338" s="65"/>
      <c r="N338" s="65"/>
      <c r="O338" s="67"/>
      <c r="P338" s="60" t="str">
        <f t="shared" si="31"/>
        <v/>
      </c>
      <c r="Q338" s="58"/>
      <c r="R338" s="65"/>
      <c r="S338" s="65"/>
      <c r="T338" s="65"/>
      <c r="U338" s="67"/>
      <c r="V338" s="60" t="str">
        <f t="shared" si="32"/>
        <v/>
      </c>
      <c r="W338" s="58"/>
      <c r="X338" s="65"/>
      <c r="Y338" s="65"/>
      <c r="Z338" s="65"/>
      <c r="AA338" s="67"/>
      <c r="AB338" s="60" t="str">
        <f t="shared" si="33"/>
        <v/>
      </c>
      <c r="AC338" s="58"/>
      <c r="AD338" s="65"/>
      <c r="AE338" s="65"/>
      <c r="AF338" s="65"/>
      <c r="AG338" s="67"/>
      <c r="AH338" s="60" t="str">
        <f t="shared" si="34"/>
        <v/>
      </c>
      <c r="AI338" s="58"/>
    </row>
    <row r="339" spans="1:35" ht="15" customHeight="1" x14ac:dyDescent="0.25">
      <c r="A339" s="48" t="str">
        <f>IFERROR(IF(A338='Onderwerpen (2)'!$C$23+19,"",A338+1),"")</f>
        <v/>
      </c>
      <c r="B339" s="48" t="str">
        <f>IF(C339&lt;='Onderwerpen (2)'!$C$4,'Onderwerpen (2)'!$A$4,IF(C339&lt;='Onderwerpen (2)'!$C$5,'Onderwerpen (2)'!$A$5,IF(C339&lt;='Onderwerpen (2)'!$C$6,'Onderwerpen (2)'!$A$6,IF(C339&lt;='Onderwerpen (2)'!$C$7,'Onderwerpen (2)'!$A$7,IF(C339&lt;='Onderwerpen (2)'!$C$8,'Onderwerpen (2)'!$A$8,IF(C339&lt;='Onderwerpen (2)'!$C$9,'Onderwerpen (2)'!$A$9,IF(C339&lt;='Onderwerpen (2)'!C$10,'Onderwerpen (2)'!$A$10,IF(C339&lt;='Onderwerpen (2)'!C$11,'Onderwerpen (2)'!$A$11,IF(C339&lt;='Onderwerpen (2)'!C$12,'Onderwerpen (2)'!$A$12,IF(C339&lt;='Onderwerpen (2)'!C$13,'Onderwerpen (2)'!$A$13,IF(C339&lt;='Onderwerpen (2)'!$C$14,'Onderwerpen (2)'!$A$14,IF(C339&lt;='Onderwerpen (2)'!$C$15,'Onderwerpen (2)'!$A$15,IF(C339&lt;='Onderwerpen (2)'!$C$16,'Onderwerpen (2)'!$A$16,IF(C339&lt;='Onderwerpen (2)'!$C$17,'Onderwerpen (2)'!$A$17,IF(C339&lt;='Onderwerpen (2)'!$C$18,'Onderwerpen (2)'!$A$18,IF(C339&lt;='Onderwerpen (2)'!$C$19,'Onderwerpen (2)'!$A$19,IF(C339&lt;='Onderwerpen (2)'!$C$20,'Onderwerpen (2)'!$A$20,IF(C339&lt;='Onderwerpen (2)'!$C$21,'Onderwerpen (2)'!$A$21,IF(C339&lt;='Onderwerpen (2)'!$C$22,'Onderwerpen (2)'!$A$22,IF(C339&lt;='Onderwerpen (2)'!$C$23,'Onderwerpen (2)'!$A$22,""))))))))))))))))))))</f>
        <v/>
      </c>
      <c r="C339" s="55" t="str">
        <f>IF('Onderwerpen (2)'!$B$4+1=A339,'Onderwerpen (2)'!$A$5,IF(SUM('Onderwerpen (2)'!$B$4:$B$5)+2=A339,'Onderwerpen (2)'!$A$6,IF(SUM('Onderwerpen (2)'!$B$4:$B$6)+3=A339,'Onderwerpen (2)'!$A$7,IF(SUM('Onderwerpen (2)'!$B$4:$B$7)+4=A339,'Onderwerpen (2)'!$A$8,IF(SUM('Onderwerpen (2)'!$B$4:$B$8)+5=A339,'Onderwerpen (2)'!$A$9,IF(SUM('Onderwerpen (2)'!$B$4:$B$9)+6=A339,'Onderwerpen (2)'!$A$10,IF(SUM('Onderwerpen (2)'!$B$4:$B$10)+7=A339,'Onderwerpen (2)'!$A$11,IF(SUM('Onderwerpen (2)'!$B$4:$B$11)+8=A339,'Onderwerpen (2)'!$A$12,IF(SUM('Onderwerpen (2)'!$B$4:$B$12)+9=A339,'Onderwerpen (2)'!$A$13,IF(SUM('Onderwerpen (2)'!$B$4:$B$13)+10=A339,'Onderwerpen (2)'!$A$14,IF(SUM('Onderwerpen (2)'!$B$4:$B$14)+11=A339,'Onderwerpen (2)'!$A$15,IF(SUM('Onderwerpen (2)'!$B$4:$B$15)+12=A339,'Onderwerpen (2)'!$A$16,IF(SUM('Onderwerpen (2)'!$B$4:$B$16)+13=A339,'Onderwerpen (2)'!$A$17,IF(SUM('Onderwerpen (2)'!$B$4:$B$17)+14=A339,'Onderwerpen (2)'!$A$18,IF(SUM('Onderwerpen (2)'!$B$4:$B$18)+15=A339,'Onderwerpen (2)'!$A$19,IF(SUM('Onderwerpen (2)'!$B$4:$B$19)+16=A339,'Onderwerpen (2)'!$A$20,IF(SUM('Onderwerpen (2)'!$B$4:$B$20)+17=A339,'Onderwerpen (2)'!$A$21,IF(SUM('Onderwerpen (2)'!$B$4:$B$21)+18=A339,'Onderwerpen (2)'!$A$22,IF(SUM('Onderwerpen (2)'!$B$4:$B$22)+19=A339,'Onderwerpen (2)'!$A$23,IFERROR((IF(A339&lt;'Onderwerpen (2)'!$D$4,A339,IF(AND(A339&gt;'Onderwerpen (2)'!$D$4,A339&lt;'Onderwerpen (2)'!$D$5),A339-1,IF(AND(A339&gt;'Onderwerpen (2)'!$D$5,A339&lt;'Onderwerpen (2)'!$D$6),A339-2,IF(AND(A339&gt;'Onderwerpen (2)'!$D$6,A339&lt;'Onderwerpen (2)'!$D$7),A339-3,IF(AND(A339&gt;'Onderwerpen (2)'!$D$7,A339&lt;'Onderwerpen (2)'!$D$8),A339-4,IF(AND(A339&gt;'Onderwerpen (2)'!$D$8,A339&lt;'Onderwerpen (2)'!$D$9),A339-5,IF(AND(A339&gt;'Onderwerpen (2)'!$D$9,A339&lt;'Onderwerpen (2)'!$D$10),A339-6,IF(AND(A339&gt;'Onderwerpen (2)'!$D$10,A339&lt;'Onderwerpen (2)'!$D$11),A339-7,IF(AND(A339&gt;'Onderwerpen (2)'!$D$11,A339&lt;'Onderwerpen (2)'!$D$12),A339-8,IF(AND(A339&gt;'Onderwerpen (2)'!$D$12,A339&lt;'Onderwerpen (2)'!$D$13),A339-9,IF(AND(A339&gt;'Onderwerpen (2)'!$D$13,A339&lt;'Onderwerpen (2)'!$D$14),A339-10,IF(AND(A339&gt;'Onderwerpen (2)'!$D$14,A339&lt;'Onderwerpen (2)'!$D$15),A339-11,IF(AND(A339&gt;'Onderwerpen (2)'!$D$15,A339&lt;'Onderwerpen (2)'!$D$16),A339-12,IF(AND(A339&gt;'Onderwerpen (2)'!$D$16,A339&lt;'Onderwerpen (2)'!$D$17),A339-13,IF(AND(A339&gt;'Onderwerpen (2)'!$D$17,A339&lt;'Onderwerpen (2)'!$D$18),A339-14,IF(AND(A339&gt;'Onderwerpen (2)'!$D$18,A339&lt;'Onderwerpen (2)'!$D$19),A339-15,IF(AND(A339&gt;'Onderwerpen (2)'!$D$19,A339&lt;'Onderwerpen (2)'!$D$20),A339-16,IF(AND(A339&gt;'Onderwerpen (2)'!$D$20,A339&lt;'Onderwerpen (2)'!$D$21),A339-17,IF(AND(A339&gt;'Onderwerpen (2)'!$D$21,A339&lt;'Onderwerpen (2)'!$D$22),A339-18,IF(A339&gt;'Onderwerpen (2)'!$D$22,A339-19,"X"))))))))))))))))))))),""))))))))))))))))))))</f>
        <v/>
      </c>
      <c r="D339" s="76" t="str">
        <f>IF(B339="",""&amp;C339,LEFT(B339, FIND(" ",B339)-1) &amp; "."&amp;COUNTIF( $B$8:B339,B339))</f>
        <v/>
      </c>
      <c r="E339" s="11"/>
      <c r="F339" s="65"/>
      <c r="G339" s="65"/>
      <c r="H339" s="65"/>
      <c r="I339" s="67"/>
      <c r="J339" s="60" t="str">
        <f t="shared" si="30"/>
        <v/>
      </c>
      <c r="K339" s="58"/>
      <c r="L339" s="65"/>
      <c r="M339" s="65"/>
      <c r="N339" s="65"/>
      <c r="O339" s="67"/>
      <c r="P339" s="60" t="str">
        <f t="shared" si="31"/>
        <v/>
      </c>
      <c r="Q339" s="58"/>
      <c r="R339" s="65"/>
      <c r="S339" s="65"/>
      <c r="T339" s="65"/>
      <c r="U339" s="67"/>
      <c r="V339" s="60" t="str">
        <f t="shared" si="32"/>
        <v/>
      </c>
      <c r="W339" s="58"/>
      <c r="X339" s="65"/>
      <c r="Y339" s="65"/>
      <c r="Z339" s="65"/>
      <c r="AA339" s="67"/>
      <c r="AB339" s="60" t="str">
        <f t="shared" si="33"/>
        <v/>
      </c>
      <c r="AC339" s="58"/>
      <c r="AD339" s="65"/>
      <c r="AE339" s="65"/>
      <c r="AF339" s="65"/>
      <c r="AG339" s="67"/>
      <c r="AH339" s="60" t="str">
        <f t="shared" si="34"/>
        <v/>
      </c>
      <c r="AI339" s="58"/>
    </row>
    <row r="340" spans="1:35" ht="15" customHeight="1" x14ac:dyDescent="0.25">
      <c r="A340" s="48" t="str">
        <f>IFERROR(IF(A339='Onderwerpen (2)'!$C$23+19,"",A339+1),"")</f>
        <v/>
      </c>
      <c r="B340" s="48" t="str">
        <f>IF(C340&lt;='Onderwerpen (2)'!$C$4,'Onderwerpen (2)'!$A$4,IF(C340&lt;='Onderwerpen (2)'!$C$5,'Onderwerpen (2)'!$A$5,IF(C340&lt;='Onderwerpen (2)'!$C$6,'Onderwerpen (2)'!$A$6,IF(C340&lt;='Onderwerpen (2)'!$C$7,'Onderwerpen (2)'!$A$7,IF(C340&lt;='Onderwerpen (2)'!$C$8,'Onderwerpen (2)'!$A$8,IF(C340&lt;='Onderwerpen (2)'!$C$9,'Onderwerpen (2)'!$A$9,IF(C340&lt;='Onderwerpen (2)'!C$10,'Onderwerpen (2)'!$A$10,IF(C340&lt;='Onderwerpen (2)'!C$11,'Onderwerpen (2)'!$A$11,IF(C340&lt;='Onderwerpen (2)'!C$12,'Onderwerpen (2)'!$A$12,IF(C340&lt;='Onderwerpen (2)'!C$13,'Onderwerpen (2)'!$A$13,IF(C340&lt;='Onderwerpen (2)'!$C$14,'Onderwerpen (2)'!$A$14,IF(C340&lt;='Onderwerpen (2)'!$C$15,'Onderwerpen (2)'!$A$15,IF(C340&lt;='Onderwerpen (2)'!$C$16,'Onderwerpen (2)'!$A$16,IF(C340&lt;='Onderwerpen (2)'!$C$17,'Onderwerpen (2)'!$A$17,IF(C340&lt;='Onderwerpen (2)'!$C$18,'Onderwerpen (2)'!$A$18,IF(C340&lt;='Onderwerpen (2)'!$C$19,'Onderwerpen (2)'!$A$19,IF(C340&lt;='Onderwerpen (2)'!$C$20,'Onderwerpen (2)'!$A$20,IF(C340&lt;='Onderwerpen (2)'!$C$21,'Onderwerpen (2)'!$A$21,IF(C340&lt;='Onderwerpen (2)'!$C$22,'Onderwerpen (2)'!$A$22,IF(C340&lt;='Onderwerpen (2)'!$C$23,'Onderwerpen (2)'!$A$22,""))))))))))))))))))))</f>
        <v/>
      </c>
      <c r="C340" s="55" t="str">
        <f>IF('Onderwerpen (2)'!$B$4+1=A340,'Onderwerpen (2)'!$A$5,IF(SUM('Onderwerpen (2)'!$B$4:$B$5)+2=A340,'Onderwerpen (2)'!$A$6,IF(SUM('Onderwerpen (2)'!$B$4:$B$6)+3=A340,'Onderwerpen (2)'!$A$7,IF(SUM('Onderwerpen (2)'!$B$4:$B$7)+4=A340,'Onderwerpen (2)'!$A$8,IF(SUM('Onderwerpen (2)'!$B$4:$B$8)+5=A340,'Onderwerpen (2)'!$A$9,IF(SUM('Onderwerpen (2)'!$B$4:$B$9)+6=A340,'Onderwerpen (2)'!$A$10,IF(SUM('Onderwerpen (2)'!$B$4:$B$10)+7=A340,'Onderwerpen (2)'!$A$11,IF(SUM('Onderwerpen (2)'!$B$4:$B$11)+8=A340,'Onderwerpen (2)'!$A$12,IF(SUM('Onderwerpen (2)'!$B$4:$B$12)+9=A340,'Onderwerpen (2)'!$A$13,IF(SUM('Onderwerpen (2)'!$B$4:$B$13)+10=A340,'Onderwerpen (2)'!$A$14,IF(SUM('Onderwerpen (2)'!$B$4:$B$14)+11=A340,'Onderwerpen (2)'!$A$15,IF(SUM('Onderwerpen (2)'!$B$4:$B$15)+12=A340,'Onderwerpen (2)'!$A$16,IF(SUM('Onderwerpen (2)'!$B$4:$B$16)+13=A340,'Onderwerpen (2)'!$A$17,IF(SUM('Onderwerpen (2)'!$B$4:$B$17)+14=A340,'Onderwerpen (2)'!$A$18,IF(SUM('Onderwerpen (2)'!$B$4:$B$18)+15=A340,'Onderwerpen (2)'!$A$19,IF(SUM('Onderwerpen (2)'!$B$4:$B$19)+16=A340,'Onderwerpen (2)'!$A$20,IF(SUM('Onderwerpen (2)'!$B$4:$B$20)+17=A340,'Onderwerpen (2)'!$A$21,IF(SUM('Onderwerpen (2)'!$B$4:$B$21)+18=A340,'Onderwerpen (2)'!$A$22,IF(SUM('Onderwerpen (2)'!$B$4:$B$22)+19=A340,'Onderwerpen (2)'!$A$23,IFERROR((IF(A340&lt;'Onderwerpen (2)'!$D$4,A340,IF(AND(A340&gt;'Onderwerpen (2)'!$D$4,A340&lt;'Onderwerpen (2)'!$D$5),A340-1,IF(AND(A340&gt;'Onderwerpen (2)'!$D$5,A340&lt;'Onderwerpen (2)'!$D$6),A340-2,IF(AND(A340&gt;'Onderwerpen (2)'!$D$6,A340&lt;'Onderwerpen (2)'!$D$7),A340-3,IF(AND(A340&gt;'Onderwerpen (2)'!$D$7,A340&lt;'Onderwerpen (2)'!$D$8),A340-4,IF(AND(A340&gt;'Onderwerpen (2)'!$D$8,A340&lt;'Onderwerpen (2)'!$D$9),A340-5,IF(AND(A340&gt;'Onderwerpen (2)'!$D$9,A340&lt;'Onderwerpen (2)'!$D$10),A340-6,IF(AND(A340&gt;'Onderwerpen (2)'!$D$10,A340&lt;'Onderwerpen (2)'!$D$11),A340-7,IF(AND(A340&gt;'Onderwerpen (2)'!$D$11,A340&lt;'Onderwerpen (2)'!$D$12),A340-8,IF(AND(A340&gt;'Onderwerpen (2)'!$D$12,A340&lt;'Onderwerpen (2)'!$D$13),A340-9,IF(AND(A340&gt;'Onderwerpen (2)'!$D$13,A340&lt;'Onderwerpen (2)'!$D$14),A340-10,IF(AND(A340&gt;'Onderwerpen (2)'!$D$14,A340&lt;'Onderwerpen (2)'!$D$15),A340-11,IF(AND(A340&gt;'Onderwerpen (2)'!$D$15,A340&lt;'Onderwerpen (2)'!$D$16),A340-12,IF(AND(A340&gt;'Onderwerpen (2)'!$D$16,A340&lt;'Onderwerpen (2)'!$D$17),A340-13,IF(AND(A340&gt;'Onderwerpen (2)'!$D$17,A340&lt;'Onderwerpen (2)'!$D$18),A340-14,IF(AND(A340&gt;'Onderwerpen (2)'!$D$18,A340&lt;'Onderwerpen (2)'!$D$19),A340-15,IF(AND(A340&gt;'Onderwerpen (2)'!$D$19,A340&lt;'Onderwerpen (2)'!$D$20),A340-16,IF(AND(A340&gt;'Onderwerpen (2)'!$D$20,A340&lt;'Onderwerpen (2)'!$D$21),A340-17,IF(AND(A340&gt;'Onderwerpen (2)'!$D$21,A340&lt;'Onderwerpen (2)'!$D$22),A340-18,IF(A340&gt;'Onderwerpen (2)'!$D$22,A340-19,"X"))))))))))))))))))))),""))))))))))))))))))))</f>
        <v/>
      </c>
      <c r="D340" s="76" t="str">
        <f>IF(B340="",""&amp;C340,LEFT(B340, FIND(" ",B340)-1) &amp; "."&amp;COUNTIF( $B$8:B340,B340))</f>
        <v/>
      </c>
      <c r="E340" s="11"/>
      <c r="F340" s="65"/>
      <c r="G340" s="65"/>
      <c r="H340" s="65"/>
      <c r="I340" s="67"/>
      <c r="J340" s="60" t="str">
        <f t="shared" si="30"/>
        <v/>
      </c>
      <c r="K340" s="58"/>
      <c r="L340" s="65"/>
      <c r="M340" s="65"/>
      <c r="N340" s="65"/>
      <c r="O340" s="67"/>
      <c r="P340" s="60" t="str">
        <f t="shared" si="31"/>
        <v/>
      </c>
      <c r="Q340" s="58"/>
      <c r="R340" s="65"/>
      <c r="S340" s="65"/>
      <c r="T340" s="65"/>
      <c r="U340" s="67"/>
      <c r="V340" s="60" t="str">
        <f t="shared" si="32"/>
        <v/>
      </c>
      <c r="W340" s="58"/>
      <c r="X340" s="65"/>
      <c r="Y340" s="65"/>
      <c r="Z340" s="65"/>
      <c r="AA340" s="67"/>
      <c r="AB340" s="60" t="str">
        <f t="shared" si="33"/>
        <v/>
      </c>
      <c r="AC340" s="58"/>
      <c r="AD340" s="65"/>
      <c r="AE340" s="65"/>
      <c r="AF340" s="65"/>
      <c r="AG340" s="67"/>
      <c r="AH340" s="60" t="str">
        <f t="shared" si="34"/>
        <v/>
      </c>
      <c r="AI340" s="58"/>
    </row>
    <row r="341" spans="1:35" ht="15" customHeight="1" x14ac:dyDescent="0.25">
      <c r="A341" s="48" t="str">
        <f>IFERROR(IF(A340='Onderwerpen (2)'!$C$23+19,"",A340+1),"")</f>
        <v/>
      </c>
      <c r="B341" s="48" t="str">
        <f>IF(C341&lt;='Onderwerpen (2)'!$C$4,'Onderwerpen (2)'!$A$4,IF(C341&lt;='Onderwerpen (2)'!$C$5,'Onderwerpen (2)'!$A$5,IF(C341&lt;='Onderwerpen (2)'!$C$6,'Onderwerpen (2)'!$A$6,IF(C341&lt;='Onderwerpen (2)'!$C$7,'Onderwerpen (2)'!$A$7,IF(C341&lt;='Onderwerpen (2)'!$C$8,'Onderwerpen (2)'!$A$8,IF(C341&lt;='Onderwerpen (2)'!$C$9,'Onderwerpen (2)'!$A$9,IF(C341&lt;='Onderwerpen (2)'!C$10,'Onderwerpen (2)'!$A$10,IF(C341&lt;='Onderwerpen (2)'!C$11,'Onderwerpen (2)'!$A$11,IF(C341&lt;='Onderwerpen (2)'!C$12,'Onderwerpen (2)'!$A$12,IF(C341&lt;='Onderwerpen (2)'!C$13,'Onderwerpen (2)'!$A$13,IF(C341&lt;='Onderwerpen (2)'!$C$14,'Onderwerpen (2)'!$A$14,IF(C341&lt;='Onderwerpen (2)'!$C$15,'Onderwerpen (2)'!$A$15,IF(C341&lt;='Onderwerpen (2)'!$C$16,'Onderwerpen (2)'!$A$16,IF(C341&lt;='Onderwerpen (2)'!$C$17,'Onderwerpen (2)'!$A$17,IF(C341&lt;='Onderwerpen (2)'!$C$18,'Onderwerpen (2)'!$A$18,IF(C341&lt;='Onderwerpen (2)'!$C$19,'Onderwerpen (2)'!$A$19,IF(C341&lt;='Onderwerpen (2)'!$C$20,'Onderwerpen (2)'!$A$20,IF(C341&lt;='Onderwerpen (2)'!$C$21,'Onderwerpen (2)'!$A$21,IF(C341&lt;='Onderwerpen (2)'!$C$22,'Onderwerpen (2)'!$A$22,IF(C341&lt;='Onderwerpen (2)'!$C$23,'Onderwerpen (2)'!$A$22,""))))))))))))))))))))</f>
        <v/>
      </c>
      <c r="C341" s="55" t="str">
        <f>IF('Onderwerpen (2)'!$B$4+1=A341,'Onderwerpen (2)'!$A$5,IF(SUM('Onderwerpen (2)'!$B$4:$B$5)+2=A341,'Onderwerpen (2)'!$A$6,IF(SUM('Onderwerpen (2)'!$B$4:$B$6)+3=A341,'Onderwerpen (2)'!$A$7,IF(SUM('Onderwerpen (2)'!$B$4:$B$7)+4=A341,'Onderwerpen (2)'!$A$8,IF(SUM('Onderwerpen (2)'!$B$4:$B$8)+5=A341,'Onderwerpen (2)'!$A$9,IF(SUM('Onderwerpen (2)'!$B$4:$B$9)+6=A341,'Onderwerpen (2)'!$A$10,IF(SUM('Onderwerpen (2)'!$B$4:$B$10)+7=A341,'Onderwerpen (2)'!$A$11,IF(SUM('Onderwerpen (2)'!$B$4:$B$11)+8=A341,'Onderwerpen (2)'!$A$12,IF(SUM('Onderwerpen (2)'!$B$4:$B$12)+9=A341,'Onderwerpen (2)'!$A$13,IF(SUM('Onderwerpen (2)'!$B$4:$B$13)+10=A341,'Onderwerpen (2)'!$A$14,IF(SUM('Onderwerpen (2)'!$B$4:$B$14)+11=A341,'Onderwerpen (2)'!$A$15,IF(SUM('Onderwerpen (2)'!$B$4:$B$15)+12=A341,'Onderwerpen (2)'!$A$16,IF(SUM('Onderwerpen (2)'!$B$4:$B$16)+13=A341,'Onderwerpen (2)'!$A$17,IF(SUM('Onderwerpen (2)'!$B$4:$B$17)+14=A341,'Onderwerpen (2)'!$A$18,IF(SUM('Onderwerpen (2)'!$B$4:$B$18)+15=A341,'Onderwerpen (2)'!$A$19,IF(SUM('Onderwerpen (2)'!$B$4:$B$19)+16=A341,'Onderwerpen (2)'!$A$20,IF(SUM('Onderwerpen (2)'!$B$4:$B$20)+17=A341,'Onderwerpen (2)'!$A$21,IF(SUM('Onderwerpen (2)'!$B$4:$B$21)+18=A341,'Onderwerpen (2)'!$A$22,IF(SUM('Onderwerpen (2)'!$B$4:$B$22)+19=A341,'Onderwerpen (2)'!$A$23,IFERROR((IF(A341&lt;'Onderwerpen (2)'!$D$4,A341,IF(AND(A341&gt;'Onderwerpen (2)'!$D$4,A341&lt;'Onderwerpen (2)'!$D$5),A341-1,IF(AND(A341&gt;'Onderwerpen (2)'!$D$5,A341&lt;'Onderwerpen (2)'!$D$6),A341-2,IF(AND(A341&gt;'Onderwerpen (2)'!$D$6,A341&lt;'Onderwerpen (2)'!$D$7),A341-3,IF(AND(A341&gt;'Onderwerpen (2)'!$D$7,A341&lt;'Onderwerpen (2)'!$D$8),A341-4,IF(AND(A341&gt;'Onderwerpen (2)'!$D$8,A341&lt;'Onderwerpen (2)'!$D$9),A341-5,IF(AND(A341&gt;'Onderwerpen (2)'!$D$9,A341&lt;'Onderwerpen (2)'!$D$10),A341-6,IF(AND(A341&gt;'Onderwerpen (2)'!$D$10,A341&lt;'Onderwerpen (2)'!$D$11),A341-7,IF(AND(A341&gt;'Onderwerpen (2)'!$D$11,A341&lt;'Onderwerpen (2)'!$D$12),A341-8,IF(AND(A341&gt;'Onderwerpen (2)'!$D$12,A341&lt;'Onderwerpen (2)'!$D$13),A341-9,IF(AND(A341&gt;'Onderwerpen (2)'!$D$13,A341&lt;'Onderwerpen (2)'!$D$14),A341-10,IF(AND(A341&gt;'Onderwerpen (2)'!$D$14,A341&lt;'Onderwerpen (2)'!$D$15),A341-11,IF(AND(A341&gt;'Onderwerpen (2)'!$D$15,A341&lt;'Onderwerpen (2)'!$D$16),A341-12,IF(AND(A341&gt;'Onderwerpen (2)'!$D$16,A341&lt;'Onderwerpen (2)'!$D$17),A341-13,IF(AND(A341&gt;'Onderwerpen (2)'!$D$17,A341&lt;'Onderwerpen (2)'!$D$18),A341-14,IF(AND(A341&gt;'Onderwerpen (2)'!$D$18,A341&lt;'Onderwerpen (2)'!$D$19),A341-15,IF(AND(A341&gt;'Onderwerpen (2)'!$D$19,A341&lt;'Onderwerpen (2)'!$D$20),A341-16,IF(AND(A341&gt;'Onderwerpen (2)'!$D$20,A341&lt;'Onderwerpen (2)'!$D$21),A341-17,IF(AND(A341&gt;'Onderwerpen (2)'!$D$21,A341&lt;'Onderwerpen (2)'!$D$22),A341-18,IF(A341&gt;'Onderwerpen (2)'!$D$22,A341-19,"X"))))))))))))))))))))),""))))))))))))))))))))</f>
        <v/>
      </c>
      <c r="D341" s="76" t="str">
        <f>IF(B341="",""&amp;C341,LEFT(B341, FIND(" ",B341)-1) &amp; "."&amp;COUNTIF( $B$8:B341,B341))</f>
        <v/>
      </c>
      <c r="E341" s="11"/>
      <c r="F341" s="65"/>
      <c r="G341" s="65"/>
      <c r="H341" s="65"/>
      <c r="I341" s="67"/>
      <c r="J341" s="60" t="str">
        <f t="shared" si="30"/>
        <v/>
      </c>
      <c r="K341" s="58"/>
      <c r="L341" s="65"/>
      <c r="M341" s="65"/>
      <c r="N341" s="65"/>
      <c r="O341" s="67"/>
      <c r="P341" s="60" t="str">
        <f t="shared" si="31"/>
        <v/>
      </c>
      <c r="Q341" s="58"/>
      <c r="R341" s="65"/>
      <c r="S341" s="65"/>
      <c r="T341" s="65"/>
      <c r="U341" s="67"/>
      <c r="V341" s="60" t="str">
        <f t="shared" si="32"/>
        <v/>
      </c>
      <c r="W341" s="58"/>
      <c r="X341" s="65"/>
      <c r="Y341" s="65"/>
      <c r="Z341" s="65"/>
      <c r="AA341" s="67"/>
      <c r="AB341" s="60" t="str">
        <f t="shared" si="33"/>
        <v/>
      </c>
      <c r="AC341" s="58"/>
      <c r="AD341" s="65"/>
      <c r="AE341" s="65"/>
      <c r="AF341" s="65"/>
      <c r="AG341" s="67"/>
      <c r="AH341" s="60" t="str">
        <f t="shared" si="34"/>
        <v/>
      </c>
      <c r="AI341" s="58"/>
    </row>
    <row r="342" spans="1:35" ht="15" customHeight="1" x14ac:dyDescent="0.25">
      <c r="A342" s="48" t="str">
        <f>IFERROR(IF(A341='Onderwerpen (2)'!$C$23+19,"",A341+1),"")</f>
        <v/>
      </c>
      <c r="B342" s="48" t="str">
        <f>IF(C342&lt;='Onderwerpen (2)'!$C$4,'Onderwerpen (2)'!$A$4,IF(C342&lt;='Onderwerpen (2)'!$C$5,'Onderwerpen (2)'!$A$5,IF(C342&lt;='Onderwerpen (2)'!$C$6,'Onderwerpen (2)'!$A$6,IF(C342&lt;='Onderwerpen (2)'!$C$7,'Onderwerpen (2)'!$A$7,IF(C342&lt;='Onderwerpen (2)'!$C$8,'Onderwerpen (2)'!$A$8,IF(C342&lt;='Onderwerpen (2)'!$C$9,'Onderwerpen (2)'!$A$9,IF(C342&lt;='Onderwerpen (2)'!C$10,'Onderwerpen (2)'!$A$10,IF(C342&lt;='Onderwerpen (2)'!C$11,'Onderwerpen (2)'!$A$11,IF(C342&lt;='Onderwerpen (2)'!C$12,'Onderwerpen (2)'!$A$12,IF(C342&lt;='Onderwerpen (2)'!C$13,'Onderwerpen (2)'!$A$13,IF(C342&lt;='Onderwerpen (2)'!$C$14,'Onderwerpen (2)'!$A$14,IF(C342&lt;='Onderwerpen (2)'!$C$15,'Onderwerpen (2)'!$A$15,IF(C342&lt;='Onderwerpen (2)'!$C$16,'Onderwerpen (2)'!$A$16,IF(C342&lt;='Onderwerpen (2)'!$C$17,'Onderwerpen (2)'!$A$17,IF(C342&lt;='Onderwerpen (2)'!$C$18,'Onderwerpen (2)'!$A$18,IF(C342&lt;='Onderwerpen (2)'!$C$19,'Onderwerpen (2)'!$A$19,IF(C342&lt;='Onderwerpen (2)'!$C$20,'Onderwerpen (2)'!$A$20,IF(C342&lt;='Onderwerpen (2)'!$C$21,'Onderwerpen (2)'!$A$21,IF(C342&lt;='Onderwerpen (2)'!$C$22,'Onderwerpen (2)'!$A$22,IF(C342&lt;='Onderwerpen (2)'!$C$23,'Onderwerpen (2)'!$A$22,""))))))))))))))))))))</f>
        <v/>
      </c>
      <c r="C342" s="55" t="str">
        <f>IF('Onderwerpen (2)'!$B$4+1=A342,'Onderwerpen (2)'!$A$5,IF(SUM('Onderwerpen (2)'!$B$4:$B$5)+2=A342,'Onderwerpen (2)'!$A$6,IF(SUM('Onderwerpen (2)'!$B$4:$B$6)+3=A342,'Onderwerpen (2)'!$A$7,IF(SUM('Onderwerpen (2)'!$B$4:$B$7)+4=A342,'Onderwerpen (2)'!$A$8,IF(SUM('Onderwerpen (2)'!$B$4:$B$8)+5=A342,'Onderwerpen (2)'!$A$9,IF(SUM('Onderwerpen (2)'!$B$4:$B$9)+6=A342,'Onderwerpen (2)'!$A$10,IF(SUM('Onderwerpen (2)'!$B$4:$B$10)+7=A342,'Onderwerpen (2)'!$A$11,IF(SUM('Onderwerpen (2)'!$B$4:$B$11)+8=A342,'Onderwerpen (2)'!$A$12,IF(SUM('Onderwerpen (2)'!$B$4:$B$12)+9=A342,'Onderwerpen (2)'!$A$13,IF(SUM('Onderwerpen (2)'!$B$4:$B$13)+10=A342,'Onderwerpen (2)'!$A$14,IF(SUM('Onderwerpen (2)'!$B$4:$B$14)+11=A342,'Onderwerpen (2)'!$A$15,IF(SUM('Onderwerpen (2)'!$B$4:$B$15)+12=A342,'Onderwerpen (2)'!$A$16,IF(SUM('Onderwerpen (2)'!$B$4:$B$16)+13=A342,'Onderwerpen (2)'!$A$17,IF(SUM('Onderwerpen (2)'!$B$4:$B$17)+14=A342,'Onderwerpen (2)'!$A$18,IF(SUM('Onderwerpen (2)'!$B$4:$B$18)+15=A342,'Onderwerpen (2)'!$A$19,IF(SUM('Onderwerpen (2)'!$B$4:$B$19)+16=A342,'Onderwerpen (2)'!$A$20,IF(SUM('Onderwerpen (2)'!$B$4:$B$20)+17=A342,'Onderwerpen (2)'!$A$21,IF(SUM('Onderwerpen (2)'!$B$4:$B$21)+18=A342,'Onderwerpen (2)'!$A$22,IF(SUM('Onderwerpen (2)'!$B$4:$B$22)+19=A342,'Onderwerpen (2)'!$A$23,IFERROR((IF(A342&lt;'Onderwerpen (2)'!$D$4,A342,IF(AND(A342&gt;'Onderwerpen (2)'!$D$4,A342&lt;'Onderwerpen (2)'!$D$5),A342-1,IF(AND(A342&gt;'Onderwerpen (2)'!$D$5,A342&lt;'Onderwerpen (2)'!$D$6),A342-2,IF(AND(A342&gt;'Onderwerpen (2)'!$D$6,A342&lt;'Onderwerpen (2)'!$D$7),A342-3,IF(AND(A342&gt;'Onderwerpen (2)'!$D$7,A342&lt;'Onderwerpen (2)'!$D$8),A342-4,IF(AND(A342&gt;'Onderwerpen (2)'!$D$8,A342&lt;'Onderwerpen (2)'!$D$9),A342-5,IF(AND(A342&gt;'Onderwerpen (2)'!$D$9,A342&lt;'Onderwerpen (2)'!$D$10),A342-6,IF(AND(A342&gt;'Onderwerpen (2)'!$D$10,A342&lt;'Onderwerpen (2)'!$D$11),A342-7,IF(AND(A342&gt;'Onderwerpen (2)'!$D$11,A342&lt;'Onderwerpen (2)'!$D$12),A342-8,IF(AND(A342&gt;'Onderwerpen (2)'!$D$12,A342&lt;'Onderwerpen (2)'!$D$13),A342-9,IF(AND(A342&gt;'Onderwerpen (2)'!$D$13,A342&lt;'Onderwerpen (2)'!$D$14),A342-10,IF(AND(A342&gt;'Onderwerpen (2)'!$D$14,A342&lt;'Onderwerpen (2)'!$D$15),A342-11,IF(AND(A342&gt;'Onderwerpen (2)'!$D$15,A342&lt;'Onderwerpen (2)'!$D$16),A342-12,IF(AND(A342&gt;'Onderwerpen (2)'!$D$16,A342&lt;'Onderwerpen (2)'!$D$17),A342-13,IF(AND(A342&gt;'Onderwerpen (2)'!$D$17,A342&lt;'Onderwerpen (2)'!$D$18),A342-14,IF(AND(A342&gt;'Onderwerpen (2)'!$D$18,A342&lt;'Onderwerpen (2)'!$D$19),A342-15,IF(AND(A342&gt;'Onderwerpen (2)'!$D$19,A342&lt;'Onderwerpen (2)'!$D$20),A342-16,IF(AND(A342&gt;'Onderwerpen (2)'!$D$20,A342&lt;'Onderwerpen (2)'!$D$21),A342-17,IF(AND(A342&gt;'Onderwerpen (2)'!$D$21,A342&lt;'Onderwerpen (2)'!$D$22),A342-18,IF(A342&gt;'Onderwerpen (2)'!$D$22,A342-19,"X"))))))))))))))))))))),""))))))))))))))))))))</f>
        <v/>
      </c>
      <c r="D342" s="76" t="str">
        <f>IF(B342="",""&amp;C342,LEFT(B342, FIND(" ",B342)-1) &amp; "."&amp;COUNTIF( $B$8:B342,B342))</f>
        <v/>
      </c>
      <c r="E342" s="11"/>
      <c r="F342" s="65"/>
      <c r="G342" s="65"/>
      <c r="H342" s="65"/>
      <c r="I342" s="67"/>
      <c r="J342" s="60" t="str">
        <f t="shared" si="30"/>
        <v/>
      </c>
      <c r="K342" s="58"/>
      <c r="L342" s="65"/>
      <c r="M342" s="65"/>
      <c r="N342" s="65"/>
      <c r="O342" s="67"/>
      <c r="P342" s="60" t="str">
        <f t="shared" si="31"/>
        <v/>
      </c>
      <c r="Q342" s="58"/>
      <c r="R342" s="65"/>
      <c r="S342" s="65"/>
      <c r="T342" s="65"/>
      <c r="U342" s="67"/>
      <c r="V342" s="60" t="str">
        <f t="shared" si="32"/>
        <v/>
      </c>
      <c r="W342" s="58"/>
      <c r="X342" s="65"/>
      <c r="Y342" s="65"/>
      <c r="Z342" s="65"/>
      <c r="AA342" s="67"/>
      <c r="AB342" s="60" t="str">
        <f t="shared" si="33"/>
        <v/>
      </c>
      <c r="AC342" s="58"/>
      <c r="AD342" s="65"/>
      <c r="AE342" s="65"/>
      <c r="AF342" s="65"/>
      <c r="AG342" s="67"/>
      <c r="AH342" s="60" t="str">
        <f t="shared" si="34"/>
        <v/>
      </c>
      <c r="AI342" s="58"/>
    </row>
    <row r="343" spans="1:35" ht="15" customHeight="1" x14ac:dyDescent="0.25">
      <c r="A343" s="48" t="str">
        <f>IFERROR(IF(A342='Onderwerpen (2)'!$C$23+19,"",A342+1),"")</f>
        <v/>
      </c>
      <c r="B343" s="48" t="str">
        <f>IF(C343&lt;='Onderwerpen (2)'!$C$4,'Onderwerpen (2)'!$A$4,IF(C343&lt;='Onderwerpen (2)'!$C$5,'Onderwerpen (2)'!$A$5,IF(C343&lt;='Onderwerpen (2)'!$C$6,'Onderwerpen (2)'!$A$6,IF(C343&lt;='Onderwerpen (2)'!$C$7,'Onderwerpen (2)'!$A$7,IF(C343&lt;='Onderwerpen (2)'!$C$8,'Onderwerpen (2)'!$A$8,IF(C343&lt;='Onderwerpen (2)'!$C$9,'Onderwerpen (2)'!$A$9,IF(C343&lt;='Onderwerpen (2)'!C$10,'Onderwerpen (2)'!$A$10,IF(C343&lt;='Onderwerpen (2)'!C$11,'Onderwerpen (2)'!$A$11,IF(C343&lt;='Onderwerpen (2)'!C$12,'Onderwerpen (2)'!$A$12,IF(C343&lt;='Onderwerpen (2)'!C$13,'Onderwerpen (2)'!$A$13,IF(C343&lt;='Onderwerpen (2)'!$C$14,'Onderwerpen (2)'!$A$14,IF(C343&lt;='Onderwerpen (2)'!$C$15,'Onderwerpen (2)'!$A$15,IF(C343&lt;='Onderwerpen (2)'!$C$16,'Onderwerpen (2)'!$A$16,IF(C343&lt;='Onderwerpen (2)'!$C$17,'Onderwerpen (2)'!$A$17,IF(C343&lt;='Onderwerpen (2)'!$C$18,'Onderwerpen (2)'!$A$18,IF(C343&lt;='Onderwerpen (2)'!$C$19,'Onderwerpen (2)'!$A$19,IF(C343&lt;='Onderwerpen (2)'!$C$20,'Onderwerpen (2)'!$A$20,IF(C343&lt;='Onderwerpen (2)'!$C$21,'Onderwerpen (2)'!$A$21,IF(C343&lt;='Onderwerpen (2)'!$C$22,'Onderwerpen (2)'!$A$22,IF(C343&lt;='Onderwerpen (2)'!$C$23,'Onderwerpen (2)'!$A$22,""))))))))))))))))))))</f>
        <v/>
      </c>
      <c r="C343" s="55" t="str">
        <f>IF('Onderwerpen (2)'!$B$4+1=A343,'Onderwerpen (2)'!$A$5,IF(SUM('Onderwerpen (2)'!$B$4:$B$5)+2=A343,'Onderwerpen (2)'!$A$6,IF(SUM('Onderwerpen (2)'!$B$4:$B$6)+3=A343,'Onderwerpen (2)'!$A$7,IF(SUM('Onderwerpen (2)'!$B$4:$B$7)+4=A343,'Onderwerpen (2)'!$A$8,IF(SUM('Onderwerpen (2)'!$B$4:$B$8)+5=A343,'Onderwerpen (2)'!$A$9,IF(SUM('Onderwerpen (2)'!$B$4:$B$9)+6=A343,'Onderwerpen (2)'!$A$10,IF(SUM('Onderwerpen (2)'!$B$4:$B$10)+7=A343,'Onderwerpen (2)'!$A$11,IF(SUM('Onderwerpen (2)'!$B$4:$B$11)+8=A343,'Onderwerpen (2)'!$A$12,IF(SUM('Onderwerpen (2)'!$B$4:$B$12)+9=A343,'Onderwerpen (2)'!$A$13,IF(SUM('Onderwerpen (2)'!$B$4:$B$13)+10=A343,'Onderwerpen (2)'!$A$14,IF(SUM('Onderwerpen (2)'!$B$4:$B$14)+11=A343,'Onderwerpen (2)'!$A$15,IF(SUM('Onderwerpen (2)'!$B$4:$B$15)+12=A343,'Onderwerpen (2)'!$A$16,IF(SUM('Onderwerpen (2)'!$B$4:$B$16)+13=A343,'Onderwerpen (2)'!$A$17,IF(SUM('Onderwerpen (2)'!$B$4:$B$17)+14=A343,'Onderwerpen (2)'!$A$18,IF(SUM('Onderwerpen (2)'!$B$4:$B$18)+15=A343,'Onderwerpen (2)'!$A$19,IF(SUM('Onderwerpen (2)'!$B$4:$B$19)+16=A343,'Onderwerpen (2)'!$A$20,IF(SUM('Onderwerpen (2)'!$B$4:$B$20)+17=A343,'Onderwerpen (2)'!$A$21,IF(SUM('Onderwerpen (2)'!$B$4:$B$21)+18=A343,'Onderwerpen (2)'!$A$22,IF(SUM('Onderwerpen (2)'!$B$4:$B$22)+19=A343,'Onderwerpen (2)'!$A$23,IFERROR((IF(A343&lt;'Onderwerpen (2)'!$D$4,A343,IF(AND(A343&gt;'Onderwerpen (2)'!$D$4,A343&lt;'Onderwerpen (2)'!$D$5),A343-1,IF(AND(A343&gt;'Onderwerpen (2)'!$D$5,A343&lt;'Onderwerpen (2)'!$D$6),A343-2,IF(AND(A343&gt;'Onderwerpen (2)'!$D$6,A343&lt;'Onderwerpen (2)'!$D$7),A343-3,IF(AND(A343&gt;'Onderwerpen (2)'!$D$7,A343&lt;'Onderwerpen (2)'!$D$8),A343-4,IF(AND(A343&gt;'Onderwerpen (2)'!$D$8,A343&lt;'Onderwerpen (2)'!$D$9),A343-5,IF(AND(A343&gt;'Onderwerpen (2)'!$D$9,A343&lt;'Onderwerpen (2)'!$D$10),A343-6,IF(AND(A343&gt;'Onderwerpen (2)'!$D$10,A343&lt;'Onderwerpen (2)'!$D$11),A343-7,IF(AND(A343&gt;'Onderwerpen (2)'!$D$11,A343&lt;'Onderwerpen (2)'!$D$12),A343-8,IF(AND(A343&gt;'Onderwerpen (2)'!$D$12,A343&lt;'Onderwerpen (2)'!$D$13),A343-9,IF(AND(A343&gt;'Onderwerpen (2)'!$D$13,A343&lt;'Onderwerpen (2)'!$D$14),A343-10,IF(AND(A343&gt;'Onderwerpen (2)'!$D$14,A343&lt;'Onderwerpen (2)'!$D$15),A343-11,IF(AND(A343&gt;'Onderwerpen (2)'!$D$15,A343&lt;'Onderwerpen (2)'!$D$16),A343-12,IF(AND(A343&gt;'Onderwerpen (2)'!$D$16,A343&lt;'Onderwerpen (2)'!$D$17),A343-13,IF(AND(A343&gt;'Onderwerpen (2)'!$D$17,A343&lt;'Onderwerpen (2)'!$D$18),A343-14,IF(AND(A343&gt;'Onderwerpen (2)'!$D$18,A343&lt;'Onderwerpen (2)'!$D$19),A343-15,IF(AND(A343&gt;'Onderwerpen (2)'!$D$19,A343&lt;'Onderwerpen (2)'!$D$20),A343-16,IF(AND(A343&gt;'Onderwerpen (2)'!$D$20,A343&lt;'Onderwerpen (2)'!$D$21),A343-17,IF(AND(A343&gt;'Onderwerpen (2)'!$D$21,A343&lt;'Onderwerpen (2)'!$D$22),A343-18,IF(A343&gt;'Onderwerpen (2)'!$D$22,A343-19,"X"))))))))))))))))))))),""))))))))))))))))))))</f>
        <v/>
      </c>
      <c r="D343" s="76" t="str">
        <f>IF(B343="",""&amp;C343,LEFT(B343, FIND(" ",B343)-1) &amp; "."&amp;COUNTIF( $B$8:B343,B343))</f>
        <v/>
      </c>
      <c r="E343" s="11"/>
      <c r="F343" s="65"/>
      <c r="G343" s="65"/>
      <c r="H343" s="65"/>
      <c r="I343" s="67"/>
      <c r="J343" s="60" t="str">
        <f t="shared" si="30"/>
        <v/>
      </c>
      <c r="K343" s="58"/>
      <c r="L343" s="65"/>
      <c r="M343" s="65"/>
      <c r="N343" s="65"/>
      <c r="O343" s="67"/>
      <c r="P343" s="60" t="str">
        <f t="shared" si="31"/>
        <v/>
      </c>
      <c r="Q343" s="58"/>
      <c r="R343" s="65"/>
      <c r="S343" s="65"/>
      <c r="T343" s="65"/>
      <c r="U343" s="67"/>
      <c r="V343" s="60" t="str">
        <f t="shared" si="32"/>
        <v/>
      </c>
      <c r="W343" s="58"/>
      <c r="X343" s="65"/>
      <c r="Y343" s="65"/>
      <c r="Z343" s="65"/>
      <c r="AA343" s="67"/>
      <c r="AB343" s="60" t="str">
        <f t="shared" si="33"/>
        <v/>
      </c>
      <c r="AC343" s="58"/>
      <c r="AD343" s="65"/>
      <c r="AE343" s="65"/>
      <c r="AF343" s="65"/>
      <c r="AG343" s="67"/>
      <c r="AH343" s="60" t="str">
        <f t="shared" si="34"/>
        <v/>
      </c>
      <c r="AI343" s="58"/>
    </row>
    <row r="344" spans="1:35" ht="15" customHeight="1" x14ac:dyDescent="0.25">
      <c r="A344" s="48" t="str">
        <f>IFERROR(IF(A343='Onderwerpen (2)'!$C$23+19,"",A343+1),"")</f>
        <v/>
      </c>
      <c r="B344" s="48" t="str">
        <f>IF(C344&lt;='Onderwerpen (2)'!$C$4,'Onderwerpen (2)'!$A$4,IF(C344&lt;='Onderwerpen (2)'!$C$5,'Onderwerpen (2)'!$A$5,IF(C344&lt;='Onderwerpen (2)'!$C$6,'Onderwerpen (2)'!$A$6,IF(C344&lt;='Onderwerpen (2)'!$C$7,'Onderwerpen (2)'!$A$7,IF(C344&lt;='Onderwerpen (2)'!$C$8,'Onderwerpen (2)'!$A$8,IF(C344&lt;='Onderwerpen (2)'!$C$9,'Onderwerpen (2)'!$A$9,IF(C344&lt;='Onderwerpen (2)'!C$10,'Onderwerpen (2)'!$A$10,IF(C344&lt;='Onderwerpen (2)'!C$11,'Onderwerpen (2)'!$A$11,IF(C344&lt;='Onderwerpen (2)'!C$12,'Onderwerpen (2)'!$A$12,IF(C344&lt;='Onderwerpen (2)'!C$13,'Onderwerpen (2)'!$A$13,IF(C344&lt;='Onderwerpen (2)'!$C$14,'Onderwerpen (2)'!$A$14,IF(C344&lt;='Onderwerpen (2)'!$C$15,'Onderwerpen (2)'!$A$15,IF(C344&lt;='Onderwerpen (2)'!$C$16,'Onderwerpen (2)'!$A$16,IF(C344&lt;='Onderwerpen (2)'!$C$17,'Onderwerpen (2)'!$A$17,IF(C344&lt;='Onderwerpen (2)'!$C$18,'Onderwerpen (2)'!$A$18,IF(C344&lt;='Onderwerpen (2)'!$C$19,'Onderwerpen (2)'!$A$19,IF(C344&lt;='Onderwerpen (2)'!$C$20,'Onderwerpen (2)'!$A$20,IF(C344&lt;='Onderwerpen (2)'!$C$21,'Onderwerpen (2)'!$A$21,IF(C344&lt;='Onderwerpen (2)'!$C$22,'Onderwerpen (2)'!$A$22,IF(C344&lt;='Onderwerpen (2)'!$C$23,'Onderwerpen (2)'!$A$22,""))))))))))))))))))))</f>
        <v/>
      </c>
      <c r="C344" s="55" t="str">
        <f>IF('Onderwerpen (2)'!$B$4+1=A344,'Onderwerpen (2)'!$A$5,IF(SUM('Onderwerpen (2)'!$B$4:$B$5)+2=A344,'Onderwerpen (2)'!$A$6,IF(SUM('Onderwerpen (2)'!$B$4:$B$6)+3=A344,'Onderwerpen (2)'!$A$7,IF(SUM('Onderwerpen (2)'!$B$4:$B$7)+4=A344,'Onderwerpen (2)'!$A$8,IF(SUM('Onderwerpen (2)'!$B$4:$B$8)+5=A344,'Onderwerpen (2)'!$A$9,IF(SUM('Onderwerpen (2)'!$B$4:$B$9)+6=A344,'Onderwerpen (2)'!$A$10,IF(SUM('Onderwerpen (2)'!$B$4:$B$10)+7=A344,'Onderwerpen (2)'!$A$11,IF(SUM('Onderwerpen (2)'!$B$4:$B$11)+8=A344,'Onderwerpen (2)'!$A$12,IF(SUM('Onderwerpen (2)'!$B$4:$B$12)+9=A344,'Onderwerpen (2)'!$A$13,IF(SUM('Onderwerpen (2)'!$B$4:$B$13)+10=A344,'Onderwerpen (2)'!$A$14,IF(SUM('Onderwerpen (2)'!$B$4:$B$14)+11=A344,'Onderwerpen (2)'!$A$15,IF(SUM('Onderwerpen (2)'!$B$4:$B$15)+12=A344,'Onderwerpen (2)'!$A$16,IF(SUM('Onderwerpen (2)'!$B$4:$B$16)+13=A344,'Onderwerpen (2)'!$A$17,IF(SUM('Onderwerpen (2)'!$B$4:$B$17)+14=A344,'Onderwerpen (2)'!$A$18,IF(SUM('Onderwerpen (2)'!$B$4:$B$18)+15=A344,'Onderwerpen (2)'!$A$19,IF(SUM('Onderwerpen (2)'!$B$4:$B$19)+16=A344,'Onderwerpen (2)'!$A$20,IF(SUM('Onderwerpen (2)'!$B$4:$B$20)+17=A344,'Onderwerpen (2)'!$A$21,IF(SUM('Onderwerpen (2)'!$B$4:$B$21)+18=A344,'Onderwerpen (2)'!$A$22,IF(SUM('Onderwerpen (2)'!$B$4:$B$22)+19=A344,'Onderwerpen (2)'!$A$23,IFERROR((IF(A344&lt;'Onderwerpen (2)'!$D$4,A344,IF(AND(A344&gt;'Onderwerpen (2)'!$D$4,A344&lt;'Onderwerpen (2)'!$D$5),A344-1,IF(AND(A344&gt;'Onderwerpen (2)'!$D$5,A344&lt;'Onderwerpen (2)'!$D$6),A344-2,IF(AND(A344&gt;'Onderwerpen (2)'!$D$6,A344&lt;'Onderwerpen (2)'!$D$7),A344-3,IF(AND(A344&gt;'Onderwerpen (2)'!$D$7,A344&lt;'Onderwerpen (2)'!$D$8),A344-4,IF(AND(A344&gt;'Onderwerpen (2)'!$D$8,A344&lt;'Onderwerpen (2)'!$D$9),A344-5,IF(AND(A344&gt;'Onderwerpen (2)'!$D$9,A344&lt;'Onderwerpen (2)'!$D$10),A344-6,IF(AND(A344&gt;'Onderwerpen (2)'!$D$10,A344&lt;'Onderwerpen (2)'!$D$11),A344-7,IF(AND(A344&gt;'Onderwerpen (2)'!$D$11,A344&lt;'Onderwerpen (2)'!$D$12),A344-8,IF(AND(A344&gt;'Onderwerpen (2)'!$D$12,A344&lt;'Onderwerpen (2)'!$D$13),A344-9,IF(AND(A344&gt;'Onderwerpen (2)'!$D$13,A344&lt;'Onderwerpen (2)'!$D$14),A344-10,IF(AND(A344&gt;'Onderwerpen (2)'!$D$14,A344&lt;'Onderwerpen (2)'!$D$15),A344-11,IF(AND(A344&gt;'Onderwerpen (2)'!$D$15,A344&lt;'Onderwerpen (2)'!$D$16),A344-12,IF(AND(A344&gt;'Onderwerpen (2)'!$D$16,A344&lt;'Onderwerpen (2)'!$D$17),A344-13,IF(AND(A344&gt;'Onderwerpen (2)'!$D$17,A344&lt;'Onderwerpen (2)'!$D$18),A344-14,IF(AND(A344&gt;'Onderwerpen (2)'!$D$18,A344&lt;'Onderwerpen (2)'!$D$19),A344-15,IF(AND(A344&gt;'Onderwerpen (2)'!$D$19,A344&lt;'Onderwerpen (2)'!$D$20),A344-16,IF(AND(A344&gt;'Onderwerpen (2)'!$D$20,A344&lt;'Onderwerpen (2)'!$D$21),A344-17,IF(AND(A344&gt;'Onderwerpen (2)'!$D$21,A344&lt;'Onderwerpen (2)'!$D$22),A344-18,IF(A344&gt;'Onderwerpen (2)'!$D$22,A344-19,"X"))))))))))))))))))))),""))))))))))))))))))))</f>
        <v/>
      </c>
      <c r="D344" s="76" t="str">
        <f>IF(B344="",""&amp;C344,LEFT(B344, FIND(" ",B344)-1) &amp; "."&amp;COUNTIF( $B$8:B344,B344))</f>
        <v/>
      </c>
      <c r="E344" s="11"/>
      <c r="F344" s="65"/>
      <c r="G344" s="65"/>
      <c r="H344" s="65"/>
      <c r="I344" s="67"/>
      <c r="J344" s="60" t="str">
        <f t="shared" si="30"/>
        <v/>
      </c>
      <c r="K344" s="58"/>
      <c r="L344" s="65"/>
      <c r="M344" s="65"/>
      <c r="N344" s="65"/>
      <c r="O344" s="67"/>
      <c r="P344" s="60" t="str">
        <f t="shared" si="31"/>
        <v/>
      </c>
      <c r="Q344" s="58"/>
      <c r="R344" s="65"/>
      <c r="S344" s="65"/>
      <c r="T344" s="65"/>
      <c r="U344" s="67"/>
      <c r="V344" s="60" t="str">
        <f t="shared" si="32"/>
        <v/>
      </c>
      <c r="W344" s="58"/>
      <c r="X344" s="65"/>
      <c r="Y344" s="65"/>
      <c r="Z344" s="65"/>
      <c r="AA344" s="67"/>
      <c r="AB344" s="60" t="str">
        <f t="shared" si="33"/>
        <v/>
      </c>
      <c r="AC344" s="58"/>
      <c r="AD344" s="65"/>
      <c r="AE344" s="65"/>
      <c r="AF344" s="65"/>
      <c r="AG344" s="67"/>
      <c r="AH344" s="60" t="str">
        <f t="shared" si="34"/>
        <v/>
      </c>
      <c r="AI344" s="58"/>
    </row>
    <row r="345" spans="1:35" ht="15" customHeight="1" x14ac:dyDescent="0.25">
      <c r="A345" s="48" t="str">
        <f>IFERROR(IF(A344='Onderwerpen (2)'!$C$23+19,"",A344+1),"")</f>
        <v/>
      </c>
      <c r="B345" s="48" t="str">
        <f>IF(C345&lt;='Onderwerpen (2)'!$C$4,'Onderwerpen (2)'!$A$4,IF(C345&lt;='Onderwerpen (2)'!$C$5,'Onderwerpen (2)'!$A$5,IF(C345&lt;='Onderwerpen (2)'!$C$6,'Onderwerpen (2)'!$A$6,IF(C345&lt;='Onderwerpen (2)'!$C$7,'Onderwerpen (2)'!$A$7,IF(C345&lt;='Onderwerpen (2)'!$C$8,'Onderwerpen (2)'!$A$8,IF(C345&lt;='Onderwerpen (2)'!$C$9,'Onderwerpen (2)'!$A$9,IF(C345&lt;='Onderwerpen (2)'!C$10,'Onderwerpen (2)'!$A$10,IF(C345&lt;='Onderwerpen (2)'!C$11,'Onderwerpen (2)'!$A$11,IF(C345&lt;='Onderwerpen (2)'!C$12,'Onderwerpen (2)'!$A$12,IF(C345&lt;='Onderwerpen (2)'!C$13,'Onderwerpen (2)'!$A$13,IF(C345&lt;='Onderwerpen (2)'!$C$14,'Onderwerpen (2)'!$A$14,IF(C345&lt;='Onderwerpen (2)'!$C$15,'Onderwerpen (2)'!$A$15,IF(C345&lt;='Onderwerpen (2)'!$C$16,'Onderwerpen (2)'!$A$16,IF(C345&lt;='Onderwerpen (2)'!$C$17,'Onderwerpen (2)'!$A$17,IF(C345&lt;='Onderwerpen (2)'!$C$18,'Onderwerpen (2)'!$A$18,IF(C345&lt;='Onderwerpen (2)'!$C$19,'Onderwerpen (2)'!$A$19,IF(C345&lt;='Onderwerpen (2)'!$C$20,'Onderwerpen (2)'!$A$20,IF(C345&lt;='Onderwerpen (2)'!$C$21,'Onderwerpen (2)'!$A$21,IF(C345&lt;='Onderwerpen (2)'!$C$22,'Onderwerpen (2)'!$A$22,IF(C345&lt;='Onderwerpen (2)'!$C$23,'Onderwerpen (2)'!$A$22,""))))))))))))))))))))</f>
        <v/>
      </c>
      <c r="C345" s="55" t="str">
        <f>IF('Onderwerpen (2)'!$B$4+1=A345,'Onderwerpen (2)'!$A$5,IF(SUM('Onderwerpen (2)'!$B$4:$B$5)+2=A345,'Onderwerpen (2)'!$A$6,IF(SUM('Onderwerpen (2)'!$B$4:$B$6)+3=A345,'Onderwerpen (2)'!$A$7,IF(SUM('Onderwerpen (2)'!$B$4:$B$7)+4=A345,'Onderwerpen (2)'!$A$8,IF(SUM('Onderwerpen (2)'!$B$4:$B$8)+5=A345,'Onderwerpen (2)'!$A$9,IF(SUM('Onderwerpen (2)'!$B$4:$B$9)+6=A345,'Onderwerpen (2)'!$A$10,IF(SUM('Onderwerpen (2)'!$B$4:$B$10)+7=A345,'Onderwerpen (2)'!$A$11,IF(SUM('Onderwerpen (2)'!$B$4:$B$11)+8=A345,'Onderwerpen (2)'!$A$12,IF(SUM('Onderwerpen (2)'!$B$4:$B$12)+9=A345,'Onderwerpen (2)'!$A$13,IF(SUM('Onderwerpen (2)'!$B$4:$B$13)+10=A345,'Onderwerpen (2)'!$A$14,IF(SUM('Onderwerpen (2)'!$B$4:$B$14)+11=A345,'Onderwerpen (2)'!$A$15,IF(SUM('Onderwerpen (2)'!$B$4:$B$15)+12=A345,'Onderwerpen (2)'!$A$16,IF(SUM('Onderwerpen (2)'!$B$4:$B$16)+13=A345,'Onderwerpen (2)'!$A$17,IF(SUM('Onderwerpen (2)'!$B$4:$B$17)+14=A345,'Onderwerpen (2)'!$A$18,IF(SUM('Onderwerpen (2)'!$B$4:$B$18)+15=A345,'Onderwerpen (2)'!$A$19,IF(SUM('Onderwerpen (2)'!$B$4:$B$19)+16=A345,'Onderwerpen (2)'!$A$20,IF(SUM('Onderwerpen (2)'!$B$4:$B$20)+17=A345,'Onderwerpen (2)'!$A$21,IF(SUM('Onderwerpen (2)'!$B$4:$B$21)+18=A345,'Onderwerpen (2)'!$A$22,IF(SUM('Onderwerpen (2)'!$B$4:$B$22)+19=A345,'Onderwerpen (2)'!$A$23,IFERROR((IF(A345&lt;'Onderwerpen (2)'!$D$4,A345,IF(AND(A345&gt;'Onderwerpen (2)'!$D$4,A345&lt;'Onderwerpen (2)'!$D$5),A345-1,IF(AND(A345&gt;'Onderwerpen (2)'!$D$5,A345&lt;'Onderwerpen (2)'!$D$6),A345-2,IF(AND(A345&gt;'Onderwerpen (2)'!$D$6,A345&lt;'Onderwerpen (2)'!$D$7),A345-3,IF(AND(A345&gt;'Onderwerpen (2)'!$D$7,A345&lt;'Onderwerpen (2)'!$D$8),A345-4,IF(AND(A345&gt;'Onderwerpen (2)'!$D$8,A345&lt;'Onderwerpen (2)'!$D$9),A345-5,IF(AND(A345&gt;'Onderwerpen (2)'!$D$9,A345&lt;'Onderwerpen (2)'!$D$10),A345-6,IF(AND(A345&gt;'Onderwerpen (2)'!$D$10,A345&lt;'Onderwerpen (2)'!$D$11),A345-7,IF(AND(A345&gt;'Onderwerpen (2)'!$D$11,A345&lt;'Onderwerpen (2)'!$D$12),A345-8,IF(AND(A345&gt;'Onderwerpen (2)'!$D$12,A345&lt;'Onderwerpen (2)'!$D$13),A345-9,IF(AND(A345&gt;'Onderwerpen (2)'!$D$13,A345&lt;'Onderwerpen (2)'!$D$14),A345-10,IF(AND(A345&gt;'Onderwerpen (2)'!$D$14,A345&lt;'Onderwerpen (2)'!$D$15),A345-11,IF(AND(A345&gt;'Onderwerpen (2)'!$D$15,A345&lt;'Onderwerpen (2)'!$D$16),A345-12,IF(AND(A345&gt;'Onderwerpen (2)'!$D$16,A345&lt;'Onderwerpen (2)'!$D$17),A345-13,IF(AND(A345&gt;'Onderwerpen (2)'!$D$17,A345&lt;'Onderwerpen (2)'!$D$18),A345-14,IF(AND(A345&gt;'Onderwerpen (2)'!$D$18,A345&lt;'Onderwerpen (2)'!$D$19),A345-15,IF(AND(A345&gt;'Onderwerpen (2)'!$D$19,A345&lt;'Onderwerpen (2)'!$D$20),A345-16,IF(AND(A345&gt;'Onderwerpen (2)'!$D$20,A345&lt;'Onderwerpen (2)'!$D$21),A345-17,IF(AND(A345&gt;'Onderwerpen (2)'!$D$21,A345&lt;'Onderwerpen (2)'!$D$22),A345-18,IF(A345&gt;'Onderwerpen (2)'!$D$22,A345-19,"X"))))))))))))))))))))),""))))))))))))))))))))</f>
        <v/>
      </c>
      <c r="D345" s="76" t="str">
        <f>IF(B345="",""&amp;C345,LEFT(B345, FIND(" ",B345)-1) &amp; "."&amp;COUNTIF( $B$8:B345,B345))</f>
        <v/>
      </c>
      <c r="E345" s="11"/>
      <c r="F345" s="65"/>
      <c r="G345" s="65"/>
      <c r="H345" s="65"/>
      <c r="I345" s="67"/>
      <c r="J345" s="60" t="str">
        <f t="shared" si="30"/>
        <v/>
      </c>
      <c r="K345" s="58"/>
      <c r="L345" s="65"/>
      <c r="M345" s="65"/>
      <c r="N345" s="65"/>
      <c r="O345" s="67"/>
      <c r="P345" s="60" t="str">
        <f t="shared" si="31"/>
        <v/>
      </c>
      <c r="Q345" s="58"/>
      <c r="R345" s="65"/>
      <c r="S345" s="65"/>
      <c r="T345" s="65"/>
      <c r="U345" s="67"/>
      <c r="V345" s="60" t="str">
        <f t="shared" si="32"/>
        <v/>
      </c>
      <c r="W345" s="58"/>
      <c r="X345" s="65"/>
      <c r="Y345" s="65"/>
      <c r="Z345" s="65"/>
      <c r="AA345" s="67"/>
      <c r="AB345" s="60" t="str">
        <f t="shared" si="33"/>
        <v/>
      </c>
      <c r="AC345" s="58"/>
      <c r="AD345" s="65"/>
      <c r="AE345" s="65"/>
      <c r="AF345" s="65"/>
      <c r="AG345" s="67"/>
      <c r="AH345" s="60" t="str">
        <f t="shared" si="34"/>
        <v/>
      </c>
      <c r="AI345" s="58"/>
    </row>
    <row r="346" spans="1:35" ht="15" customHeight="1" x14ac:dyDescent="0.25">
      <c r="A346" s="48" t="str">
        <f>IFERROR(IF(A345='Onderwerpen (2)'!$C$23+19,"",A345+1),"")</f>
        <v/>
      </c>
      <c r="B346" s="48" t="str">
        <f>IF(C346&lt;='Onderwerpen (2)'!$C$4,'Onderwerpen (2)'!$A$4,IF(C346&lt;='Onderwerpen (2)'!$C$5,'Onderwerpen (2)'!$A$5,IF(C346&lt;='Onderwerpen (2)'!$C$6,'Onderwerpen (2)'!$A$6,IF(C346&lt;='Onderwerpen (2)'!$C$7,'Onderwerpen (2)'!$A$7,IF(C346&lt;='Onderwerpen (2)'!$C$8,'Onderwerpen (2)'!$A$8,IF(C346&lt;='Onderwerpen (2)'!$C$9,'Onderwerpen (2)'!$A$9,IF(C346&lt;='Onderwerpen (2)'!C$10,'Onderwerpen (2)'!$A$10,IF(C346&lt;='Onderwerpen (2)'!C$11,'Onderwerpen (2)'!$A$11,IF(C346&lt;='Onderwerpen (2)'!C$12,'Onderwerpen (2)'!$A$12,IF(C346&lt;='Onderwerpen (2)'!C$13,'Onderwerpen (2)'!$A$13,IF(C346&lt;='Onderwerpen (2)'!$C$14,'Onderwerpen (2)'!$A$14,IF(C346&lt;='Onderwerpen (2)'!$C$15,'Onderwerpen (2)'!$A$15,IF(C346&lt;='Onderwerpen (2)'!$C$16,'Onderwerpen (2)'!$A$16,IF(C346&lt;='Onderwerpen (2)'!$C$17,'Onderwerpen (2)'!$A$17,IF(C346&lt;='Onderwerpen (2)'!$C$18,'Onderwerpen (2)'!$A$18,IF(C346&lt;='Onderwerpen (2)'!$C$19,'Onderwerpen (2)'!$A$19,IF(C346&lt;='Onderwerpen (2)'!$C$20,'Onderwerpen (2)'!$A$20,IF(C346&lt;='Onderwerpen (2)'!$C$21,'Onderwerpen (2)'!$A$21,IF(C346&lt;='Onderwerpen (2)'!$C$22,'Onderwerpen (2)'!$A$22,IF(C346&lt;='Onderwerpen (2)'!$C$23,'Onderwerpen (2)'!$A$22,""))))))))))))))))))))</f>
        <v/>
      </c>
      <c r="C346" s="55" t="str">
        <f>IF('Onderwerpen (2)'!$B$4+1=A346,'Onderwerpen (2)'!$A$5,IF(SUM('Onderwerpen (2)'!$B$4:$B$5)+2=A346,'Onderwerpen (2)'!$A$6,IF(SUM('Onderwerpen (2)'!$B$4:$B$6)+3=A346,'Onderwerpen (2)'!$A$7,IF(SUM('Onderwerpen (2)'!$B$4:$B$7)+4=A346,'Onderwerpen (2)'!$A$8,IF(SUM('Onderwerpen (2)'!$B$4:$B$8)+5=A346,'Onderwerpen (2)'!$A$9,IF(SUM('Onderwerpen (2)'!$B$4:$B$9)+6=A346,'Onderwerpen (2)'!$A$10,IF(SUM('Onderwerpen (2)'!$B$4:$B$10)+7=A346,'Onderwerpen (2)'!$A$11,IF(SUM('Onderwerpen (2)'!$B$4:$B$11)+8=A346,'Onderwerpen (2)'!$A$12,IF(SUM('Onderwerpen (2)'!$B$4:$B$12)+9=A346,'Onderwerpen (2)'!$A$13,IF(SUM('Onderwerpen (2)'!$B$4:$B$13)+10=A346,'Onderwerpen (2)'!$A$14,IF(SUM('Onderwerpen (2)'!$B$4:$B$14)+11=A346,'Onderwerpen (2)'!$A$15,IF(SUM('Onderwerpen (2)'!$B$4:$B$15)+12=A346,'Onderwerpen (2)'!$A$16,IF(SUM('Onderwerpen (2)'!$B$4:$B$16)+13=A346,'Onderwerpen (2)'!$A$17,IF(SUM('Onderwerpen (2)'!$B$4:$B$17)+14=A346,'Onderwerpen (2)'!$A$18,IF(SUM('Onderwerpen (2)'!$B$4:$B$18)+15=A346,'Onderwerpen (2)'!$A$19,IF(SUM('Onderwerpen (2)'!$B$4:$B$19)+16=A346,'Onderwerpen (2)'!$A$20,IF(SUM('Onderwerpen (2)'!$B$4:$B$20)+17=A346,'Onderwerpen (2)'!$A$21,IF(SUM('Onderwerpen (2)'!$B$4:$B$21)+18=A346,'Onderwerpen (2)'!$A$22,IF(SUM('Onderwerpen (2)'!$B$4:$B$22)+19=A346,'Onderwerpen (2)'!$A$23,IFERROR((IF(A346&lt;'Onderwerpen (2)'!$D$4,A346,IF(AND(A346&gt;'Onderwerpen (2)'!$D$4,A346&lt;'Onderwerpen (2)'!$D$5),A346-1,IF(AND(A346&gt;'Onderwerpen (2)'!$D$5,A346&lt;'Onderwerpen (2)'!$D$6),A346-2,IF(AND(A346&gt;'Onderwerpen (2)'!$D$6,A346&lt;'Onderwerpen (2)'!$D$7),A346-3,IF(AND(A346&gt;'Onderwerpen (2)'!$D$7,A346&lt;'Onderwerpen (2)'!$D$8),A346-4,IF(AND(A346&gt;'Onderwerpen (2)'!$D$8,A346&lt;'Onderwerpen (2)'!$D$9),A346-5,IF(AND(A346&gt;'Onderwerpen (2)'!$D$9,A346&lt;'Onderwerpen (2)'!$D$10),A346-6,IF(AND(A346&gt;'Onderwerpen (2)'!$D$10,A346&lt;'Onderwerpen (2)'!$D$11),A346-7,IF(AND(A346&gt;'Onderwerpen (2)'!$D$11,A346&lt;'Onderwerpen (2)'!$D$12),A346-8,IF(AND(A346&gt;'Onderwerpen (2)'!$D$12,A346&lt;'Onderwerpen (2)'!$D$13),A346-9,IF(AND(A346&gt;'Onderwerpen (2)'!$D$13,A346&lt;'Onderwerpen (2)'!$D$14),A346-10,IF(AND(A346&gt;'Onderwerpen (2)'!$D$14,A346&lt;'Onderwerpen (2)'!$D$15),A346-11,IF(AND(A346&gt;'Onderwerpen (2)'!$D$15,A346&lt;'Onderwerpen (2)'!$D$16),A346-12,IF(AND(A346&gt;'Onderwerpen (2)'!$D$16,A346&lt;'Onderwerpen (2)'!$D$17),A346-13,IF(AND(A346&gt;'Onderwerpen (2)'!$D$17,A346&lt;'Onderwerpen (2)'!$D$18),A346-14,IF(AND(A346&gt;'Onderwerpen (2)'!$D$18,A346&lt;'Onderwerpen (2)'!$D$19),A346-15,IF(AND(A346&gt;'Onderwerpen (2)'!$D$19,A346&lt;'Onderwerpen (2)'!$D$20),A346-16,IF(AND(A346&gt;'Onderwerpen (2)'!$D$20,A346&lt;'Onderwerpen (2)'!$D$21),A346-17,IF(AND(A346&gt;'Onderwerpen (2)'!$D$21,A346&lt;'Onderwerpen (2)'!$D$22),A346-18,IF(A346&gt;'Onderwerpen (2)'!$D$22,A346-19,"X"))))))))))))))))))))),""))))))))))))))))))))</f>
        <v/>
      </c>
      <c r="D346" s="76" t="str">
        <f>IF(B346="",""&amp;C346,LEFT(B346, FIND(" ",B346)-1) &amp; "."&amp;COUNTIF( $B$8:B346,B346))</f>
        <v/>
      </c>
      <c r="E346" s="11"/>
      <c r="F346" s="65"/>
      <c r="G346" s="65"/>
      <c r="H346" s="65"/>
      <c r="I346" s="67"/>
      <c r="J346" s="60" t="str">
        <f t="shared" si="30"/>
        <v/>
      </c>
      <c r="K346" s="58"/>
      <c r="L346" s="65"/>
      <c r="M346" s="65"/>
      <c r="N346" s="65"/>
      <c r="O346" s="67"/>
      <c r="P346" s="60" t="str">
        <f t="shared" si="31"/>
        <v/>
      </c>
      <c r="Q346" s="58"/>
      <c r="R346" s="65"/>
      <c r="S346" s="65"/>
      <c r="T346" s="65"/>
      <c r="U346" s="67"/>
      <c r="V346" s="60" t="str">
        <f t="shared" si="32"/>
        <v/>
      </c>
      <c r="W346" s="58"/>
      <c r="X346" s="65"/>
      <c r="Y346" s="65"/>
      <c r="Z346" s="65"/>
      <c r="AA346" s="67"/>
      <c r="AB346" s="60" t="str">
        <f t="shared" si="33"/>
        <v/>
      </c>
      <c r="AC346" s="58"/>
      <c r="AD346" s="65"/>
      <c r="AE346" s="65"/>
      <c r="AF346" s="65"/>
      <c r="AG346" s="67"/>
      <c r="AH346" s="60" t="str">
        <f t="shared" si="34"/>
        <v/>
      </c>
      <c r="AI346" s="58"/>
    </row>
    <row r="347" spans="1:35" ht="15" customHeight="1" x14ac:dyDescent="0.25">
      <c r="A347" s="48" t="str">
        <f>IFERROR(IF(A346='Onderwerpen (2)'!$C$23+19,"",A346+1),"")</f>
        <v/>
      </c>
      <c r="B347" s="48" t="str">
        <f>IF(C347&lt;='Onderwerpen (2)'!$C$4,'Onderwerpen (2)'!$A$4,IF(C347&lt;='Onderwerpen (2)'!$C$5,'Onderwerpen (2)'!$A$5,IF(C347&lt;='Onderwerpen (2)'!$C$6,'Onderwerpen (2)'!$A$6,IF(C347&lt;='Onderwerpen (2)'!$C$7,'Onderwerpen (2)'!$A$7,IF(C347&lt;='Onderwerpen (2)'!$C$8,'Onderwerpen (2)'!$A$8,IF(C347&lt;='Onderwerpen (2)'!$C$9,'Onderwerpen (2)'!$A$9,IF(C347&lt;='Onderwerpen (2)'!C$10,'Onderwerpen (2)'!$A$10,IF(C347&lt;='Onderwerpen (2)'!C$11,'Onderwerpen (2)'!$A$11,IF(C347&lt;='Onderwerpen (2)'!C$12,'Onderwerpen (2)'!$A$12,IF(C347&lt;='Onderwerpen (2)'!C$13,'Onderwerpen (2)'!$A$13,IF(C347&lt;='Onderwerpen (2)'!$C$14,'Onderwerpen (2)'!$A$14,IF(C347&lt;='Onderwerpen (2)'!$C$15,'Onderwerpen (2)'!$A$15,IF(C347&lt;='Onderwerpen (2)'!$C$16,'Onderwerpen (2)'!$A$16,IF(C347&lt;='Onderwerpen (2)'!$C$17,'Onderwerpen (2)'!$A$17,IF(C347&lt;='Onderwerpen (2)'!$C$18,'Onderwerpen (2)'!$A$18,IF(C347&lt;='Onderwerpen (2)'!$C$19,'Onderwerpen (2)'!$A$19,IF(C347&lt;='Onderwerpen (2)'!$C$20,'Onderwerpen (2)'!$A$20,IF(C347&lt;='Onderwerpen (2)'!$C$21,'Onderwerpen (2)'!$A$21,IF(C347&lt;='Onderwerpen (2)'!$C$22,'Onderwerpen (2)'!$A$22,IF(C347&lt;='Onderwerpen (2)'!$C$23,'Onderwerpen (2)'!$A$22,""))))))))))))))))))))</f>
        <v/>
      </c>
      <c r="C347" s="55" t="str">
        <f>IF('Onderwerpen (2)'!$B$4+1=A347,'Onderwerpen (2)'!$A$5,IF(SUM('Onderwerpen (2)'!$B$4:$B$5)+2=A347,'Onderwerpen (2)'!$A$6,IF(SUM('Onderwerpen (2)'!$B$4:$B$6)+3=A347,'Onderwerpen (2)'!$A$7,IF(SUM('Onderwerpen (2)'!$B$4:$B$7)+4=A347,'Onderwerpen (2)'!$A$8,IF(SUM('Onderwerpen (2)'!$B$4:$B$8)+5=A347,'Onderwerpen (2)'!$A$9,IF(SUM('Onderwerpen (2)'!$B$4:$B$9)+6=A347,'Onderwerpen (2)'!$A$10,IF(SUM('Onderwerpen (2)'!$B$4:$B$10)+7=A347,'Onderwerpen (2)'!$A$11,IF(SUM('Onderwerpen (2)'!$B$4:$B$11)+8=A347,'Onderwerpen (2)'!$A$12,IF(SUM('Onderwerpen (2)'!$B$4:$B$12)+9=A347,'Onderwerpen (2)'!$A$13,IF(SUM('Onderwerpen (2)'!$B$4:$B$13)+10=A347,'Onderwerpen (2)'!$A$14,IF(SUM('Onderwerpen (2)'!$B$4:$B$14)+11=A347,'Onderwerpen (2)'!$A$15,IF(SUM('Onderwerpen (2)'!$B$4:$B$15)+12=A347,'Onderwerpen (2)'!$A$16,IF(SUM('Onderwerpen (2)'!$B$4:$B$16)+13=A347,'Onderwerpen (2)'!$A$17,IF(SUM('Onderwerpen (2)'!$B$4:$B$17)+14=A347,'Onderwerpen (2)'!$A$18,IF(SUM('Onderwerpen (2)'!$B$4:$B$18)+15=A347,'Onderwerpen (2)'!$A$19,IF(SUM('Onderwerpen (2)'!$B$4:$B$19)+16=A347,'Onderwerpen (2)'!$A$20,IF(SUM('Onderwerpen (2)'!$B$4:$B$20)+17=A347,'Onderwerpen (2)'!$A$21,IF(SUM('Onderwerpen (2)'!$B$4:$B$21)+18=A347,'Onderwerpen (2)'!$A$22,IF(SUM('Onderwerpen (2)'!$B$4:$B$22)+19=A347,'Onderwerpen (2)'!$A$23,IFERROR((IF(A347&lt;'Onderwerpen (2)'!$D$4,A347,IF(AND(A347&gt;'Onderwerpen (2)'!$D$4,A347&lt;'Onderwerpen (2)'!$D$5),A347-1,IF(AND(A347&gt;'Onderwerpen (2)'!$D$5,A347&lt;'Onderwerpen (2)'!$D$6),A347-2,IF(AND(A347&gt;'Onderwerpen (2)'!$D$6,A347&lt;'Onderwerpen (2)'!$D$7),A347-3,IF(AND(A347&gt;'Onderwerpen (2)'!$D$7,A347&lt;'Onderwerpen (2)'!$D$8),A347-4,IF(AND(A347&gt;'Onderwerpen (2)'!$D$8,A347&lt;'Onderwerpen (2)'!$D$9),A347-5,IF(AND(A347&gt;'Onderwerpen (2)'!$D$9,A347&lt;'Onderwerpen (2)'!$D$10),A347-6,IF(AND(A347&gt;'Onderwerpen (2)'!$D$10,A347&lt;'Onderwerpen (2)'!$D$11),A347-7,IF(AND(A347&gt;'Onderwerpen (2)'!$D$11,A347&lt;'Onderwerpen (2)'!$D$12),A347-8,IF(AND(A347&gt;'Onderwerpen (2)'!$D$12,A347&lt;'Onderwerpen (2)'!$D$13),A347-9,IF(AND(A347&gt;'Onderwerpen (2)'!$D$13,A347&lt;'Onderwerpen (2)'!$D$14),A347-10,IF(AND(A347&gt;'Onderwerpen (2)'!$D$14,A347&lt;'Onderwerpen (2)'!$D$15),A347-11,IF(AND(A347&gt;'Onderwerpen (2)'!$D$15,A347&lt;'Onderwerpen (2)'!$D$16),A347-12,IF(AND(A347&gt;'Onderwerpen (2)'!$D$16,A347&lt;'Onderwerpen (2)'!$D$17),A347-13,IF(AND(A347&gt;'Onderwerpen (2)'!$D$17,A347&lt;'Onderwerpen (2)'!$D$18),A347-14,IF(AND(A347&gt;'Onderwerpen (2)'!$D$18,A347&lt;'Onderwerpen (2)'!$D$19),A347-15,IF(AND(A347&gt;'Onderwerpen (2)'!$D$19,A347&lt;'Onderwerpen (2)'!$D$20),A347-16,IF(AND(A347&gt;'Onderwerpen (2)'!$D$20,A347&lt;'Onderwerpen (2)'!$D$21),A347-17,IF(AND(A347&gt;'Onderwerpen (2)'!$D$21,A347&lt;'Onderwerpen (2)'!$D$22),A347-18,IF(A347&gt;'Onderwerpen (2)'!$D$22,A347-19,"X"))))))))))))))))))))),""))))))))))))))))))))</f>
        <v/>
      </c>
      <c r="D347" s="76" t="str">
        <f>IF(B347="",""&amp;C347,LEFT(B347, FIND(" ",B347)-1) &amp; "."&amp;COUNTIF( $B$8:B347,B347))</f>
        <v/>
      </c>
      <c r="E347" s="11"/>
      <c r="F347" s="65"/>
      <c r="G347" s="65"/>
      <c r="H347" s="65"/>
      <c r="I347" s="67"/>
      <c r="J347" s="60" t="str">
        <f t="shared" si="30"/>
        <v/>
      </c>
      <c r="K347" s="58"/>
      <c r="L347" s="65"/>
      <c r="M347" s="65"/>
      <c r="N347" s="65"/>
      <c r="O347" s="67"/>
      <c r="P347" s="60" t="str">
        <f t="shared" si="31"/>
        <v/>
      </c>
      <c r="Q347" s="58"/>
      <c r="R347" s="65"/>
      <c r="S347" s="65"/>
      <c r="T347" s="65"/>
      <c r="U347" s="67"/>
      <c r="V347" s="60" t="str">
        <f t="shared" si="32"/>
        <v/>
      </c>
      <c r="W347" s="58"/>
      <c r="X347" s="65"/>
      <c r="Y347" s="65"/>
      <c r="Z347" s="65"/>
      <c r="AA347" s="67"/>
      <c r="AB347" s="60" t="str">
        <f t="shared" si="33"/>
        <v/>
      </c>
      <c r="AC347" s="58"/>
      <c r="AD347" s="65"/>
      <c r="AE347" s="65"/>
      <c r="AF347" s="65"/>
      <c r="AG347" s="67"/>
      <c r="AH347" s="60" t="str">
        <f t="shared" si="34"/>
        <v/>
      </c>
      <c r="AI347" s="58"/>
    </row>
    <row r="348" spans="1:35" ht="15" customHeight="1" x14ac:dyDescent="0.25">
      <c r="A348" s="48" t="str">
        <f>IFERROR(IF(A347='Onderwerpen (2)'!$C$23+19,"",A347+1),"")</f>
        <v/>
      </c>
      <c r="B348" s="48" t="str">
        <f>IF(C348&lt;='Onderwerpen (2)'!$C$4,'Onderwerpen (2)'!$A$4,IF(C348&lt;='Onderwerpen (2)'!$C$5,'Onderwerpen (2)'!$A$5,IF(C348&lt;='Onderwerpen (2)'!$C$6,'Onderwerpen (2)'!$A$6,IF(C348&lt;='Onderwerpen (2)'!$C$7,'Onderwerpen (2)'!$A$7,IF(C348&lt;='Onderwerpen (2)'!$C$8,'Onderwerpen (2)'!$A$8,IF(C348&lt;='Onderwerpen (2)'!$C$9,'Onderwerpen (2)'!$A$9,IF(C348&lt;='Onderwerpen (2)'!C$10,'Onderwerpen (2)'!$A$10,IF(C348&lt;='Onderwerpen (2)'!C$11,'Onderwerpen (2)'!$A$11,IF(C348&lt;='Onderwerpen (2)'!C$12,'Onderwerpen (2)'!$A$12,IF(C348&lt;='Onderwerpen (2)'!C$13,'Onderwerpen (2)'!$A$13,IF(C348&lt;='Onderwerpen (2)'!$C$14,'Onderwerpen (2)'!$A$14,IF(C348&lt;='Onderwerpen (2)'!$C$15,'Onderwerpen (2)'!$A$15,IF(C348&lt;='Onderwerpen (2)'!$C$16,'Onderwerpen (2)'!$A$16,IF(C348&lt;='Onderwerpen (2)'!$C$17,'Onderwerpen (2)'!$A$17,IF(C348&lt;='Onderwerpen (2)'!$C$18,'Onderwerpen (2)'!$A$18,IF(C348&lt;='Onderwerpen (2)'!$C$19,'Onderwerpen (2)'!$A$19,IF(C348&lt;='Onderwerpen (2)'!$C$20,'Onderwerpen (2)'!$A$20,IF(C348&lt;='Onderwerpen (2)'!$C$21,'Onderwerpen (2)'!$A$21,IF(C348&lt;='Onderwerpen (2)'!$C$22,'Onderwerpen (2)'!$A$22,IF(C348&lt;='Onderwerpen (2)'!$C$23,'Onderwerpen (2)'!$A$22,""))))))))))))))))))))</f>
        <v/>
      </c>
      <c r="C348" s="55" t="str">
        <f>IF('Onderwerpen (2)'!$B$4+1=A348,'Onderwerpen (2)'!$A$5,IF(SUM('Onderwerpen (2)'!$B$4:$B$5)+2=A348,'Onderwerpen (2)'!$A$6,IF(SUM('Onderwerpen (2)'!$B$4:$B$6)+3=A348,'Onderwerpen (2)'!$A$7,IF(SUM('Onderwerpen (2)'!$B$4:$B$7)+4=A348,'Onderwerpen (2)'!$A$8,IF(SUM('Onderwerpen (2)'!$B$4:$B$8)+5=A348,'Onderwerpen (2)'!$A$9,IF(SUM('Onderwerpen (2)'!$B$4:$B$9)+6=A348,'Onderwerpen (2)'!$A$10,IF(SUM('Onderwerpen (2)'!$B$4:$B$10)+7=A348,'Onderwerpen (2)'!$A$11,IF(SUM('Onderwerpen (2)'!$B$4:$B$11)+8=A348,'Onderwerpen (2)'!$A$12,IF(SUM('Onderwerpen (2)'!$B$4:$B$12)+9=A348,'Onderwerpen (2)'!$A$13,IF(SUM('Onderwerpen (2)'!$B$4:$B$13)+10=A348,'Onderwerpen (2)'!$A$14,IF(SUM('Onderwerpen (2)'!$B$4:$B$14)+11=A348,'Onderwerpen (2)'!$A$15,IF(SUM('Onderwerpen (2)'!$B$4:$B$15)+12=A348,'Onderwerpen (2)'!$A$16,IF(SUM('Onderwerpen (2)'!$B$4:$B$16)+13=A348,'Onderwerpen (2)'!$A$17,IF(SUM('Onderwerpen (2)'!$B$4:$B$17)+14=A348,'Onderwerpen (2)'!$A$18,IF(SUM('Onderwerpen (2)'!$B$4:$B$18)+15=A348,'Onderwerpen (2)'!$A$19,IF(SUM('Onderwerpen (2)'!$B$4:$B$19)+16=A348,'Onderwerpen (2)'!$A$20,IF(SUM('Onderwerpen (2)'!$B$4:$B$20)+17=A348,'Onderwerpen (2)'!$A$21,IF(SUM('Onderwerpen (2)'!$B$4:$B$21)+18=A348,'Onderwerpen (2)'!$A$22,IF(SUM('Onderwerpen (2)'!$B$4:$B$22)+19=A348,'Onderwerpen (2)'!$A$23,IFERROR((IF(A348&lt;'Onderwerpen (2)'!$D$4,A348,IF(AND(A348&gt;'Onderwerpen (2)'!$D$4,A348&lt;'Onderwerpen (2)'!$D$5),A348-1,IF(AND(A348&gt;'Onderwerpen (2)'!$D$5,A348&lt;'Onderwerpen (2)'!$D$6),A348-2,IF(AND(A348&gt;'Onderwerpen (2)'!$D$6,A348&lt;'Onderwerpen (2)'!$D$7),A348-3,IF(AND(A348&gt;'Onderwerpen (2)'!$D$7,A348&lt;'Onderwerpen (2)'!$D$8),A348-4,IF(AND(A348&gt;'Onderwerpen (2)'!$D$8,A348&lt;'Onderwerpen (2)'!$D$9),A348-5,IF(AND(A348&gt;'Onderwerpen (2)'!$D$9,A348&lt;'Onderwerpen (2)'!$D$10),A348-6,IF(AND(A348&gt;'Onderwerpen (2)'!$D$10,A348&lt;'Onderwerpen (2)'!$D$11),A348-7,IF(AND(A348&gt;'Onderwerpen (2)'!$D$11,A348&lt;'Onderwerpen (2)'!$D$12),A348-8,IF(AND(A348&gt;'Onderwerpen (2)'!$D$12,A348&lt;'Onderwerpen (2)'!$D$13),A348-9,IF(AND(A348&gt;'Onderwerpen (2)'!$D$13,A348&lt;'Onderwerpen (2)'!$D$14),A348-10,IF(AND(A348&gt;'Onderwerpen (2)'!$D$14,A348&lt;'Onderwerpen (2)'!$D$15),A348-11,IF(AND(A348&gt;'Onderwerpen (2)'!$D$15,A348&lt;'Onderwerpen (2)'!$D$16),A348-12,IF(AND(A348&gt;'Onderwerpen (2)'!$D$16,A348&lt;'Onderwerpen (2)'!$D$17),A348-13,IF(AND(A348&gt;'Onderwerpen (2)'!$D$17,A348&lt;'Onderwerpen (2)'!$D$18),A348-14,IF(AND(A348&gt;'Onderwerpen (2)'!$D$18,A348&lt;'Onderwerpen (2)'!$D$19),A348-15,IF(AND(A348&gt;'Onderwerpen (2)'!$D$19,A348&lt;'Onderwerpen (2)'!$D$20),A348-16,IF(AND(A348&gt;'Onderwerpen (2)'!$D$20,A348&lt;'Onderwerpen (2)'!$D$21),A348-17,IF(AND(A348&gt;'Onderwerpen (2)'!$D$21,A348&lt;'Onderwerpen (2)'!$D$22),A348-18,IF(A348&gt;'Onderwerpen (2)'!$D$22,A348-19,"X"))))))))))))))))))))),""))))))))))))))))))))</f>
        <v/>
      </c>
      <c r="D348" s="76" t="str">
        <f>IF(B348="",""&amp;C348,LEFT(B348, FIND(" ",B348)-1) &amp; "."&amp;COUNTIF( $B$8:B348,B348))</f>
        <v/>
      </c>
      <c r="E348" s="11"/>
      <c r="F348" s="65"/>
      <c r="G348" s="65"/>
      <c r="H348" s="65"/>
      <c r="I348" s="67"/>
      <c r="J348" s="60" t="str">
        <f t="shared" si="30"/>
        <v/>
      </c>
      <c r="K348" s="58"/>
      <c r="L348" s="65"/>
      <c r="M348" s="65"/>
      <c r="N348" s="65"/>
      <c r="O348" s="67"/>
      <c r="P348" s="60" t="str">
        <f t="shared" si="31"/>
        <v/>
      </c>
      <c r="Q348" s="58"/>
      <c r="R348" s="65"/>
      <c r="S348" s="65"/>
      <c r="T348" s="65"/>
      <c r="U348" s="67"/>
      <c r="V348" s="60" t="str">
        <f t="shared" si="32"/>
        <v/>
      </c>
      <c r="W348" s="58"/>
      <c r="X348" s="65"/>
      <c r="Y348" s="65"/>
      <c r="Z348" s="65"/>
      <c r="AA348" s="67"/>
      <c r="AB348" s="60" t="str">
        <f t="shared" si="33"/>
        <v/>
      </c>
      <c r="AC348" s="58"/>
      <c r="AD348" s="65"/>
      <c r="AE348" s="65"/>
      <c r="AF348" s="65"/>
      <c r="AG348" s="67"/>
      <c r="AH348" s="60" t="str">
        <f t="shared" si="34"/>
        <v/>
      </c>
      <c r="AI348" s="58"/>
    </row>
    <row r="349" spans="1:35" ht="15" customHeight="1" x14ac:dyDescent="0.25">
      <c r="A349" s="48" t="str">
        <f>IFERROR(IF(A348='Onderwerpen (2)'!$C$23+19,"",A348+1),"")</f>
        <v/>
      </c>
      <c r="B349" s="48" t="str">
        <f>IF(C349&lt;='Onderwerpen (2)'!$C$4,'Onderwerpen (2)'!$A$4,IF(C349&lt;='Onderwerpen (2)'!$C$5,'Onderwerpen (2)'!$A$5,IF(C349&lt;='Onderwerpen (2)'!$C$6,'Onderwerpen (2)'!$A$6,IF(C349&lt;='Onderwerpen (2)'!$C$7,'Onderwerpen (2)'!$A$7,IF(C349&lt;='Onderwerpen (2)'!$C$8,'Onderwerpen (2)'!$A$8,IF(C349&lt;='Onderwerpen (2)'!$C$9,'Onderwerpen (2)'!$A$9,IF(C349&lt;='Onderwerpen (2)'!C$10,'Onderwerpen (2)'!$A$10,IF(C349&lt;='Onderwerpen (2)'!C$11,'Onderwerpen (2)'!$A$11,IF(C349&lt;='Onderwerpen (2)'!C$12,'Onderwerpen (2)'!$A$12,IF(C349&lt;='Onderwerpen (2)'!C$13,'Onderwerpen (2)'!$A$13,IF(C349&lt;='Onderwerpen (2)'!$C$14,'Onderwerpen (2)'!$A$14,IF(C349&lt;='Onderwerpen (2)'!$C$15,'Onderwerpen (2)'!$A$15,IF(C349&lt;='Onderwerpen (2)'!$C$16,'Onderwerpen (2)'!$A$16,IF(C349&lt;='Onderwerpen (2)'!$C$17,'Onderwerpen (2)'!$A$17,IF(C349&lt;='Onderwerpen (2)'!$C$18,'Onderwerpen (2)'!$A$18,IF(C349&lt;='Onderwerpen (2)'!$C$19,'Onderwerpen (2)'!$A$19,IF(C349&lt;='Onderwerpen (2)'!$C$20,'Onderwerpen (2)'!$A$20,IF(C349&lt;='Onderwerpen (2)'!$C$21,'Onderwerpen (2)'!$A$21,IF(C349&lt;='Onderwerpen (2)'!$C$22,'Onderwerpen (2)'!$A$22,IF(C349&lt;='Onderwerpen (2)'!$C$23,'Onderwerpen (2)'!$A$22,""))))))))))))))))))))</f>
        <v/>
      </c>
      <c r="C349" s="55" t="str">
        <f>IF('Onderwerpen (2)'!$B$4+1=A349,'Onderwerpen (2)'!$A$5,IF(SUM('Onderwerpen (2)'!$B$4:$B$5)+2=A349,'Onderwerpen (2)'!$A$6,IF(SUM('Onderwerpen (2)'!$B$4:$B$6)+3=A349,'Onderwerpen (2)'!$A$7,IF(SUM('Onderwerpen (2)'!$B$4:$B$7)+4=A349,'Onderwerpen (2)'!$A$8,IF(SUM('Onderwerpen (2)'!$B$4:$B$8)+5=A349,'Onderwerpen (2)'!$A$9,IF(SUM('Onderwerpen (2)'!$B$4:$B$9)+6=A349,'Onderwerpen (2)'!$A$10,IF(SUM('Onderwerpen (2)'!$B$4:$B$10)+7=A349,'Onderwerpen (2)'!$A$11,IF(SUM('Onderwerpen (2)'!$B$4:$B$11)+8=A349,'Onderwerpen (2)'!$A$12,IF(SUM('Onderwerpen (2)'!$B$4:$B$12)+9=A349,'Onderwerpen (2)'!$A$13,IF(SUM('Onderwerpen (2)'!$B$4:$B$13)+10=A349,'Onderwerpen (2)'!$A$14,IF(SUM('Onderwerpen (2)'!$B$4:$B$14)+11=A349,'Onderwerpen (2)'!$A$15,IF(SUM('Onderwerpen (2)'!$B$4:$B$15)+12=A349,'Onderwerpen (2)'!$A$16,IF(SUM('Onderwerpen (2)'!$B$4:$B$16)+13=A349,'Onderwerpen (2)'!$A$17,IF(SUM('Onderwerpen (2)'!$B$4:$B$17)+14=A349,'Onderwerpen (2)'!$A$18,IF(SUM('Onderwerpen (2)'!$B$4:$B$18)+15=A349,'Onderwerpen (2)'!$A$19,IF(SUM('Onderwerpen (2)'!$B$4:$B$19)+16=A349,'Onderwerpen (2)'!$A$20,IF(SUM('Onderwerpen (2)'!$B$4:$B$20)+17=A349,'Onderwerpen (2)'!$A$21,IF(SUM('Onderwerpen (2)'!$B$4:$B$21)+18=A349,'Onderwerpen (2)'!$A$22,IF(SUM('Onderwerpen (2)'!$B$4:$B$22)+19=A349,'Onderwerpen (2)'!$A$23,IFERROR((IF(A349&lt;'Onderwerpen (2)'!$D$4,A349,IF(AND(A349&gt;'Onderwerpen (2)'!$D$4,A349&lt;'Onderwerpen (2)'!$D$5),A349-1,IF(AND(A349&gt;'Onderwerpen (2)'!$D$5,A349&lt;'Onderwerpen (2)'!$D$6),A349-2,IF(AND(A349&gt;'Onderwerpen (2)'!$D$6,A349&lt;'Onderwerpen (2)'!$D$7),A349-3,IF(AND(A349&gt;'Onderwerpen (2)'!$D$7,A349&lt;'Onderwerpen (2)'!$D$8),A349-4,IF(AND(A349&gt;'Onderwerpen (2)'!$D$8,A349&lt;'Onderwerpen (2)'!$D$9),A349-5,IF(AND(A349&gt;'Onderwerpen (2)'!$D$9,A349&lt;'Onderwerpen (2)'!$D$10),A349-6,IF(AND(A349&gt;'Onderwerpen (2)'!$D$10,A349&lt;'Onderwerpen (2)'!$D$11),A349-7,IF(AND(A349&gt;'Onderwerpen (2)'!$D$11,A349&lt;'Onderwerpen (2)'!$D$12),A349-8,IF(AND(A349&gt;'Onderwerpen (2)'!$D$12,A349&lt;'Onderwerpen (2)'!$D$13),A349-9,IF(AND(A349&gt;'Onderwerpen (2)'!$D$13,A349&lt;'Onderwerpen (2)'!$D$14),A349-10,IF(AND(A349&gt;'Onderwerpen (2)'!$D$14,A349&lt;'Onderwerpen (2)'!$D$15),A349-11,IF(AND(A349&gt;'Onderwerpen (2)'!$D$15,A349&lt;'Onderwerpen (2)'!$D$16),A349-12,IF(AND(A349&gt;'Onderwerpen (2)'!$D$16,A349&lt;'Onderwerpen (2)'!$D$17),A349-13,IF(AND(A349&gt;'Onderwerpen (2)'!$D$17,A349&lt;'Onderwerpen (2)'!$D$18),A349-14,IF(AND(A349&gt;'Onderwerpen (2)'!$D$18,A349&lt;'Onderwerpen (2)'!$D$19),A349-15,IF(AND(A349&gt;'Onderwerpen (2)'!$D$19,A349&lt;'Onderwerpen (2)'!$D$20),A349-16,IF(AND(A349&gt;'Onderwerpen (2)'!$D$20,A349&lt;'Onderwerpen (2)'!$D$21),A349-17,IF(AND(A349&gt;'Onderwerpen (2)'!$D$21,A349&lt;'Onderwerpen (2)'!$D$22),A349-18,IF(A349&gt;'Onderwerpen (2)'!$D$22,A349-19,"X"))))))))))))))))))))),""))))))))))))))))))))</f>
        <v/>
      </c>
      <c r="D349" s="76" t="str">
        <f>IF(B349="",""&amp;C349,LEFT(B349, FIND(" ",B349)-1) &amp; "."&amp;COUNTIF( $B$8:B349,B349))</f>
        <v/>
      </c>
      <c r="E349" s="11"/>
      <c r="F349" s="65"/>
      <c r="G349" s="65"/>
      <c r="H349" s="65"/>
      <c r="I349" s="67"/>
      <c r="J349" s="60" t="str">
        <f t="shared" si="30"/>
        <v/>
      </c>
      <c r="K349" s="58"/>
      <c r="L349" s="65"/>
      <c r="M349" s="65"/>
      <c r="N349" s="65"/>
      <c r="O349" s="67"/>
      <c r="P349" s="60" t="str">
        <f t="shared" si="31"/>
        <v/>
      </c>
      <c r="Q349" s="58"/>
      <c r="R349" s="65"/>
      <c r="S349" s="65"/>
      <c r="T349" s="65"/>
      <c r="U349" s="67"/>
      <c r="V349" s="60" t="str">
        <f t="shared" si="32"/>
        <v/>
      </c>
      <c r="W349" s="58"/>
      <c r="X349" s="65"/>
      <c r="Y349" s="65"/>
      <c r="Z349" s="65"/>
      <c r="AA349" s="67"/>
      <c r="AB349" s="60" t="str">
        <f t="shared" si="33"/>
        <v/>
      </c>
      <c r="AC349" s="58"/>
      <c r="AD349" s="65"/>
      <c r="AE349" s="65"/>
      <c r="AF349" s="65"/>
      <c r="AG349" s="67"/>
      <c r="AH349" s="60" t="str">
        <f t="shared" si="34"/>
        <v/>
      </c>
      <c r="AI349" s="58"/>
    </row>
    <row r="350" spans="1:35" ht="15" customHeight="1" x14ac:dyDescent="0.25">
      <c r="A350" s="48" t="str">
        <f>IFERROR(IF(A349='Onderwerpen (2)'!$C$23+19,"",A349+1),"")</f>
        <v/>
      </c>
      <c r="B350" s="48" t="str">
        <f>IF(C350&lt;='Onderwerpen (2)'!$C$4,'Onderwerpen (2)'!$A$4,IF(C350&lt;='Onderwerpen (2)'!$C$5,'Onderwerpen (2)'!$A$5,IF(C350&lt;='Onderwerpen (2)'!$C$6,'Onderwerpen (2)'!$A$6,IF(C350&lt;='Onderwerpen (2)'!$C$7,'Onderwerpen (2)'!$A$7,IF(C350&lt;='Onderwerpen (2)'!$C$8,'Onderwerpen (2)'!$A$8,IF(C350&lt;='Onderwerpen (2)'!$C$9,'Onderwerpen (2)'!$A$9,IF(C350&lt;='Onderwerpen (2)'!C$10,'Onderwerpen (2)'!$A$10,IF(C350&lt;='Onderwerpen (2)'!C$11,'Onderwerpen (2)'!$A$11,IF(C350&lt;='Onderwerpen (2)'!C$12,'Onderwerpen (2)'!$A$12,IF(C350&lt;='Onderwerpen (2)'!C$13,'Onderwerpen (2)'!$A$13,IF(C350&lt;='Onderwerpen (2)'!$C$14,'Onderwerpen (2)'!$A$14,IF(C350&lt;='Onderwerpen (2)'!$C$15,'Onderwerpen (2)'!$A$15,IF(C350&lt;='Onderwerpen (2)'!$C$16,'Onderwerpen (2)'!$A$16,IF(C350&lt;='Onderwerpen (2)'!$C$17,'Onderwerpen (2)'!$A$17,IF(C350&lt;='Onderwerpen (2)'!$C$18,'Onderwerpen (2)'!$A$18,IF(C350&lt;='Onderwerpen (2)'!$C$19,'Onderwerpen (2)'!$A$19,IF(C350&lt;='Onderwerpen (2)'!$C$20,'Onderwerpen (2)'!$A$20,IF(C350&lt;='Onderwerpen (2)'!$C$21,'Onderwerpen (2)'!$A$21,IF(C350&lt;='Onderwerpen (2)'!$C$22,'Onderwerpen (2)'!$A$22,IF(C350&lt;='Onderwerpen (2)'!$C$23,'Onderwerpen (2)'!$A$22,""))))))))))))))))))))</f>
        <v/>
      </c>
      <c r="C350" s="55" t="str">
        <f>IF('Onderwerpen (2)'!$B$4+1=A350,'Onderwerpen (2)'!$A$5,IF(SUM('Onderwerpen (2)'!$B$4:$B$5)+2=A350,'Onderwerpen (2)'!$A$6,IF(SUM('Onderwerpen (2)'!$B$4:$B$6)+3=A350,'Onderwerpen (2)'!$A$7,IF(SUM('Onderwerpen (2)'!$B$4:$B$7)+4=A350,'Onderwerpen (2)'!$A$8,IF(SUM('Onderwerpen (2)'!$B$4:$B$8)+5=A350,'Onderwerpen (2)'!$A$9,IF(SUM('Onderwerpen (2)'!$B$4:$B$9)+6=A350,'Onderwerpen (2)'!$A$10,IF(SUM('Onderwerpen (2)'!$B$4:$B$10)+7=A350,'Onderwerpen (2)'!$A$11,IF(SUM('Onderwerpen (2)'!$B$4:$B$11)+8=A350,'Onderwerpen (2)'!$A$12,IF(SUM('Onderwerpen (2)'!$B$4:$B$12)+9=A350,'Onderwerpen (2)'!$A$13,IF(SUM('Onderwerpen (2)'!$B$4:$B$13)+10=A350,'Onderwerpen (2)'!$A$14,IF(SUM('Onderwerpen (2)'!$B$4:$B$14)+11=A350,'Onderwerpen (2)'!$A$15,IF(SUM('Onderwerpen (2)'!$B$4:$B$15)+12=A350,'Onderwerpen (2)'!$A$16,IF(SUM('Onderwerpen (2)'!$B$4:$B$16)+13=A350,'Onderwerpen (2)'!$A$17,IF(SUM('Onderwerpen (2)'!$B$4:$B$17)+14=A350,'Onderwerpen (2)'!$A$18,IF(SUM('Onderwerpen (2)'!$B$4:$B$18)+15=A350,'Onderwerpen (2)'!$A$19,IF(SUM('Onderwerpen (2)'!$B$4:$B$19)+16=A350,'Onderwerpen (2)'!$A$20,IF(SUM('Onderwerpen (2)'!$B$4:$B$20)+17=A350,'Onderwerpen (2)'!$A$21,IF(SUM('Onderwerpen (2)'!$B$4:$B$21)+18=A350,'Onderwerpen (2)'!$A$22,IF(SUM('Onderwerpen (2)'!$B$4:$B$22)+19=A350,'Onderwerpen (2)'!$A$23,IFERROR((IF(A350&lt;'Onderwerpen (2)'!$D$4,A350,IF(AND(A350&gt;'Onderwerpen (2)'!$D$4,A350&lt;'Onderwerpen (2)'!$D$5),A350-1,IF(AND(A350&gt;'Onderwerpen (2)'!$D$5,A350&lt;'Onderwerpen (2)'!$D$6),A350-2,IF(AND(A350&gt;'Onderwerpen (2)'!$D$6,A350&lt;'Onderwerpen (2)'!$D$7),A350-3,IF(AND(A350&gt;'Onderwerpen (2)'!$D$7,A350&lt;'Onderwerpen (2)'!$D$8),A350-4,IF(AND(A350&gt;'Onderwerpen (2)'!$D$8,A350&lt;'Onderwerpen (2)'!$D$9),A350-5,IF(AND(A350&gt;'Onderwerpen (2)'!$D$9,A350&lt;'Onderwerpen (2)'!$D$10),A350-6,IF(AND(A350&gt;'Onderwerpen (2)'!$D$10,A350&lt;'Onderwerpen (2)'!$D$11),A350-7,IF(AND(A350&gt;'Onderwerpen (2)'!$D$11,A350&lt;'Onderwerpen (2)'!$D$12),A350-8,IF(AND(A350&gt;'Onderwerpen (2)'!$D$12,A350&lt;'Onderwerpen (2)'!$D$13),A350-9,IF(AND(A350&gt;'Onderwerpen (2)'!$D$13,A350&lt;'Onderwerpen (2)'!$D$14),A350-10,IF(AND(A350&gt;'Onderwerpen (2)'!$D$14,A350&lt;'Onderwerpen (2)'!$D$15),A350-11,IF(AND(A350&gt;'Onderwerpen (2)'!$D$15,A350&lt;'Onderwerpen (2)'!$D$16),A350-12,IF(AND(A350&gt;'Onderwerpen (2)'!$D$16,A350&lt;'Onderwerpen (2)'!$D$17),A350-13,IF(AND(A350&gt;'Onderwerpen (2)'!$D$17,A350&lt;'Onderwerpen (2)'!$D$18),A350-14,IF(AND(A350&gt;'Onderwerpen (2)'!$D$18,A350&lt;'Onderwerpen (2)'!$D$19),A350-15,IF(AND(A350&gt;'Onderwerpen (2)'!$D$19,A350&lt;'Onderwerpen (2)'!$D$20),A350-16,IF(AND(A350&gt;'Onderwerpen (2)'!$D$20,A350&lt;'Onderwerpen (2)'!$D$21),A350-17,IF(AND(A350&gt;'Onderwerpen (2)'!$D$21,A350&lt;'Onderwerpen (2)'!$D$22),A350-18,IF(A350&gt;'Onderwerpen (2)'!$D$22,A350-19,"X"))))))))))))))))))))),""))))))))))))))))))))</f>
        <v/>
      </c>
      <c r="D350" s="76" t="str">
        <f>IF(B350="",""&amp;C350,LEFT(B350, FIND(" ",B350)-1) &amp; "."&amp;COUNTIF( $B$8:B350,B350))</f>
        <v/>
      </c>
      <c r="E350" s="11"/>
      <c r="F350" s="65"/>
      <c r="G350" s="65"/>
      <c r="H350" s="65"/>
      <c r="I350" s="67"/>
      <c r="J350" s="60" t="str">
        <f t="shared" si="30"/>
        <v/>
      </c>
      <c r="K350" s="58"/>
      <c r="L350" s="65"/>
      <c r="M350" s="65"/>
      <c r="N350" s="65"/>
      <c r="O350" s="67"/>
      <c r="P350" s="60" t="str">
        <f t="shared" si="31"/>
        <v/>
      </c>
      <c r="Q350" s="58"/>
      <c r="R350" s="65"/>
      <c r="S350" s="65"/>
      <c r="T350" s="65"/>
      <c r="U350" s="67"/>
      <c r="V350" s="60" t="str">
        <f t="shared" si="32"/>
        <v/>
      </c>
      <c r="W350" s="58"/>
      <c r="X350" s="65"/>
      <c r="Y350" s="65"/>
      <c r="Z350" s="65"/>
      <c r="AA350" s="67"/>
      <c r="AB350" s="60" t="str">
        <f t="shared" si="33"/>
        <v/>
      </c>
      <c r="AC350" s="58"/>
      <c r="AD350" s="65"/>
      <c r="AE350" s="65"/>
      <c r="AF350" s="65"/>
      <c r="AG350" s="67"/>
      <c r="AH350" s="60" t="str">
        <f t="shared" si="34"/>
        <v/>
      </c>
      <c r="AI350" s="58"/>
    </row>
    <row r="351" spans="1:35" ht="15" customHeight="1" x14ac:dyDescent="0.25">
      <c r="A351" s="48" t="str">
        <f>IFERROR(IF(A350='Onderwerpen (2)'!$C$23+19,"",A350+1),"")</f>
        <v/>
      </c>
      <c r="B351" s="48" t="str">
        <f>IF(C351&lt;='Onderwerpen (2)'!$C$4,'Onderwerpen (2)'!$A$4,IF(C351&lt;='Onderwerpen (2)'!$C$5,'Onderwerpen (2)'!$A$5,IF(C351&lt;='Onderwerpen (2)'!$C$6,'Onderwerpen (2)'!$A$6,IF(C351&lt;='Onderwerpen (2)'!$C$7,'Onderwerpen (2)'!$A$7,IF(C351&lt;='Onderwerpen (2)'!$C$8,'Onderwerpen (2)'!$A$8,IF(C351&lt;='Onderwerpen (2)'!$C$9,'Onderwerpen (2)'!$A$9,IF(C351&lt;='Onderwerpen (2)'!C$10,'Onderwerpen (2)'!$A$10,IF(C351&lt;='Onderwerpen (2)'!C$11,'Onderwerpen (2)'!$A$11,IF(C351&lt;='Onderwerpen (2)'!C$12,'Onderwerpen (2)'!$A$12,IF(C351&lt;='Onderwerpen (2)'!C$13,'Onderwerpen (2)'!$A$13,IF(C351&lt;='Onderwerpen (2)'!$C$14,'Onderwerpen (2)'!$A$14,IF(C351&lt;='Onderwerpen (2)'!$C$15,'Onderwerpen (2)'!$A$15,IF(C351&lt;='Onderwerpen (2)'!$C$16,'Onderwerpen (2)'!$A$16,IF(C351&lt;='Onderwerpen (2)'!$C$17,'Onderwerpen (2)'!$A$17,IF(C351&lt;='Onderwerpen (2)'!$C$18,'Onderwerpen (2)'!$A$18,IF(C351&lt;='Onderwerpen (2)'!$C$19,'Onderwerpen (2)'!$A$19,IF(C351&lt;='Onderwerpen (2)'!$C$20,'Onderwerpen (2)'!$A$20,IF(C351&lt;='Onderwerpen (2)'!$C$21,'Onderwerpen (2)'!$A$21,IF(C351&lt;='Onderwerpen (2)'!$C$22,'Onderwerpen (2)'!$A$22,IF(C351&lt;='Onderwerpen (2)'!$C$23,'Onderwerpen (2)'!$A$22,""))))))))))))))))))))</f>
        <v/>
      </c>
      <c r="C351" s="55" t="str">
        <f>IF('Onderwerpen (2)'!$B$4+1=A351,'Onderwerpen (2)'!$A$5,IF(SUM('Onderwerpen (2)'!$B$4:$B$5)+2=A351,'Onderwerpen (2)'!$A$6,IF(SUM('Onderwerpen (2)'!$B$4:$B$6)+3=A351,'Onderwerpen (2)'!$A$7,IF(SUM('Onderwerpen (2)'!$B$4:$B$7)+4=A351,'Onderwerpen (2)'!$A$8,IF(SUM('Onderwerpen (2)'!$B$4:$B$8)+5=A351,'Onderwerpen (2)'!$A$9,IF(SUM('Onderwerpen (2)'!$B$4:$B$9)+6=A351,'Onderwerpen (2)'!$A$10,IF(SUM('Onderwerpen (2)'!$B$4:$B$10)+7=A351,'Onderwerpen (2)'!$A$11,IF(SUM('Onderwerpen (2)'!$B$4:$B$11)+8=A351,'Onderwerpen (2)'!$A$12,IF(SUM('Onderwerpen (2)'!$B$4:$B$12)+9=A351,'Onderwerpen (2)'!$A$13,IF(SUM('Onderwerpen (2)'!$B$4:$B$13)+10=A351,'Onderwerpen (2)'!$A$14,IF(SUM('Onderwerpen (2)'!$B$4:$B$14)+11=A351,'Onderwerpen (2)'!$A$15,IF(SUM('Onderwerpen (2)'!$B$4:$B$15)+12=A351,'Onderwerpen (2)'!$A$16,IF(SUM('Onderwerpen (2)'!$B$4:$B$16)+13=A351,'Onderwerpen (2)'!$A$17,IF(SUM('Onderwerpen (2)'!$B$4:$B$17)+14=A351,'Onderwerpen (2)'!$A$18,IF(SUM('Onderwerpen (2)'!$B$4:$B$18)+15=A351,'Onderwerpen (2)'!$A$19,IF(SUM('Onderwerpen (2)'!$B$4:$B$19)+16=A351,'Onderwerpen (2)'!$A$20,IF(SUM('Onderwerpen (2)'!$B$4:$B$20)+17=A351,'Onderwerpen (2)'!$A$21,IF(SUM('Onderwerpen (2)'!$B$4:$B$21)+18=A351,'Onderwerpen (2)'!$A$22,IF(SUM('Onderwerpen (2)'!$B$4:$B$22)+19=A351,'Onderwerpen (2)'!$A$23,IFERROR((IF(A351&lt;'Onderwerpen (2)'!$D$4,A351,IF(AND(A351&gt;'Onderwerpen (2)'!$D$4,A351&lt;'Onderwerpen (2)'!$D$5),A351-1,IF(AND(A351&gt;'Onderwerpen (2)'!$D$5,A351&lt;'Onderwerpen (2)'!$D$6),A351-2,IF(AND(A351&gt;'Onderwerpen (2)'!$D$6,A351&lt;'Onderwerpen (2)'!$D$7),A351-3,IF(AND(A351&gt;'Onderwerpen (2)'!$D$7,A351&lt;'Onderwerpen (2)'!$D$8),A351-4,IF(AND(A351&gt;'Onderwerpen (2)'!$D$8,A351&lt;'Onderwerpen (2)'!$D$9),A351-5,IF(AND(A351&gt;'Onderwerpen (2)'!$D$9,A351&lt;'Onderwerpen (2)'!$D$10),A351-6,IF(AND(A351&gt;'Onderwerpen (2)'!$D$10,A351&lt;'Onderwerpen (2)'!$D$11),A351-7,IF(AND(A351&gt;'Onderwerpen (2)'!$D$11,A351&lt;'Onderwerpen (2)'!$D$12),A351-8,IF(AND(A351&gt;'Onderwerpen (2)'!$D$12,A351&lt;'Onderwerpen (2)'!$D$13),A351-9,IF(AND(A351&gt;'Onderwerpen (2)'!$D$13,A351&lt;'Onderwerpen (2)'!$D$14),A351-10,IF(AND(A351&gt;'Onderwerpen (2)'!$D$14,A351&lt;'Onderwerpen (2)'!$D$15),A351-11,IF(AND(A351&gt;'Onderwerpen (2)'!$D$15,A351&lt;'Onderwerpen (2)'!$D$16),A351-12,IF(AND(A351&gt;'Onderwerpen (2)'!$D$16,A351&lt;'Onderwerpen (2)'!$D$17),A351-13,IF(AND(A351&gt;'Onderwerpen (2)'!$D$17,A351&lt;'Onderwerpen (2)'!$D$18),A351-14,IF(AND(A351&gt;'Onderwerpen (2)'!$D$18,A351&lt;'Onderwerpen (2)'!$D$19),A351-15,IF(AND(A351&gt;'Onderwerpen (2)'!$D$19,A351&lt;'Onderwerpen (2)'!$D$20),A351-16,IF(AND(A351&gt;'Onderwerpen (2)'!$D$20,A351&lt;'Onderwerpen (2)'!$D$21),A351-17,IF(AND(A351&gt;'Onderwerpen (2)'!$D$21,A351&lt;'Onderwerpen (2)'!$D$22),A351-18,IF(A351&gt;'Onderwerpen (2)'!$D$22,A351-19,"X"))))))))))))))))))))),""))))))))))))))))))))</f>
        <v/>
      </c>
      <c r="D351" s="76" t="str">
        <f>IF(B351="",""&amp;C351,LEFT(B351, FIND(" ",B351)-1) &amp; "."&amp;COUNTIF( $B$8:B351,B351))</f>
        <v/>
      </c>
      <c r="E351" s="11"/>
      <c r="F351" s="65"/>
      <c r="G351" s="65"/>
      <c r="H351" s="65"/>
      <c r="I351" s="67"/>
      <c r="J351" s="60" t="str">
        <f t="shared" si="30"/>
        <v/>
      </c>
      <c r="K351" s="58"/>
      <c r="L351" s="65"/>
      <c r="M351" s="65"/>
      <c r="N351" s="65"/>
      <c r="O351" s="67"/>
      <c r="P351" s="60" t="str">
        <f t="shared" si="31"/>
        <v/>
      </c>
      <c r="Q351" s="58"/>
      <c r="R351" s="65"/>
      <c r="S351" s="65"/>
      <c r="T351" s="65"/>
      <c r="U351" s="67"/>
      <c r="V351" s="60" t="str">
        <f t="shared" si="32"/>
        <v/>
      </c>
      <c r="W351" s="58"/>
      <c r="X351" s="65"/>
      <c r="Y351" s="65"/>
      <c r="Z351" s="65"/>
      <c r="AA351" s="67"/>
      <c r="AB351" s="60" t="str">
        <f t="shared" si="33"/>
        <v/>
      </c>
      <c r="AC351" s="58"/>
      <c r="AD351" s="65"/>
      <c r="AE351" s="65"/>
      <c r="AF351" s="65"/>
      <c r="AG351" s="67"/>
      <c r="AH351" s="60" t="str">
        <f t="shared" si="34"/>
        <v/>
      </c>
      <c r="AI351" s="58"/>
    </row>
    <row r="352" spans="1:35" ht="15" customHeight="1" x14ac:dyDescent="0.25">
      <c r="A352" s="48" t="str">
        <f>IFERROR(IF(A351='Onderwerpen (2)'!$C$23+19,"",A351+1),"")</f>
        <v/>
      </c>
      <c r="B352" s="48" t="str">
        <f>IF(C352&lt;='Onderwerpen (2)'!$C$4,'Onderwerpen (2)'!$A$4,IF(C352&lt;='Onderwerpen (2)'!$C$5,'Onderwerpen (2)'!$A$5,IF(C352&lt;='Onderwerpen (2)'!$C$6,'Onderwerpen (2)'!$A$6,IF(C352&lt;='Onderwerpen (2)'!$C$7,'Onderwerpen (2)'!$A$7,IF(C352&lt;='Onderwerpen (2)'!$C$8,'Onderwerpen (2)'!$A$8,IF(C352&lt;='Onderwerpen (2)'!$C$9,'Onderwerpen (2)'!$A$9,IF(C352&lt;='Onderwerpen (2)'!C$10,'Onderwerpen (2)'!$A$10,IF(C352&lt;='Onderwerpen (2)'!C$11,'Onderwerpen (2)'!$A$11,IF(C352&lt;='Onderwerpen (2)'!C$12,'Onderwerpen (2)'!$A$12,IF(C352&lt;='Onderwerpen (2)'!C$13,'Onderwerpen (2)'!$A$13,IF(C352&lt;='Onderwerpen (2)'!$C$14,'Onderwerpen (2)'!$A$14,IF(C352&lt;='Onderwerpen (2)'!$C$15,'Onderwerpen (2)'!$A$15,IF(C352&lt;='Onderwerpen (2)'!$C$16,'Onderwerpen (2)'!$A$16,IF(C352&lt;='Onderwerpen (2)'!$C$17,'Onderwerpen (2)'!$A$17,IF(C352&lt;='Onderwerpen (2)'!$C$18,'Onderwerpen (2)'!$A$18,IF(C352&lt;='Onderwerpen (2)'!$C$19,'Onderwerpen (2)'!$A$19,IF(C352&lt;='Onderwerpen (2)'!$C$20,'Onderwerpen (2)'!$A$20,IF(C352&lt;='Onderwerpen (2)'!$C$21,'Onderwerpen (2)'!$A$21,IF(C352&lt;='Onderwerpen (2)'!$C$22,'Onderwerpen (2)'!$A$22,IF(C352&lt;='Onderwerpen (2)'!$C$23,'Onderwerpen (2)'!$A$22,""))))))))))))))))))))</f>
        <v/>
      </c>
      <c r="C352" s="55" t="str">
        <f>IF('Onderwerpen (2)'!$B$4+1=A352,'Onderwerpen (2)'!$A$5,IF(SUM('Onderwerpen (2)'!$B$4:$B$5)+2=A352,'Onderwerpen (2)'!$A$6,IF(SUM('Onderwerpen (2)'!$B$4:$B$6)+3=A352,'Onderwerpen (2)'!$A$7,IF(SUM('Onderwerpen (2)'!$B$4:$B$7)+4=A352,'Onderwerpen (2)'!$A$8,IF(SUM('Onderwerpen (2)'!$B$4:$B$8)+5=A352,'Onderwerpen (2)'!$A$9,IF(SUM('Onderwerpen (2)'!$B$4:$B$9)+6=A352,'Onderwerpen (2)'!$A$10,IF(SUM('Onderwerpen (2)'!$B$4:$B$10)+7=A352,'Onderwerpen (2)'!$A$11,IF(SUM('Onderwerpen (2)'!$B$4:$B$11)+8=A352,'Onderwerpen (2)'!$A$12,IF(SUM('Onderwerpen (2)'!$B$4:$B$12)+9=A352,'Onderwerpen (2)'!$A$13,IF(SUM('Onderwerpen (2)'!$B$4:$B$13)+10=A352,'Onderwerpen (2)'!$A$14,IF(SUM('Onderwerpen (2)'!$B$4:$B$14)+11=A352,'Onderwerpen (2)'!$A$15,IF(SUM('Onderwerpen (2)'!$B$4:$B$15)+12=A352,'Onderwerpen (2)'!$A$16,IF(SUM('Onderwerpen (2)'!$B$4:$B$16)+13=A352,'Onderwerpen (2)'!$A$17,IF(SUM('Onderwerpen (2)'!$B$4:$B$17)+14=A352,'Onderwerpen (2)'!$A$18,IF(SUM('Onderwerpen (2)'!$B$4:$B$18)+15=A352,'Onderwerpen (2)'!$A$19,IF(SUM('Onderwerpen (2)'!$B$4:$B$19)+16=A352,'Onderwerpen (2)'!$A$20,IF(SUM('Onderwerpen (2)'!$B$4:$B$20)+17=A352,'Onderwerpen (2)'!$A$21,IF(SUM('Onderwerpen (2)'!$B$4:$B$21)+18=A352,'Onderwerpen (2)'!$A$22,IF(SUM('Onderwerpen (2)'!$B$4:$B$22)+19=A352,'Onderwerpen (2)'!$A$23,IFERROR((IF(A352&lt;'Onderwerpen (2)'!$D$4,A352,IF(AND(A352&gt;'Onderwerpen (2)'!$D$4,A352&lt;'Onderwerpen (2)'!$D$5),A352-1,IF(AND(A352&gt;'Onderwerpen (2)'!$D$5,A352&lt;'Onderwerpen (2)'!$D$6),A352-2,IF(AND(A352&gt;'Onderwerpen (2)'!$D$6,A352&lt;'Onderwerpen (2)'!$D$7),A352-3,IF(AND(A352&gt;'Onderwerpen (2)'!$D$7,A352&lt;'Onderwerpen (2)'!$D$8),A352-4,IF(AND(A352&gt;'Onderwerpen (2)'!$D$8,A352&lt;'Onderwerpen (2)'!$D$9),A352-5,IF(AND(A352&gt;'Onderwerpen (2)'!$D$9,A352&lt;'Onderwerpen (2)'!$D$10),A352-6,IF(AND(A352&gt;'Onderwerpen (2)'!$D$10,A352&lt;'Onderwerpen (2)'!$D$11),A352-7,IF(AND(A352&gt;'Onderwerpen (2)'!$D$11,A352&lt;'Onderwerpen (2)'!$D$12),A352-8,IF(AND(A352&gt;'Onderwerpen (2)'!$D$12,A352&lt;'Onderwerpen (2)'!$D$13),A352-9,IF(AND(A352&gt;'Onderwerpen (2)'!$D$13,A352&lt;'Onderwerpen (2)'!$D$14),A352-10,IF(AND(A352&gt;'Onderwerpen (2)'!$D$14,A352&lt;'Onderwerpen (2)'!$D$15),A352-11,IF(AND(A352&gt;'Onderwerpen (2)'!$D$15,A352&lt;'Onderwerpen (2)'!$D$16),A352-12,IF(AND(A352&gt;'Onderwerpen (2)'!$D$16,A352&lt;'Onderwerpen (2)'!$D$17),A352-13,IF(AND(A352&gt;'Onderwerpen (2)'!$D$17,A352&lt;'Onderwerpen (2)'!$D$18),A352-14,IF(AND(A352&gt;'Onderwerpen (2)'!$D$18,A352&lt;'Onderwerpen (2)'!$D$19),A352-15,IF(AND(A352&gt;'Onderwerpen (2)'!$D$19,A352&lt;'Onderwerpen (2)'!$D$20),A352-16,IF(AND(A352&gt;'Onderwerpen (2)'!$D$20,A352&lt;'Onderwerpen (2)'!$D$21),A352-17,IF(AND(A352&gt;'Onderwerpen (2)'!$D$21,A352&lt;'Onderwerpen (2)'!$D$22),A352-18,IF(A352&gt;'Onderwerpen (2)'!$D$22,A352-19,"X"))))))))))))))))))))),""))))))))))))))))))))</f>
        <v/>
      </c>
      <c r="D352" s="76" t="str">
        <f>IF(B352="",""&amp;C352,LEFT(B352, FIND(" ",B352)-1) &amp; "."&amp;COUNTIF( $B$8:B352,B352))</f>
        <v/>
      </c>
      <c r="E352" s="11"/>
      <c r="F352" s="65"/>
      <c r="G352" s="65"/>
      <c r="H352" s="65"/>
      <c r="I352" s="67"/>
      <c r="J352" s="60" t="str">
        <f t="shared" si="30"/>
        <v/>
      </c>
      <c r="K352" s="58"/>
      <c r="L352" s="65"/>
      <c r="M352" s="65"/>
      <c r="N352" s="65"/>
      <c r="O352" s="67"/>
      <c r="P352" s="60" t="str">
        <f t="shared" si="31"/>
        <v/>
      </c>
      <c r="Q352" s="58"/>
      <c r="R352" s="65"/>
      <c r="S352" s="65"/>
      <c r="T352" s="65"/>
      <c r="U352" s="67"/>
      <c r="V352" s="60" t="str">
        <f t="shared" si="32"/>
        <v/>
      </c>
      <c r="W352" s="58"/>
      <c r="X352" s="65"/>
      <c r="Y352" s="65"/>
      <c r="Z352" s="65"/>
      <c r="AA352" s="67"/>
      <c r="AB352" s="60" t="str">
        <f t="shared" si="33"/>
        <v/>
      </c>
      <c r="AC352" s="58"/>
      <c r="AD352" s="65"/>
      <c r="AE352" s="65"/>
      <c r="AF352" s="65"/>
      <c r="AG352" s="67"/>
      <c r="AH352" s="60" t="str">
        <f t="shared" si="34"/>
        <v/>
      </c>
      <c r="AI352" s="58"/>
    </row>
    <row r="353" spans="1:35" ht="15" customHeight="1" x14ac:dyDescent="0.25">
      <c r="A353" s="48" t="str">
        <f>IFERROR(IF(A352='Onderwerpen (2)'!$C$23+19,"",A352+1),"")</f>
        <v/>
      </c>
      <c r="B353" s="48" t="str">
        <f>IF(C353&lt;='Onderwerpen (2)'!$C$4,'Onderwerpen (2)'!$A$4,IF(C353&lt;='Onderwerpen (2)'!$C$5,'Onderwerpen (2)'!$A$5,IF(C353&lt;='Onderwerpen (2)'!$C$6,'Onderwerpen (2)'!$A$6,IF(C353&lt;='Onderwerpen (2)'!$C$7,'Onderwerpen (2)'!$A$7,IF(C353&lt;='Onderwerpen (2)'!$C$8,'Onderwerpen (2)'!$A$8,IF(C353&lt;='Onderwerpen (2)'!$C$9,'Onderwerpen (2)'!$A$9,IF(C353&lt;='Onderwerpen (2)'!C$10,'Onderwerpen (2)'!$A$10,IF(C353&lt;='Onderwerpen (2)'!C$11,'Onderwerpen (2)'!$A$11,IF(C353&lt;='Onderwerpen (2)'!C$12,'Onderwerpen (2)'!$A$12,IF(C353&lt;='Onderwerpen (2)'!C$13,'Onderwerpen (2)'!$A$13,IF(C353&lt;='Onderwerpen (2)'!$C$14,'Onderwerpen (2)'!$A$14,IF(C353&lt;='Onderwerpen (2)'!$C$15,'Onderwerpen (2)'!$A$15,IF(C353&lt;='Onderwerpen (2)'!$C$16,'Onderwerpen (2)'!$A$16,IF(C353&lt;='Onderwerpen (2)'!$C$17,'Onderwerpen (2)'!$A$17,IF(C353&lt;='Onderwerpen (2)'!$C$18,'Onderwerpen (2)'!$A$18,IF(C353&lt;='Onderwerpen (2)'!$C$19,'Onderwerpen (2)'!$A$19,IF(C353&lt;='Onderwerpen (2)'!$C$20,'Onderwerpen (2)'!$A$20,IF(C353&lt;='Onderwerpen (2)'!$C$21,'Onderwerpen (2)'!$A$21,IF(C353&lt;='Onderwerpen (2)'!$C$22,'Onderwerpen (2)'!$A$22,IF(C353&lt;='Onderwerpen (2)'!$C$23,'Onderwerpen (2)'!$A$22,""))))))))))))))))))))</f>
        <v/>
      </c>
      <c r="C353" s="55" t="str">
        <f>IF('Onderwerpen (2)'!$B$4+1=A353,'Onderwerpen (2)'!$A$5,IF(SUM('Onderwerpen (2)'!$B$4:$B$5)+2=A353,'Onderwerpen (2)'!$A$6,IF(SUM('Onderwerpen (2)'!$B$4:$B$6)+3=A353,'Onderwerpen (2)'!$A$7,IF(SUM('Onderwerpen (2)'!$B$4:$B$7)+4=A353,'Onderwerpen (2)'!$A$8,IF(SUM('Onderwerpen (2)'!$B$4:$B$8)+5=A353,'Onderwerpen (2)'!$A$9,IF(SUM('Onderwerpen (2)'!$B$4:$B$9)+6=A353,'Onderwerpen (2)'!$A$10,IF(SUM('Onderwerpen (2)'!$B$4:$B$10)+7=A353,'Onderwerpen (2)'!$A$11,IF(SUM('Onderwerpen (2)'!$B$4:$B$11)+8=A353,'Onderwerpen (2)'!$A$12,IF(SUM('Onderwerpen (2)'!$B$4:$B$12)+9=A353,'Onderwerpen (2)'!$A$13,IF(SUM('Onderwerpen (2)'!$B$4:$B$13)+10=A353,'Onderwerpen (2)'!$A$14,IF(SUM('Onderwerpen (2)'!$B$4:$B$14)+11=A353,'Onderwerpen (2)'!$A$15,IF(SUM('Onderwerpen (2)'!$B$4:$B$15)+12=A353,'Onderwerpen (2)'!$A$16,IF(SUM('Onderwerpen (2)'!$B$4:$B$16)+13=A353,'Onderwerpen (2)'!$A$17,IF(SUM('Onderwerpen (2)'!$B$4:$B$17)+14=A353,'Onderwerpen (2)'!$A$18,IF(SUM('Onderwerpen (2)'!$B$4:$B$18)+15=A353,'Onderwerpen (2)'!$A$19,IF(SUM('Onderwerpen (2)'!$B$4:$B$19)+16=A353,'Onderwerpen (2)'!$A$20,IF(SUM('Onderwerpen (2)'!$B$4:$B$20)+17=A353,'Onderwerpen (2)'!$A$21,IF(SUM('Onderwerpen (2)'!$B$4:$B$21)+18=A353,'Onderwerpen (2)'!$A$22,IF(SUM('Onderwerpen (2)'!$B$4:$B$22)+19=A353,'Onderwerpen (2)'!$A$23,IFERROR((IF(A353&lt;'Onderwerpen (2)'!$D$4,A353,IF(AND(A353&gt;'Onderwerpen (2)'!$D$4,A353&lt;'Onderwerpen (2)'!$D$5),A353-1,IF(AND(A353&gt;'Onderwerpen (2)'!$D$5,A353&lt;'Onderwerpen (2)'!$D$6),A353-2,IF(AND(A353&gt;'Onderwerpen (2)'!$D$6,A353&lt;'Onderwerpen (2)'!$D$7),A353-3,IF(AND(A353&gt;'Onderwerpen (2)'!$D$7,A353&lt;'Onderwerpen (2)'!$D$8),A353-4,IF(AND(A353&gt;'Onderwerpen (2)'!$D$8,A353&lt;'Onderwerpen (2)'!$D$9),A353-5,IF(AND(A353&gt;'Onderwerpen (2)'!$D$9,A353&lt;'Onderwerpen (2)'!$D$10),A353-6,IF(AND(A353&gt;'Onderwerpen (2)'!$D$10,A353&lt;'Onderwerpen (2)'!$D$11),A353-7,IF(AND(A353&gt;'Onderwerpen (2)'!$D$11,A353&lt;'Onderwerpen (2)'!$D$12),A353-8,IF(AND(A353&gt;'Onderwerpen (2)'!$D$12,A353&lt;'Onderwerpen (2)'!$D$13),A353-9,IF(AND(A353&gt;'Onderwerpen (2)'!$D$13,A353&lt;'Onderwerpen (2)'!$D$14),A353-10,IF(AND(A353&gt;'Onderwerpen (2)'!$D$14,A353&lt;'Onderwerpen (2)'!$D$15),A353-11,IF(AND(A353&gt;'Onderwerpen (2)'!$D$15,A353&lt;'Onderwerpen (2)'!$D$16),A353-12,IF(AND(A353&gt;'Onderwerpen (2)'!$D$16,A353&lt;'Onderwerpen (2)'!$D$17),A353-13,IF(AND(A353&gt;'Onderwerpen (2)'!$D$17,A353&lt;'Onderwerpen (2)'!$D$18),A353-14,IF(AND(A353&gt;'Onderwerpen (2)'!$D$18,A353&lt;'Onderwerpen (2)'!$D$19),A353-15,IF(AND(A353&gt;'Onderwerpen (2)'!$D$19,A353&lt;'Onderwerpen (2)'!$D$20),A353-16,IF(AND(A353&gt;'Onderwerpen (2)'!$D$20,A353&lt;'Onderwerpen (2)'!$D$21),A353-17,IF(AND(A353&gt;'Onderwerpen (2)'!$D$21,A353&lt;'Onderwerpen (2)'!$D$22),A353-18,IF(A353&gt;'Onderwerpen (2)'!$D$22,A353-19,"X"))))))))))))))))))))),""))))))))))))))))))))</f>
        <v/>
      </c>
      <c r="D353" s="76" t="str">
        <f>IF(B353="",""&amp;C353,LEFT(B353, FIND(" ",B353)-1) &amp; "."&amp;COUNTIF( $B$8:B353,B353))</f>
        <v/>
      </c>
      <c r="E353" s="11"/>
      <c r="F353" s="65"/>
      <c r="G353" s="65"/>
      <c r="H353" s="65"/>
      <c r="I353" s="67"/>
      <c r="J353" s="60" t="str">
        <f t="shared" si="30"/>
        <v/>
      </c>
      <c r="K353" s="58"/>
      <c r="L353" s="65"/>
      <c r="M353" s="65"/>
      <c r="N353" s="65"/>
      <c r="O353" s="67"/>
      <c r="P353" s="60" t="str">
        <f t="shared" si="31"/>
        <v/>
      </c>
      <c r="Q353" s="58"/>
      <c r="R353" s="65"/>
      <c r="S353" s="65"/>
      <c r="T353" s="65"/>
      <c r="U353" s="67"/>
      <c r="V353" s="60" t="str">
        <f t="shared" si="32"/>
        <v/>
      </c>
      <c r="W353" s="58"/>
      <c r="X353" s="65"/>
      <c r="Y353" s="65"/>
      <c r="Z353" s="65"/>
      <c r="AA353" s="67"/>
      <c r="AB353" s="60" t="str">
        <f t="shared" si="33"/>
        <v/>
      </c>
      <c r="AC353" s="58"/>
      <c r="AD353" s="65"/>
      <c r="AE353" s="65"/>
      <c r="AF353" s="65"/>
      <c r="AG353" s="67"/>
      <c r="AH353" s="60" t="str">
        <f t="shared" si="34"/>
        <v/>
      </c>
      <c r="AI353" s="58"/>
    </row>
    <row r="354" spans="1:35" ht="15" customHeight="1" x14ac:dyDescent="0.25">
      <c r="A354" s="48" t="str">
        <f>IFERROR(IF(A353='Onderwerpen (2)'!$C$23+19,"",A353+1),"")</f>
        <v/>
      </c>
      <c r="B354" s="48" t="str">
        <f>IF(C354&lt;='Onderwerpen (2)'!$C$4,'Onderwerpen (2)'!$A$4,IF(C354&lt;='Onderwerpen (2)'!$C$5,'Onderwerpen (2)'!$A$5,IF(C354&lt;='Onderwerpen (2)'!$C$6,'Onderwerpen (2)'!$A$6,IF(C354&lt;='Onderwerpen (2)'!$C$7,'Onderwerpen (2)'!$A$7,IF(C354&lt;='Onderwerpen (2)'!$C$8,'Onderwerpen (2)'!$A$8,IF(C354&lt;='Onderwerpen (2)'!$C$9,'Onderwerpen (2)'!$A$9,IF(C354&lt;='Onderwerpen (2)'!C$10,'Onderwerpen (2)'!$A$10,IF(C354&lt;='Onderwerpen (2)'!C$11,'Onderwerpen (2)'!$A$11,IF(C354&lt;='Onderwerpen (2)'!C$12,'Onderwerpen (2)'!$A$12,IF(C354&lt;='Onderwerpen (2)'!C$13,'Onderwerpen (2)'!$A$13,IF(C354&lt;='Onderwerpen (2)'!$C$14,'Onderwerpen (2)'!$A$14,IF(C354&lt;='Onderwerpen (2)'!$C$15,'Onderwerpen (2)'!$A$15,IF(C354&lt;='Onderwerpen (2)'!$C$16,'Onderwerpen (2)'!$A$16,IF(C354&lt;='Onderwerpen (2)'!$C$17,'Onderwerpen (2)'!$A$17,IF(C354&lt;='Onderwerpen (2)'!$C$18,'Onderwerpen (2)'!$A$18,IF(C354&lt;='Onderwerpen (2)'!$C$19,'Onderwerpen (2)'!$A$19,IF(C354&lt;='Onderwerpen (2)'!$C$20,'Onderwerpen (2)'!$A$20,IF(C354&lt;='Onderwerpen (2)'!$C$21,'Onderwerpen (2)'!$A$21,IF(C354&lt;='Onderwerpen (2)'!$C$22,'Onderwerpen (2)'!$A$22,IF(C354&lt;='Onderwerpen (2)'!$C$23,'Onderwerpen (2)'!$A$22,""))))))))))))))))))))</f>
        <v/>
      </c>
      <c r="C354" s="55" t="str">
        <f>IF('Onderwerpen (2)'!$B$4+1=A354,'Onderwerpen (2)'!$A$5,IF(SUM('Onderwerpen (2)'!$B$4:$B$5)+2=A354,'Onderwerpen (2)'!$A$6,IF(SUM('Onderwerpen (2)'!$B$4:$B$6)+3=A354,'Onderwerpen (2)'!$A$7,IF(SUM('Onderwerpen (2)'!$B$4:$B$7)+4=A354,'Onderwerpen (2)'!$A$8,IF(SUM('Onderwerpen (2)'!$B$4:$B$8)+5=A354,'Onderwerpen (2)'!$A$9,IF(SUM('Onderwerpen (2)'!$B$4:$B$9)+6=A354,'Onderwerpen (2)'!$A$10,IF(SUM('Onderwerpen (2)'!$B$4:$B$10)+7=A354,'Onderwerpen (2)'!$A$11,IF(SUM('Onderwerpen (2)'!$B$4:$B$11)+8=A354,'Onderwerpen (2)'!$A$12,IF(SUM('Onderwerpen (2)'!$B$4:$B$12)+9=A354,'Onderwerpen (2)'!$A$13,IF(SUM('Onderwerpen (2)'!$B$4:$B$13)+10=A354,'Onderwerpen (2)'!$A$14,IF(SUM('Onderwerpen (2)'!$B$4:$B$14)+11=A354,'Onderwerpen (2)'!$A$15,IF(SUM('Onderwerpen (2)'!$B$4:$B$15)+12=A354,'Onderwerpen (2)'!$A$16,IF(SUM('Onderwerpen (2)'!$B$4:$B$16)+13=A354,'Onderwerpen (2)'!$A$17,IF(SUM('Onderwerpen (2)'!$B$4:$B$17)+14=A354,'Onderwerpen (2)'!$A$18,IF(SUM('Onderwerpen (2)'!$B$4:$B$18)+15=A354,'Onderwerpen (2)'!$A$19,IF(SUM('Onderwerpen (2)'!$B$4:$B$19)+16=A354,'Onderwerpen (2)'!$A$20,IF(SUM('Onderwerpen (2)'!$B$4:$B$20)+17=A354,'Onderwerpen (2)'!$A$21,IF(SUM('Onderwerpen (2)'!$B$4:$B$21)+18=A354,'Onderwerpen (2)'!$A$22,IF(SUM('Onderwerpen (2)'!$B$4:$B$22)+19=A354,'Onderwerpen (2)'!$A$23,IFERROR((IF(A354&lt;'Onderwerpen (2)'!$D$4,A354,IF(AND(A354&gt;'Onderwerpen (2)'!$D$4,A354&lt;'Onderwerpen (2)'!$D$5),A354-1,IF(AND(A354&gt;'Onderwerpen (2)'!$D$5,A354&lt;'Onderwerpen (2)'!$D$6),A354-2,IF(AND(A354&gt;'Onderwerpen (2)'!$D$6,A354&lt;'Onderwerpen (2)'!$D$7),A354-3,IF(AND(A354&gt;'Onderwerpen (2)'!$D$7,A354&lt;'Onderwerpen (2)'!$D$8),A354-4,IF(AND(A354&gt;'Onderwerpen (2)'!$D$8,A354&lt;'Onderwerpen (2)'!$D$9),A354-5,IF(AND(A354&gt;'Onderwerpen (2)'!$D$9,A354&lt;'Onderwerpen (2)'!$D$10),A354-6,IF(AND(A354&gt;'Onderwerpen (2)'!$D$10,A354&lt;'Onderwerpen (2)'!$D$11),A354-7,IF(AND(A354&gt;'Onderwerpen (2)'!$D$11,A354&lt;'Onderwerpen (2)'!$D$12),A354-8,IF(AND(A354&gt;'Onderwerpen (2)'!$D$12,A354&lt;'Onderwerpen (2)'!$D$13),A354-9,IF(AND(A354&gt;'Onderwerpen (2)'!$D$13,A354&lt;'Onderwerpen (2)'!$D$14),A354-10,IF(AND(A354&gt;'Onderwerpen (2)'!$D$14,A354&lt;'Onderwerpen (2)'!$D$15),A354-11,IF(AND(A354&gt;'Onderwerpen (2)'!$D$15,A354&lt;'Onderwerpen (2)'!$D$16),A354-12,IF(AND(A354&gt;'Onderwerpen (2)'!$D$16,A354&lt;'Onderwerpen (2)'!$D$17),A354-13,IF(AND(A354&gt;'Onderwerpen (2)'!$D$17,A354&lt;'Onderwerpen (2)'!$D$18),A354-14,IF(AND(A354&gt;'Onderwerpen (2)'!$D$18,A354&lt;'Onderwerpen (2)'!$D$19),A354-15,IF(AND(A354&gt;'Onderwerpen (2)'!$D$19,A354&lt;'Onderwerpen (2)'!$D$20),A354-16,IF(AND(A354&gt;'Onderwerpen (2)'!$D$20,A354&lt;'Onderwerpen (2)'!$D$21),A354-17,IF(AND(A354&gt;'Onderwerpen (2)'!$D$21,A354&lt;'Onderwerpen (2)'!$D$22),A354-18,IF(A354&gt;'Onderwerpen (2)'!$D$22,A354-19,"X"))))))))))))))))))))),""))))))))))))))))))))</f>
        <v/>
      </c>
      <c r="D354" s="76" t="str">
        <f>IF(B354="",""&amp;C354,LEFT(B354, FIND(" ",B354)-1) &amp; "."&amp;COUNTIF( $B$8:B354,B354))</f>
        <v/>
      </c>
      <c r="E354" s="11"/>
      <c r="F354" s="65"/>
      <c r="G354" s="65"/>
      <c r="H354" s="65"/>
      <c r="I354" s="67"/>
      <c r="J354" s="60" t="str">
        <f t="shared" si="30"/>
        <v/>
      </c>
      <c r="K354" s="58"/>
      <c r="L354" s="65"/>
      <c r="M354" s="65"/>
      <c r="N354" s="65"/>
      <c r="O354" s="67"/>
      <c r="P354" s="60" t="str">
        <f t="shared" si="31"/>
        <v/>
      </c>
      <c r="Q354" s="58"/>
      <c r="R354" s="65"/>
      <c r="S354" s="65"/>
      <c r="T354" s="65"/>
      <c r="U354" s="67"/>
      <c r="V354" s="60" t="str">
        <f t="shared" si="32"/>
        <v/>
      </c>
      <c r="W354" s="58"/>
      <c r="X354" s="65"/>
      <c r="Y354" s="65"/>
      <c r="Z354" s="65"/>
      <c r="AA354" s="67"/>
      <c r="AB354" s="60" t="str">
        <f t="shared" si="33"/>
        <v/>
      </c>
      <c r="AC354" s="58"/>
      <c r="AD354" s="65"/>
      <c r="AE354" s="65"/>
      <c r="AF354" s="65"/>
      <c r="AG354" s="67"/>
      <c r="AH354" s="60" t="str">
        <f t="shared" si="34"/>
        <v/>
      </c>
      <c r="AI354" s="58"/>
    </row>
    <row r="355" spans="1:35" ht="15" customHeight="1" x14ac:dyDescent="0.25">
      <c r="A355" s="48" t="str">
        <f>IFERROR(IF(A354='Onderwerpen (2)'!$C$23+19,"",A354+1),"")</f>
        <v/>
      </c>
      <c r="B355" s="48" t="str">
        <f>IF(C355&lt;='Onderwerpen (2)'!$C$4,'Onderwerpen (2)'!$A$4,IF(C355&lt;='Onderwerpen (2)'!$C$5,'Onderwerpen (2)'!$A$5,IF(C355&lt;='Onderwerpen (2)'!$C$6,'Onderwerpen (2)'!$A$6,IF(C355&lt;='Onderwerpen (2)'!$C$7,'Onderwerpen (2)'!$A$7,IF(C355&lt;='Onderwerpen (2)'!$C$8,'Onderwerpen (2)'!$A$8,IF(C355&lt;='Onderwerpen (2)'!$C$9,'Onderwerpen (2)'!$A$9,IF(C355&lt;='Onderwerpen (2)'!C$10,'Onderwerpen (2)'!$A$10,IF(C355&lt;='Onderwerpen (2)'!C$11,'Onderwerpen (2)'!$A$11,IF(C355&lt;='Onderwerpen (2)'!C$12,'Onderwerpen (2)'!$A$12,IF(C355&lt;='Onderwerpen (2)'!C$13,'Onderwerpen (2)'!$A$13,IF(C355&lt;='Onderwerpen (2)'!$C$14,'Onderwerpen (2)'!$A$14,IF(C355&lt;='Onderwerpen (2)'!$C$15,'Onderwerpen (2)'!$A$15,IF(C355&lt;='Onderwerpen (2)'!$C$16,'Onderwerpen (2)'!$A$16,IF(C355&lt;='Onderwerpen (2)'!$C$17,'Onderwerpen (2)'!$A$17,IF(C355&lt;='Onderwerpen (2)'!$C$18,'Onderwerpen (2)'!$A$18,IF(C355&lt;='Onderwerpen (2)'!$C$19,'Onderwerpen (2)'!$A$19,IF(C355&lt;='Onderwerpen (2)'!$C$20,'Onderwerpen (2)'!$A$20,IF(C355&lt;='Onderwerpen (2)'!$C$21,'Onderwerpen (2)'!$A$21,IF(C355&lt;='Onderwerpen (2)'!$C$22,'Onderwerpen (2)'!$A$22,IF(C355&lt;='Onderwerpen (2)'!$C$23,'Onderwerpen (2)'!$A$22,""))))))))))))))))))))</f>
        <v/>
      </c>
      <c r="C355" s="55" t="str">
        <f>IF('Onderwerpen (2)'!$B$4+1=A355,'Onderwerpen (2)'!$A$5,IF(SUM('Onderwerpen (2)'!$B$4:$B$5)+2=A355,'Onderwerpen (2)'!$A$6,IF(SUM('Onderwerpen (2)'!$B$4:$B$6)+3=A355,'Onderwerpen (2)'!$A$7,IF(SUM('Onderwerpen (2)'!$B$4:$B$7)+4=A355,'Onderwerpen (2)'!$A$8,IF(SUM('Onderwerpen (2)'!$B$4:$B$8)+5=A355,'Onderwerpen (2)'!$A$9,IF(SUM('Onderwerpen (2)'!$B$4:$B$9)+6=A355,'Onderwerpen (2)'!$A$10,IF(SUM('Onderwerpen (2)'!$B$4:$B$10)+7=A355,'Onderwerpen (2)'!$A$11,IF(SUM('Onderwerpen (2)'!$B$4:$B$11)+8=A355,'Onderwerpen (2)'!$A$12,IF(SUM('Onderwerpen (2)'!$B$4:$B$12)+9=A355,'Onderwerpen (2)'!$A$13,IF(SUM('Onderwerpen (2)'!$B$4:$B$13)+10=A355,'Onderwerpen (2)'!$A$14,IF(SUM('Onderwerpen (2)'!$B$4:$B$14)+11=A355,'Onderwerpen (2)'!$A$15,IF(SUM('Onderwerpen (2)'!$B$4:$B$15)+12=A355,'Onderwerpen (2)'!$A$16,IF(SUM('Onderwerpen (2)'!$B$4:$B$16)+13=A355,'Onderwerpen (2)'!$A$17,IF(SUM('Onderwerpen (2)'!$B$4:$B$17)+14=A355,'Onderwerpen (2)'!$A$18,IF(SUM('Onderwerpen (2)'!$B$4:$B$18)+15=A355,'Onderwerpen (2)'!$A$19,IF(SUM('Onderwerpen (2)'!$B$4:$B$19)+16=A355,'Onderwerpen (2)'!$A$20,IF(SUM('Onderwerpen (2)'!$B$4:$B$20)+17=A355,'Onderwerpen (2)'!$A$21,IF(SUM('Onderwerpen (2)'!$B$4:$B$21)+18=A355,'Onderwerpen (2)'!$A$22,IF(SUM('Onderwerpen (2)'!$B$4:$B$22)+19=A355,'Onderwerpen (2)'!$A$23,IFERROR((IF(A355&lt;'Onderwerpen (2)'!$D$4,A355,IF(AND(A355&gt;'Onderwerpen (2)'!$D$4,A355&lt;'Onderwerpen (2)'!$D$5),A355-1,IF(AND(A355&gt;'Onderwerpen (2)'!$D$5,A355&lt;'Onderwerpen (2)'!$D$6),A355-2,IF(AND(A355&gt;'Onderwerpen (2)'!$D$6,A355&lt;'Onderwerpen (2)'!$D$7),A355-3,IF(AND(A355&gt;'Onderwerpen (2)'!$D$7,A355&lt;'Onderwerpen (2)'!$D$8),A355-4,IF(AND(A355&gt;'Onderwerpen (2)'!$D$8,A355&lt;'Onderwerpen (2)'!$D$9),A355-5,IF(AND(A355&gt;'Onderwerpen (2)'!$D$9,A355&lt;'Onderwerpen (2)'!$D$10),A355-6,IF(AND(A355&gt;'Onderwerpen (2)'!$D$10,A355&lt;'Onderwerpen (2)'!$D$11),A355-7,IF(AND(A355&gt;'Onderwerpen (2)'!$D$11,A355&lt;'Onderwerpen (2)'!$D$12),A355-8,IF(AND(A355&gt;'Onderwerpen (2)'!$D$12,A355&lt;'Onderwerpen (2)'!$D$13),A355-9,IF(AND(A355&gt;'Onderwerpen (2)'!$D$13,A355&lt;'Onderwerpen (2)'!$D$14),A355-10,IF(AND(A355&gt;'Onderwerpen (2)'!$D$14,A355&lt;'Onderwerpen (2)'!$D$15),A355-11,IF(AND(A355&gt;'Onderwerpen (2)'!$D$15,A355&lt;'Onderwerpen (2)'!$D$16),A355-12,IF(AND(A355&gt;'Onderwerpen (2)'!$D$16,A355&lt;'Onderwerpen (2)'!$D$17),A355-13,IF(AND(A355&gt;'Onderwerpen (2)'!$D$17,A355&lt;'Onderwerpen (2)'!$D$18),A355-14,IF(AND(A355&gt;'Onderwerpen (2)'!$D$18,A355&lt;'Onderwerpen (2)'!$D$19),A355-15,IF(AND(A355&gt;'Onderwerpen (2)'!$D$19,A355&lt;'Onderwerpen (2)'!$D$20),A355-16,IF(AND(A355&gt;'Onderwerpen (2)'!$D$20,A355&lt;'Onderwerpen (2)'!$D$21),A355-17,IF(AND(A355&gt;'Onderwerpen (2)'!$D$21,A355&lt;'Onderwerpen (2)'!$D$22),A355-18,IF(A355&gt;'Onderwerpen (2)'!$D$22,A355-19,"X"))))))))))))))))))))),""))))))))))))))))))))</f>
        <v/>
      </c>
      <c r="D355" s="76" t="str">
        <f>IF(B355="",""&amp;C355,LEFT(B355, FIND(" ",B355)-1) &amp; "."&amp;COUNTIF( $B$8:B355,B355))</f>
        <v/>
      </c>
      <c r="E355" s="11"/>
      <c r="F355" s="65"/>
      <c r="G355" s="65"/>
      <c r="H355" s="65"/>
      <c r="I355" s="67"/>
      <c r="J355" s="60" t="str">
        <f t="shared" si="30"/>
        <v/>
      </c>
      <c r="K355" s="58"/>
      <c r="L355" s="65"/>
      <c r="M355" s="65"/>
      <c r="N355" s="65"/>
      <c r="O355" s="67"/>
      <c r="P355" s="60" t="str">
        <f t="shared" si="31"/>
        <v/>
      </c>
      <c r="Q355" s="58"/>
      <c r="R355" s="65"/>
      <c r="S355" s="65"/>
      <c r="T355" s="65"/>
      <c r="U355" s="67"/>
      <c r="V355" s="60" t="str">
        <f t="shared" si="32"/>
        <v/>
      </c>
      <c r="W355" s="58"/>
      <c r="X355" s="65"/>
      <c r="Y355" s="65"/>
      <c r="Z355" s="65"/>
      <c r="AA355" s="67"/>
      <c r="AB355" s="60" t="str">
        <f t="shared" si="33"/>
        <v/>
      </c>
      <c r="AC355" s="58"/>
      <c r="AD355" s="65"/>
      <c r="AE355" s="65"/>
      <c r="AF355" s="65"/>
      <c r="AG355" s="67"/>
      <c r="AH355" s="60" t="str">
        <f t="shared" si="34"/>
        <v/>
      </c>
      <c r="AI355" s="58"/>
    </row>
    <row r="356" spans="1:35" ht="15" customHeight="1" x14ac:dyDescent="0.25">
      <c r="A356" s="48" t="str">
        <f>IFERROR(IF(A355='Onderwerpen (2)'!$C$23+19,"",A355+1),"")</f>
        <v/>
      </c>
      <c r="B356" s="48" t="str">
        <f>IF(C356&lt;='Onderwerpen (2)'!$C$4,'Onderwerpen (2)'!$A$4,IF(C356&lt;='Onderwerpen (2)'!$C$5,'Onderwerpen (2)'!$A$5,IF(C356&lt;='Onderwerpen (2)'!$C$6,'Onderwerpen (2)'!$A$6,IF(C356&lt;='Onderwerpen (2)'!$C$7,'Onderwerpen (2)'!$A$7,IF(C356&lt;='Onderwerpen (2)'!$C$8,'Onderwerpen (2)'!$A$8,IF(C356&lt;='Onderwerpen (2)'!$C$9,'Onderwerpen (2)'!$A$9,IF(C356&lt;='Onderwerpen (2)'!C$10,'Onderwerpen (2)'!$A$10,IF(C356&lt;='Onderwerpen (2)'!C$11,'Onderwerpen (2)'!$A$11,IF(C356&lt;='Onderwerpen (2)'!C$12,'Onderwerpen (2)'!$A$12,IF(C356&lt;='Onderwerpen (2)'!C$13,'Onderwerpen (2)'!$A$13,IF(C356&lt;='Onderwerpen (2)'!$C$14,'Onderwerpen (2)'!$A$14,IF(C356&lt;='Onderwerpen (2)'!$C$15,'Onderwerpen (2)'!$A$15,IF(C356&lt;='Onderwerpen (2)'!$C$16,'Onderwerpen (2)'!$A$16,IF(C356&lt;='Onderwerpen (2)'!$C$17,'Onderwerpen (2)'!$A$17,IF(C356&lt;='Onderwerpen (2)'!$C$18,'Onderwerpen (2)'!$A$18,IF(C356&lt;='Onderwerpen (2)'!$C$19,'Onderwerpen (2)'!$A$19,IF(C356&lt;='Onderwerpen (2)'!$C$20,'Onderwerpen (2)'!$A$20,IF(C356&lt;='Onderwerpen (2)'!$C$21,'Onderwerpen (2)'!$A$21,IF(C356&lt;='Onderwerpen (2)'!$C$22,'Onderwerpen (2)'!$A$22,IF(C356&lt;='Onderwerpen (2)'!$C$23,'Onderwerpen (2)'!$A$22,""))))))))))))))))))))</f>
        <v/>
      </c>
      <c r="C356" s="55" t="str">
        <f>IF('Onderwerpen (2)'!$B$4+1=A356,'Onderwerpen (2)'!$A$5,IF(SUM('Onderwerpen (2)'!$B$4:$B$5)+2=A356,'Onderwerpen (2)'!$A$6,IF(SUM('Onderwerpen (2)'!$B$4:$B$6)+3=A356,'Onderwerpen (2)'!$A$7,IF(SUM('Onderwerpen (2)'!$B$4:$B$7)+4=A356,'Onderwerpen (2)'!$A$8,IF(SUM('Onderwerpen (2)'!$B$4:$B$8)+5=A356,'Onderwerpen (2)'!$A$9,IF(SUM('Onderwerpen (2)'!$B$4:$B$9)+6=A356,'Onderwerpen (2)'!$A$10,IF(SUM('Onderwerpen (2)'!$B$4:$B$10)+7=A356,'Onderwerpen (2)'!$A$11,IF(SUM('Onderwerpen (2)'!$B$4:$B$11)+8=A356,'Onderwerpen (2)'!$A$12,IF(SUM('Onderwerpen (2)'!$B$4:$B$12)+9=A356,'Onderwerpen (2)'!$A$13,IF(SUM('Onderwerpen (2)'!$B$4:$B$13)+10=A356,'Onderwerpen (2)'!$A$14,IF(SUM('Onderwerpen (2)'!$B$4:$B$14)+11=A356,'Onderwerpen (2)'!$A$15,IF(SUM('Onderwerpen (2)'!$B$4:$B$15)+12=A356,'Onderwerpen (2)'!$A$16,IF(SUM('Onderwerpen (2)'!$B$4:$B$16)+13=A356,'Onderwerpen (2)'!$A$17,IF(SUM('Onderwerpen (2)'!$B$4:$B$17)+14=A356,'Onderwerpen (2)'!$A$18,IF(SUM('Onderwerpen (2)'!$B$4:$B$18)+15=A356,'Onderwerpen (2)'!$A$19,IF(SUM('Onderwerpen (2)'!$B$4:$B$19)+16=A356,'Onderwerpen (2)'!$A$20,IF(SUM('Onderwerpen (2)'!$B$4:$B$20)+17=A356,'Onderwerpen (2)'!$A$21,IF(SUM('Onderwerpen (2)'!$B$4:$B$21)+18=A356,'Onderwerpen (2)'!$A$22,IF(SUM('Onderwerpen (2)'!$B$4:$B$22)+19=A356,'Onderwerpen (2)'!$A$23,IFERROR((IF(A356&lt;'Onderwerpen (2)'!$D$4,A356,IF(AND(A356&gt;'Onderwerpen (2)'!$D$4,A356&lt;'Onderwerpen (2)'!$D$5),A356-1,IF(AND(A356&gt;'Onderwerpen (2)'!$D$5,A356&lt;'Onderwerpen (2)'!$D$6),A356-2,IF(AND(A356&gt;'Onderwerpen (2)'!$D$6,A356&lt;'Onderwerpen (2)'!$D$7),A356-3,IF(AND(A356&gt;'Onderwerpen (2)'!$D$7,A356&lt;'Onderwerpen (2)'!$D$8),A356-4,IF(AND(A356&gt;'Onderwerpen (2)'!$D$8,A356&lt;'Onderwerpen (2)'!$D$9),A356-5,IF(AND(A356&gt;'Onderwerpen (2)'!$D$9,A356&lt;'Onderwerpen (2)'!$D$10),A356-6,IF(AND(A356&gt;'Onderwerpen (2)'!$D$10,A356&lt;'Onderwerpen (2)'!$D$11),A356-7,IF(AND(A356&gt;'Onderwerpen (2)'!$D$11,A356&lt;'Onderwerpen (2)'!$D$12),A356-8,IF(AND(A356&gt;'Onderwerpen (2)'!$D$12,A356&lt;'Onderwerpen (2)'!$D$13),A356-9,IF(AND(A356&gt;'Onderwerpen (2)'!$D$13,A356&lt;'Onderwerpen (2)'!$D$14),A356-10,IF(AND(A356&gt;'Onderwerpen (2)'!$D$14,A356&lt;'Onderwerpen (2)'!$D$15),A356-11,IF(AND(A356&gt;'Onderwerpen (2)'!$D$15,A356&lt;'Onderwerpen (2)'!$D$16),A356-12,IF(AND(A356&gt;'Onderwerpen (2)'!$D$16,A356&lt;'Onderwerpen (2)'!$D$17),A356-13,IF(AND(A356&gt;'Onderwerpen (2)'!$D$17,A356&lt;'Onderwerpen (2)'!$D$18),A356-14,IF(AND(A356&gt;'Onderwerpen (2)'!$D$18,A356&lt;'Onderwerpen (2)'!$D$19),A356-15,IF(AND(A356&gt;'Onderwerpen (2)'!$D$19,A356&lt;'Onderwerpen (2)'!$D$20),A356-16,IF(AND(A356&gt;'Onderwerpen (2)'!$D$20,A356&lt;'Onderwerpen (2)'!$D$21),A356-17,IF(AND(A356&gt;'Onderwerpen (2)'!$D$21,A356&lt;'Onderwerpen (2)'!$D$22),A356-18,IF(A356&gt;'Onderwerpen (2)'!$D$22,A356-19,"X"))))))))))))))))))))),""))))))))))))))))))))</f>
        <v/>
      </c>
      <c r="D356" s="76" t="str">
        <f>IF(B356="",""&amp;C356,LEFT(B356, FIND(" ",B356)-1) &amp; "."&amp;COUNTIF( $B$8:B356,B356))</f>
        <v/>
      </c>
      <c r="E356" s="11"/>
      <c r="F356" s="65"/>
      <c r="G356" s="65"/>
      <c r="H356" s="65"/>
      <c r="I356" s="67"/>
      <c r="J356" s="60" t="str">
        <f t="shared" si="30"/>
        <v/>
      </c>
      <c r="K356" s="58"/>
      <c r="L356" s="65"/>
      <c r="M356" s="65"/>
      <c r="N356" s="65"/>
      <c r="O356" s="67"/>
      <c r="P356" s="60" t="str">
        <f t="shared" si="31"/>
        <v/>
      </c>
      <c r="Q356" s="58"/>
      <c r="R356" s="65"/>
      <c r="S356" s="65"/>
      <c r="T356" s="65"/>
      <c r="U356" s="67"/>
      <c r="V356" s="60" t="str">
        <f t="shared" si="32"/>
        <v/>
      </c>
      <c r="W356" s="58"/>
      <c r="X356" s="65"/>
      <c r="Y356" s="65"/>
      <c r="Z356" s="65"/>
      <c r="AA356" s="67"/>
      <c r="AB356" s="60" t="str">
        <f t="shared" si="33"/>
        <v/>
      </c>
      <c r="AC356" s="58"/>
      <c r="AD356" s="65"/>
      <c r="AE356" s="65"/>
      <c r="AF356" s="65"/>
      <c r="AG356" s="67"/>
      <c r="AH356" s="60" t="str">
        <f t="shared" si="34"/>
        <v/>
      </c>
      <c r="AI356" s="58"/>
    </row>
    <row r="357" spans="1:35" ht="15" customHeight="1" x14ac:dyDescent="0.25">
      <c r="A357" s="48" t="str">
        <f>IFERROR(IF(A356='Onderwerpen (2)'!$C$23+19,"",A356+1),"")</f>
        <v/>
      </c>
      <c r="B357" s="48" t="str">
        <f>IF(C357&lt;='Onderwerpen (2)'!$C$4,'Onderwerpen (2)'!$A$4,IF(C357&lt;='Onderwerpen (2)'!$C$5,'Onderwerpen (2)'!$A$5,IF(C357&lt;='Onderwerpen (2)'!$C$6,'Onderwerpen (2)'!$A$6,IF(C357&lt;='Onderwerpen (2)'!$C$7,'Onderwerpen (2)'!$A$7,IF(C357&lt;='Onderwerpen (2)'!$C$8,'Onderwerpen (2)'!$A$8,IF(C357&lt;='Onderwerpen (2)'!$C$9,'Onderwerpen (2)'!$A$9,IF(C357&lt;='Onderwerpen (2)'!C$10,'Onderwerpen (2)'!$A$10,IF(C357&lt;='Onderwerpen (2)'!C$11,'Onderwerpen (2)'!$A$11,IF(C357&lt;='Onderwerpen (2)'!C$12,'Onderwerpen (2)'!$A$12,IF(C357&lt;='Onderwerpen (2)'!C$13,'Onderwerpen (2)'!$A$13,IF(C357&lt;='Onderwerpen (2)'!$C$14,'Onderwerpen (2)'!$A$14,IF(C357&lt;='Onderwerpen (2)'!$C$15,'Onderwerpen (2)'!$A$15,IF(C357&lt;='Onderwerpen (2)'!$C$16,'Onderwerpen (2)'!$A$16,IF(C357&lt;='Onderwerpen (2)'!$C$17,'Onderwerpen (2)'!$A$17,IF(C357&lt;='Onderwerpen (2)'!$C$18,'Onderwerpen (2)'!$A$18,IF(C357&lt;='Onderwerpen (2)'!$C$19,'Onderwerpen (2)'!$A$19,IF(C357&lt;='Onderwerpen (2)'!$C$20,'Onderwerpen (2)'!$A$20,IF(C357&lt;='Onderwerpen (2)'!$C$21,'Onderwerpen (2)'!$A$21,IF(C357&lt;='Onderwerpen (2)'!$C$22,'Onderwerpen (2)'!$A$22,IF(C357&lt;='Onderwerpen (2)'!$C$23,'Onderwerpen (2)'!$A$22,""))))))))))))))))))))</f>
        <v/>
      </c>
      <c r="C357" s="55" t="str">
        <f>IF('Onderwerpen (2)'!$B$4+1=A357,'Onderwerpen (2)'!$A$5,IF(SUM('Onderwerpen (2)'!$B$4:$B$5)+2=A357,'Onderwerpen (2)'!$A$6,IF(SUM('Onderwerpen (2)'!$B$4:$B$6)+3=A357,'Onderwerpen (2)'!$A$7,IF(SUM('Onderwerpen (2)'!$B$4:$B$7)+4=A357,'Onderwerpen (2)'!$A$8,IF(SUM('Onderwerpen (2)'!$B$4:$B$8)+5=A357,'Onderwerpen (2)'!$A$9,IF(SUM('Onderwerpen (2)'!$B$4:$B$9)+6=A357,'Onderwerpen (2)'!$A$10,IF(SUM('Onderwerpen (2)'!$B$4:$B$10)+7=A357,'Onderwerpen (2)'!$A$11,IF(SUM('Onderwerpen (2)'!$B$4:$B$11)+8=A357,'Onderwerpen (2)'!$A$12,IF(SUM('Onderwerpen (2)'!$B$4:$B$12)+9=A357,'Onderwerpen (2)'!$A$13,IF(SUM('Onderwerpen (2)'!$B$4:$B$13)+10=A357,'Onderwerpen (2)'!$A$14,IF(SUM('Onderwerpen (2)'!$B$4:$B$14)+11=A357,'Onderwerpen (2)'!$A$15,IF(SUM('Onderwerpen (2)'!$B$4:$B$15)+12=A357,'Onderwerpen (2)'!$A$16,IF(SUM('Onderwerpen (2)'!$B$4:$B$16)+13=A357,'Onderwerpen (2)'!$A$17,IF(SUM('Onderwerpen (2)'!$B$4:$B$17)+14=A357,'Onderwerpen (2)'!$A$18,IF(SUM('Onderwerpen (2)'!$B$4:$B$18)+15=A357,'Onderwerpen (2)'!$A$19,IF(SUM('Onderwerpen (2)'!$B$4:$B$19)+16=A357,'Onderwerpen (2)'!$A$20,IF(SUM('Onderwerpen (2)'!$B$4:$B$20)+17=A357,'Onderwerpen (2)'!$A$21,IF(SUM('Onderwerpen (2)'!$B$4:$B$21)+18=A357,'Onderwerpen (2)'!$A$22,IF(SUM('Onderwerpen (2)'!$B$4:$B$22)+19=A357,'Onderwerpen (2)'!$A$23,IFERROR((IF(A357&lt;'Onderwerpen (2)'!$D$4,A357,IF(AND(A357&gt;'Onderwerpen (2)'!$D$4,A357&lt;'Onderwerpen (2)'!$D$5),A357-1,IF(AND(A357&gt;'Onderwerpen (2)'!$D$5,A357&lt;'Onderwerpen (2)'!$D$6),A357-2,IF(AND(A357&gt;'Onderwerpen (2)'!$D$6,A357&lt;'Onderwerpen (2)'!$D$7),A357-3,IF(AND(A357&gt;'Onderwerpen (2)'!$D$7,A357&lt;'Onderwerpen (2)'!$D$8),A357-4,IF(AND(A357&gt;'Onderwerpen (2)'!$D$8,A357&lt;'Onderwerpen (2)'!$D$9),A357-5,IF(AND(A357&gt;'Onderwerpen (2)'!$D$9,A357&lt;'Onderwerpen (2)'!$D$10),A357-6,IF(AND(A357&gt;'Onderwerpen (2)'!$D$10,A357&lt;'Onderwerpen (2)'!$D$11),A357-7,IF(AND(A357&gt;'Onderwerpen (2)'!$D$11,A357&lt;'Onderwerpen (2)'!$D$12),A357-8,IF(AND(A357&gt;'Onderwerpen (2)'!$D$12,A357&lt;'Onderwerpen (2)'!$D$13),A357-9,IF(AND(A357&gt;'Onderwerpen (2)'!$D$13,A357&lt;'Onderwerpen (2)'!$D$14),A357-10,IF(AND(A357&gt;'Onderwerpen (2)'!$D$14,A357&lt;'Onderwerpen (2)'!$D$15),A357-11,IF(AND(A357&gt;'Onderwerpen (2)'!$D$15,A357&lt;'Onderwerpen (2)'!$D$16),A357-12,IF(AND(A357&gt;'Onderwerpen (2)'!$D$16,A357&lt;'Onderwerpen (2)'!$D$17),A357-13,IF(AND(A357&gt;'Onderwerpen (2)'!$D$17,A357&lt;'Onderwerpen (2)'!$D$18),A357-14,IF(AND(A357&gt;'Onderwerpen (2)'!$D$18,A357&lt;'Onderwerpen (2)'!$D$19),A357-15,IF(AND(A357&gt;'Onderwerpen (2)'!$D$19,A357&lt;'Onderwerpen (2)'!$D$20),A357-16,IF(AND(A357&gt;'Onderwerpen (2)'!$D$20,A357&lt;'Onderwerpen (2)'!$D$21),A357-17,IF(AND(A357&gt;'Onderwerpen (2)'!$D$21,A357&lt;'Onderwerpen (2)'!$D$22),A357-18,IF(A357&gt;'Onderwerpen (2)'!$D$22,A357-19,"X"))))))))))))))))))))),""))))))))))))))))))))</f>
        <v/>
      </c>
      <c r="D357" s="76" t="str">
        <f>IF(B357="",""&amp;C357,LEFT(B357, FIND(" ",B357)-1) &amp; "."&amp;COUNTIF( $B$8:B357,B357))</f>
        <v/>
      </c>
      <c r="E357" s="11"/>
      <c r="F357" s="65"/>
      <c r="G357" s="65"/>
      <c r="H357" s="65"/>
      <c r="I357" s="67"/>
      <c r="J357" s="60" t="str">
        <f t="shared" si="30"/>
        <v/>
      </c>
      <c r="K357" s="58"/>
      <c r="L357" s="65"/>
      <c r="M357" s="65"/>
      <c r="N357" s="65"/>
      <c r="O357" s="67"/>
      <c r="P357" s="60" t="str">
        <f t="shared" si="31"/>
        <v/>
      </c>
      <c r="Q357" s="58"/>
      <c r="R357" s="65"/>
      <c r="S357" s="65"/>
      <c r="T357" s="65"/>
      <c r="U357" s="67"/>
      <c r="V357" s="60" t="str">
        <f t="shared" si="32"/>
        <v/>
      </c>
      <c r="W357" s="58"/>
      <c r="X357" s="65"/>
      <c r="Y357" s="65"/>
      <c r="Z357" s="65"/>
      <c r="AA357" s="67"/>
      <c r="AB357" s="60" t="str">
        <f t="shared" si="33"/>
        <v/>
      </c>
      <c r="AC357" s="58"/>
      <c r="AD357" s="65"/>
      <c r="AE357" s="65"/>
      <c r="AF357" s="65"/>
      <c r="AG357" s="67"/>
      <c r="AH357" s="60" t="str">
        <f t="shared" si="34"/>
        <v/>
      </c>
      <c r="AI357" s="58"/>
    </row>
    <row r="358" spans="1:35" ht="15" customHeight="1" x14ac:dyDescent="0.25">
      <c r="A358" s="48" t="str">
        <f>IFERROR(IF(A357='Onderwerpen (2)'!$C$23+19,"",A357+1),"")</f>
        <v/>
      </c>
      <c r="B358" s="48" t="str">
        <f>IF(C358&lt;='Onderwerpen (2)'!$C$4,'Onderwerpen (2)'!$A$4,IF(C358&lt;='Onderwerpen (2)'!$C$5,'Onderwerpen (2)'!$A$5,IF(C358&lt;='Onderwerpen (2)'!$C$6,'Onderwerpen (2)'!$A$6,IF(C358&lt;='Onderwerpen (2)'!$C$7,'Onderwerpen (2)'!$A$7,IF(C358&lt;='Onderwerpen (2)'!$C$8,'Onderwerpen (2)'!$A$8,IF(C358&lt;='Onderwerpen (2)'!$C$9,'Onderwerpen (2)'!$A$9,IF(C358&lt;='Onderwerpen (2)'!C$10,'Onderwerpen (2)'!$A$10,IF(C358&lt;='Onderwerpen (2)'!C$11,'Onderwerpen (2)'!$A$11,IF(C358&lt;='Onderwerpen (2)'!C$12,'Onderwerpen (2)'!$A$12,IF(C358&lt;='Onderwerpen (2)'!C$13,'Onderwerpen (2)'!$A$13,IF(C358&lt;='Onderwerpen (2)'!$C$14,'Onderwerpen (2)'!$A$14,IF(C358&lt;='Onderwerpen (2)'!$C$15,'Onderwerpen (2)'!$A$15,IF(C358&lt;='Onderwerpen (2)'!$C$16,'Onderwerpen (2)'!$A$16,IF(C358&lt;='Onderwerpen (2)'!$C$17,'Onderwerpen (2)'!$A$17,IF(C358&lt;='Onderwerpen (2)'!$C$18,'Onderwerpen (2)'!$A$18,IF(C358&lt;='Onderwerpen (2)'!$C$19,'Onderwerpen (2)'!$A$19,IF(C358&lt;='Onderwerpen (2)'!$C$20,'Onderwerpen (2)'!$A$20,IF(C358&lt;='Onderwerpen (2)'!$C$21,'Onderwerpen (2)'!$A$21,IF(C358&lt;='Onderwerpen (2)'!$C$22,'Onderwerpen (2)'!$A$22,IF(C358&lt;='Onderwerpen (2)'!$C$23,'Onderwerpen (2)'!$A$22,""))))))))))))))))))))</f>
        <v/>
      </c>
      <c r="C358" s="55" t="str">
        <f>IF('Onderwerpen (2)'!$B$4+1=A358,'Onderwerpen (2)'!$A$5,IF(SUM('Onderwerpen (2)'!$B$4:$B$5)+2=A358,'Onderwerpen (2)'!$A$6,IF(SUM('Onderwerpen (2)'!$B$4:$B$6)+3=A358,'Onderwerpen (2)'!$A$7,IF(SUM('Onderwerpen (2)'!$B$4:$B$7)+4=A358,'Onderwerpen (2)'!$A$8,IF(SUM('Onderwerpen (2)'!$B$4:$B$8)+5=A358,'Onderwerpen (2)'!$A$9,IF(SUM('Onderwerpen (2)'!$B$4:$B$9)+6=A358,'Onderwerpen (2)'!$A$10,IF(SUM('Onderwerpen (2)'!$B$4:$B$10)+7=A358,'Onderwerpen (2)'!$A$11,IF(SUM('Onderwerpen (2)'!$B$4:$B$11)+8=A358,'Onderwerpen (2)'!$A$12,IF(SUM('Onderwerpen (2)'!$B$4:$B$12)+9=A358,'Onderwerpen (2)'!$A$13,IF(SUM('Onderwerpen (2)'!$B$4:$B$13)+10=A358,'Onderwerpen (2)'!$A$14,IF(SUM('Onderwerpen (2)'!$B$4:$B$14)+11=A358,'Onderwerpen (2)'!$A$15,IF(SUM('Onderwerpen (2)'!$B$4:$B$15)+12=A358,'Onderwerpen (2)'!$A$16,IF(SUM('Onderwerpen (2)'!$B$4:$B$16)+13=A358,'Onderwerpen (2)'!$A$17,IF(SUM('Onderwerpen (2)'!$B$4:$B$17)+14=A358,'Onderwerpen (2)'!$A$18,IF(SUM('Onderwerpen (2)'!$B$4:$B$18)+15=A358,'Onderwerpen (2)'!$A$19,IF(SUM('Onderwerpen (2)'!$B$4:$B$19)+16=A358,'Onderwerpen (2)'!$A$20,IF(SUM('Onderwerpen (2)'!$B$4:$B$20)+17=A358,'Onderwerpen (2)'!$A$21,IF(SUM('Onderwerpen (2)'!$B$4:$B$21)+18=A358,'Onderwerpen (2)'!$A$22,IF(SUM('Onderwerpen (2)'!$B$4:$B$22)+19=A358,'Onderwerpen (2)'!$A$23,IFERROR((IF(A358&lt;'Onderwerpen (2)'!$D$4,A358,IF(AND(A358&gt;'Onderwerpen (2)'!$D$4,A358&lt;'Onderwerpen (2)'!$D$5),A358-1,IF(AND(A358&gt;'Onderwerpen (2)'!$D$5,A358&lt;'Onderwerpen (2)'!$D$6),A358-2,IF(AND(A358&gt;'Onderwerpen (2)'!$D$6,A358&lt;'Onderwerpen (2)'!$D$7),A358-3,IF(AND(A358&gt;'Onderwerpen (2)'!$D$7,A358&lt;'Onderwerpen (2)'!$D$8),A358-4,IF(AND(A358&gt;'Onderwerpen (2)'!$D$8,A358&lt;'Onderwerpen (2)'!$D$9),A358-5,IF(AND(A358&gt;'Onderwerpen (2)'!$D$9,A358&lt;'Onderwerpen (2)'!$D$10),A358-6,IF(AND(A358&gt;'Onderwerpen (2)'!$D$10,A358&lt;'Onderwerpen (2)'!$D$11),A358-7,IF(AND(A358&gt;'Onderwerpen (2)'!$D$11,A358&lt;'Onderwerpen (2)'!$D$12),A358-8,IF(AND(A358&gt;'Onderwerpen (2)'!$D$12,A358&lt;'Onderwerpen (2)'!$D$13),A358-9,IF(AND(A358&gt;'Onderwerpen (2)'!$D$13,A358&lt;'Onderwerpen (2)'!$D$14),A358-10,IF(AND(A358&gt;'Onderwerpen (2)'!$D$14,A358&lt;'Onderwerpen (2)'!$D$15),A358-11,IF(AND(A358&gt;'Onderwerpen (2)'!$D$15,A358&lt;'Onderwerpen (2)'!$D$16),A358-12,IF(AND(A358&gt;'Onderwerpen (2)'!$D$16,A358&lt;'Onderwerpen (2)'!$D$17),A358-13,IF(AND(A358&gt;'Onderwerpen (2)'!$D$17,A358&lt;'Onderwerpen (2)'!$D$18),A358-14,IF(AND(A358&gt;'Onderwerpen (2)'!$D$18,A358&lt;'Onderwerpen (2)'!$D$19),A358-15,IF(AND(A358&gt;'Onderwerpen (2)'!$D$19,A358&lt;'Onderwerpen (2)'!$D$20),A358-16,IF(AND(A358&gt;'Onderwerpen (2)'!$D$20,A358&lt;'Onderwerpen (2)'!$D$21),A358-17,IF(AND(A358&gt;'Onderwerpen (2)'!$D$21,A358&lt;'Onderwerpen (2)'!$D$22),A358-18,IF(A358&gt;'Onderwerpen (2)'!$D$22,A358-19,"X"))))))))))))))))))))),""))))))))))))))))))))</f>
        <v/>
      </c>
      <c r="D358" s="76" t="str">
        <f>IF(B358="",""&amp;C358,LEFT(B358, FIND(" ",B358)-1) &amp; "."&amp;COUNTIF( $B$8:B358,B358))</f>
        <v/>
      </c>
      <c r="E358" s="11"/>
      <c r="F358" s="65"/>
      <c r="G358" s="65"/>
      <c r="H358" s="65"/>
      <c r="I358" s="67"/>
      <c r="J358" s="60" t="str">
        <f t="shared" si="30"/>
        <v/>
      </c>
      <c r="K358" s="58"/>
      <c r="L358" s="65"/>
      <c r="M358" s="65"/>
      <c r="N358" s="65"/>
      <c r="O358" s="67"/>
      <c r="P358" s="60" t="str">
        <f t="shared" si="31"/>
        <v/>
      </c>
      <c r="Q358" s="58"/>
      <c r="R358" s="65"/>
      <c r="S358" s="65"/>
      <c r="T358" s="65"/>
      <c r="U358" s="67"/>
      <c r="V358" s="60" t="str">
        <f t="shared" si="32"/>
        <v/>
      </c>
      <c r="W358" s="58"/>
      <c r="X358" s="65"/>
      <c r="Y358" s="65"/>
      <c r="Z358" s="65"/>
      <c r="AA358" s="67"/>
      <c r="AB358" s="60" t="str">
        <f t="shared" si="33"/>
        <v/>
      </c>
      <c r="AC358" s="58"/>
      <c r="AD358" s="65"/>
      <c r="AE358" s="65"/>
      <c r="AF358" s="65"/>
      <c r="AG358" s="67"/>
      <c r="AH358" s="60" t="str">
        <f t="shared" si="34"/>
        <v/>
      </c>
      <c r="AI358" s="58"/>
    </row>
    <row r="359" spans="1:35" ht="15" customHeight="1" x14ac:dyDescent="0.25">
      <c r="A359" s="48" t="str">
        <f>IFERROR(IF(A358='Onderwerpen (2)'!$C$23+19,"",A358+1),"")</f>
        <v/>
      </c>
      <c r="B359" s="48" t="str">
        <f>IF(C359&lt;='Onderwerpen (2)'!$C$4,'Onderwerpen (2)'!$A$4,IF(C359&lt;='Onderwerpen (2)'!$C$5,'Onderwerpen (2)'!$A$5,IF(C359&lt;='Onderwerpen (2)'!$C$6,'Onderwerpen (2)'!$A$6,IF(C359&lt;='Onderwerpen (2)'!$C$7,'Onderwerpen (2)'!$A$7,IF(C359&lt;='Onderwerpen (2)'!$C$8,'Onderwerpen (2)'!$A$8,IF(C359&lt;='Onderwerpen (2)'!$C$9,'Onderwerpen (2)'!$A$9,IF(C359&lt;='Onderwerpen (2)'!C$10,'Onderwerpen (2)'!$A$10,IF(C359&lt;='Onderwerpen (2)'!C$11,'Onderwerpen (2)'!$A$11,IF(C359&lt;='Onderwerpen (2)'!C$12,'Onderwerpen (2)'!$A$12,IF(C359&lt;='Onderwerpen (2)'!C$13,'Onderwerpen (2)'!$A$13,IF(C359&lt;='Onderwerpen (2)'!$C$14,'Onderwerpen (2)'!$A$14,IF(C359&lt;='Onderwerpen (2)'!$C$15,'Onderwerpen (2)'!$A$15,IF(C359&lt;='Onderwerpen (2)'!$C$16,'Onderwerpen (2)'!$A$16,IF(C359&lt;='Onderwerpen (2)'!$C$17,'Onderwerpen (2)'!$A$17,IF(C359&lt;='Onderwerpen (2)'!$C$18,'Onderwerpen (2)'!$A$18,IF(C359&lt;='Onderwerpen (2)'!$C$19,'Onderwerpen (2)'!$A$19,IF(C359&lt;='Onderwerpen (2)'!$C$20,'Onderwerpen (2)'!$A$20,IF(C359&lt;='Onderwerpen (2)'!$C$21,'Onderwerpen (2)'!$A$21,IF(C359&lt;='Onderwerpen (2)'!$C$22,'Onderwerpen (2)'!$A$22,IF(C359&lt;='Onderwerpen (2)'!$C$23,'Onderwerpen (2)'!$A$22,""))))))))))))))))))))</f>
        <v/>
      </c>
      <c r="C359" s="55" t="str">
        <f>IF('Onderwerpen (2)'!$B$4+1=A359,'Onderwerpen (2)'!$A$5,IF(SUM('Onderwerpen (2)'!$B$4:$B$5)+2=A359,'Onderwerpen (2)'!$A$6,IF(SUM('Onderwerpen (2)'!$B$4:$B$6)+3=A359,'Onderwerpen (2)'!$A$7,IF(SUM('Onderwerpen (2)'!$B$4:$B$7)+4=A359,'Onderwerpen (2)'!$A$8,IF(SUM('Onderwerpen (2)'!$B$4:$B$8)+5=A359,'Onderwerpen (2)'!$A$9,IF(SUM('Onderwerpen (2)'!$B$4:$B$9)+6=A359,'Onderwerpen (2)'!$A$10,IF(SUM('Onderwerpen (2)'!$B$4:$B$10)+7=A359,'Onderwerpen (2)'!$A$11,IF(SUM('Onderwerpen (2)'!$B$4:$B$11)+8=A359,'Onderwerpen (2)'!$A$12,IF(SUM('Onderwerpen (2)'!$B$4:$B$12)+9=A359,'Onderwerpen (2)'!$A$13,IF(SUM('Onderwerpen (2)'!$B$4:$B$13)+10=A359,'Onderwerpen (2)'!$A$14,IF(SUM('Onderwerpen (2)'!$B$4:$B$14)+11=A359,'Onderwerpen (2)'!$A$15,IF(SUM('Onderwerpen (2)'!$B$4:$B$15)+12=A359,'Onderwerpen (2)'!$A$16,IF(SUM('Onderwerpen (2)'!$B$4:$B$16)+13=A359,'Onderwerpen (2)'!$A$17,IF(SUM('Onderwerpen (2)'!$B$4:$B$17)+14=A359,'Onderwerpen (2)'!$A$18,IF(SUM('Onderwerpen (2)'!$B$4:$B$18)+15=A359,'Onderwerpen (2)'!$A$19,IF(SUM('Onderwerpen (2)'!$B$4:$B$19)+16=A359,'Onderwerpen (2)'!$A$20,IF(SUM('Onderwerpen (2)'!$B$4:$B$20)+17=A359,'Onderwerpen (2)'!$A$21,IF(SUM('Onderwerpen (2)'!$B$4:$B$21)+18=A359,'Onderwerpen (2)'!$A$22,IF(SUM('Onderwerpen (2)'!$B$4:$B$22)+19=A359,'Onderwerpen (2)'!$A$23,IFERROR((IF(A359&lt;'Onderwerpen (2)'!$D$4,A359,IF(AND(A359&gt;'Onderwerpen (2)'!$D$4,A359&lt;'Onderwerpen (2)'!$D$5),A359-1,IF(AND(A359&gt;'Onderwerpen (2)'!$D$5,A359&lt;'Onderwerpen (2)'!$D$6),A359-2,IF(AND(A359&gt;'Onderwerpen (2)'!$D$6,A359&lt;'Onderwerpen (2)'!$D$7),A359-3,IF(AND(A359&gt;'Onderwerpen (2)'!$D$7,A359&lt;'Onderwerpen (2)'!$D$8),A359-4,IF(AND(A359&gt;'Onderwerpen (2)'!$D$8,A359&lt;'Onderwerpen (2)'!$D$9),A359-5,IF(AND(A359&gt;'Onderwerpen (2)'!$D$9,A359&lt;'Onderwerpen (2)'!$D$10),A359-6,IF(AND(A359&gt;'Onderwerpen (2)'!$D$10,A359&lt;'Onderwerpen (2)'!$D$11),A359-7,IF(AND(A359&gt;'Onderwerpen (2)'!$D$11,A359&lt;'Onderwerpen (2)'!$D$12),A359-8,IF(AND(A359&gt;'Onderwerpen (2)'!$D$12,A359&lt;'Onderwerpen (2)'!$D$13),A359-9,IF(AND(A359&gt;'Onderwerpen (2)'!$D$13,A359&lt;'Onderwerpen (2)'!$D$14),A359-10,IF(AND(A359&gt;'Onderwerpen (2)'!$D$14,A359&lt;'Onderwerpen (2)'!$D$15),A359-11,IF(AND(A359&gt;'Onderwerpen (2)'!$D$15,A359&lt;'Onderwerpen (2)'!$D$16),A359-12,IF(AND(A359&gt;'Onderwerpen (2)'!$D$16,A359&lt;'Onderwerpen (2)'!$D$17),A359-13,IF(AND(A359&gt;'Onderwerpen (2)'!$D$17,A359&lt;'Onderwerpen (2)'!$D$18),A359-14,IF(AND(A359&gt;'Onderwerpen (2)'!$D$18,A359&lt;'Onderwerpen (2)'!$D$19),A359-15,IF(AND(A359&gt;'Onderwerpen (2)'!$D$19,A359&lt;'Onderwerpen (2)'!$D$20),A359-16,IF(AND(A359&gt;'Onderwerpen (2)'!$D$20,A359&lt;'Onderwerpen (2)'!$D$21),A359-17,IF(AND(A359&gt;'Onderwerpen (2)'!$D$21,A359&lt;'Onderwerpen (2)'!$D$22),A359-18,IF(A359&gt;'Onderwerpen (2)'!$D$22,A359-19,"X"))))))))))))))))))))),""))))))))))))))))))))</f>
        <v/>
      </c>
      <c r="D359" s="76" t="str">
        <f>IF(B359="",""&amp;C359,LEFT(B359, FIND(" ",B359)-1) &amp; "."&amp;COUNTIF( $B$8:B359,B359))</f>
        <v/>
      </c>
      <c r="E359" s="11"/>
      <c r="F359" s="65"/>
      <c r="G359" s="65"/>
      <c r="H359" s="65"/>
      <c r="I359" s="67"/>
      <c r="J359" s="60" t="str">
        <f t="shared" si="30"/>
        <v/>
      </c>
      <c r="K359" s="58"/>
      <c r="L359" s="65"/>
      <c r="M359" s="65"/>
      <c r="N359" s="65"/>
      <c r="O359" s="67"/>
      <c r="P359" s="60" t="str">
        <f t="shared" si="31"/>
        <v/>
      </c>
      <c r="Q359" s="58"/>
      <c r="R359" s="65"/>
      <c r="S359" s="65"/>
      <c r="T359" s="65"/>
      <c r="U359" s="67"/>
      <c r="V359" s="60" t="str">
        <f t="shared" si="32"/>
        <v/>
      </c>
      <c r="W359" s="58"/>
      <c r="X359" s="65"/>
      <c r="Y359" s="65"/>
      <c r="Z359" s="65"/>
      <c r="AA359" s="67"/>
      <c r="AB359" s="60" t="str">
        <f t="shared" si="33"/>
        <v/>
      </c>
      <c r="AC359" s="58"/>
      <c r="AD359" s="65"/>
      <c r="AE359" s="65"/>
      <c r="AF359" s="65"/>
      <c r="AG359" s="67"/>
      <c r="AH359" s="60" t="str">
        <f t="shared" si="34"/>
        <v/>
      </c>
      <c r="AI359" s="58"/>
    </row>
    <row r="360" spans="1:35" ht="15" customHeight="1" x14ac:dyDescent="0.25">
      <c r="A360" s="48" t="str">
        <f>IFERROR(IF(A359='Onderwerpen (2)'!$C$23+19,"",A359+1),"")</f>
        <v/>
      </c>
      <c r="B360" s="48" t="str">
        <f>IF(C360&lt;='Onderwerpen (2)'!$C$4,'Onderwerpen (2)'!$A$4,IF(C360&lt;='Onderwerpen (2)'!$C$5,'Onderwerpen (2)'!$A$5,IF(C360&lt;='Onderwerpen (2)'!$C$6,'Onderwerpen (2)'!$A$6,IF(C360&lt;='Onderwerpen (2)'!$C$7,'Onderwerpen (2)'!$A$7,IF(C360&lt;='Onderwerpen (2)'!$C$8,'Onderwerpen (2)'!$A$8,IF(C360&lt;='Onderwerpen (2)'!$C$9,'Onderwerpen (2)'!$A$9,IF(C360&lt;='Onderwerpen (2)'!C$10,'Onderwerpen (2)'!$A$10,IF(C360&lt;='Onderwerpen (2)'!C$11,'Onderwerpen (2)'!$A$11,IF(C360&lt;='Onderwerpen (2)'!C$12,'Onderwerpen (2)'!$A$12,IF(C360&lt;='Onderwerpen (2)'!C$13,'Onderwerpen (2)'!$A$13,IF(C360&lt;='Onderwerpen (2)'!$C$14,'Onderwerpen (2)'!$A$14,IF(C360&lt;='Onderwerpen (2)'!$C$15,'Onderwerpen (2)'!$A$15,IF(C360&lt;='Onderwerpen (2)'!$C$16,'Onderwerpen (2)'!$A$16,IF(C360&lt;='Onderwerpen (2)'!$C$17,'Onderwerpen (2)'!$A$17,IF(C360&lt;='Onderwerpen (2)'!$C$18,'Onderwerpen (2)'!$A$18,IF(C360&lt;='Onderwerpen (2)'!$C$19,'Onderwerpen (2)'!$A$19,IF(C360&lt;='Onderwerpen (2)'!$C$20,'Onderwerpen (2)'!$A$20,IF(C360&lt;='Onderwerpen (2)'!$C$21,'Onderwerpen (2)'!$A$21,IF(C360&lt;='Onderwerpen (2)'!$C$22,'Onderwerpen (2)'!$A$22,IF(C360&lt;='Onderwerpen (2)'!$C$23,'Onderwerpen (2)'!$A$22,""))))))))))))))))))))</f>
        <v/>
      </c>
      <c r="C360" s="55" t="str">
        <f>IF('Onderwerpen (2)'!$B$4+1=A360,'Onderwerpen (2)'!$A$5,IF(SUM('Onderwerpen (2)'!$B$4:$B$5)+2=A360,'Onderwerpen (2)'!$A$6,IF(SUM('Onderwerpen (2)'!$B$4:$B$6)+3=A360,'Onderwerpen (2)'!$A$7,IF(SUM('Onderwerpen (2)'!$B$4:$B$7)+4=A360,'Onderwerpen (2)'!$A$8,IF(SUM('Onderwerpen (2)'!$B$4:$B$8)+5=A360,'Onderwerpen (2)'!$A$9,IF(SUM('Onderwerpen (2)'!$B$4:$B$9)+6=A360,'Onderwerpen (2)'!$A$10,IF(SUM('Onderwerpen (2)'!$B$4:$B$10)+7=A360,'Onderwerpen (2)'!$A$11,IF(SUM('Onderwerpen (2)'!$B$4:$B$11)+8=A360,'Onderwerpen (2)'!$A$12,IF(SUM('Onderwerpen (2)'!$B$4:$B$12)+9=A360,'Onderwerpen (2)'!$A$13,IF(SUM('Onderwerpen (2)'!$B$4:$B$13)+10=A360,'Onderwerpen (2)'!$A$14,IF(SUM('Onderwerpen (2)'!$B$4:$B$14)+11=A360,'Onderwerpen (2)'!$A$15,IF(SUM('Onderwerpen (2)'!$B$4:$B$15)+12=A360,'Onderwerpen (2)'!$A$16,IF(SUM('Onderwerpen (2)'!$B$4:$B$16)+13=A360,'Onderwerpen (2)'!$A$17,IF(SUM('Onderwerpen (2)'!$B$4:$B$17)+14=A360,'Onderwerpen (2)'!$A$18,IF(SUM('Onderwerpen (2)'!$B$4:$B$18)+15=A360,'Onderwerpen (2)'!$A$19,IF(SUM('Onderwerpen (2)'!$B$4:$B$19)+16=A360,'Onderwerpen (2)'!$A$20,IF(SUM('Onderwerpen (2)'!$B$4:$B$20)+17=A360,'Onderwerpen (2)'!$A$21,IF(SUM('Onderwerpen (2)'!$B$4:$B$21)+18=A360,'Onderwerpen (2)'!$A$22,IF(SUM('Onderwerpen (2)'!$B$4:$B$22)+19=A360,'Onderwerpen (2)'!$A$23,IFERROR((IF(A360&lt;'Onderwerpen (2)'!$D$4,A360,IF(AND(A360&gt;'Onderwerpen (2)'!$D$4,A360&lt;'Onderwerpen (2)'!$D$5),A360-1,IF(AND(A360&gt;'Onderwerpen (2)'!$D$5,A360&lt;'Onderwerpen (2)'!$D$6),A360-2,IF(AND(A360&gt;'Onderwerpen (2)'!$D$6,A360&lt;'Onderwerpen (2)'!$D$7),A360-3,IF(AND(A360&gt;'Onderwerpen (2)'!$D$7,A360&lt;'Onderwerpen (2)'!$D$8),A360-4,IF(AND(A360&gt;'Onderwerpen (2)'!$D$8,A360&lt;'Onderwerpen (2)'!$D$9),A360-5,IF(AND(A360&gt;'Onderwerpen (2)'!$D$9,A360&lt;'Onderwerpen (2)'!$D$10),A360-6,IF(AND(A360&gt;'Onderwerpen (2)'!$D$10,A360&lt;'Onderwerpen (2)'!$D$11),A360-7,IF(AND(A360&gt;'Onderwerpen (2)'!$D$11,A360&lt;'Onderwerpen (2)'!$D$12),A360-8,IF(AND(A360&gt;'Onderwerpen (2)'!$D$12,A360&lt;'Onderwerpen (2)'!$D$13),A360-9,IF(AND(A360&gt;'Onderwerpen (2)'!$D$13,A360&lt;'Onderwerpen (2)'!$D$14),A360-10,IF(AND(A360&gt;'Onderwerpen (2)'!$D$14,A360&lt;'Onderwerpen (2)'!$D$15),A360-11,IF(AND(A360&gt;'Onderwerpen (2)'!$D$15,A360&lt;'Onderwerpen (2)'!$D$16),A360-12,IF(AND(A360&gt;'Onderwerpen (2)'!$D$16,A360&lt;'Onderwerpen (2)'!$D$17),A360-13,IF(AND(A360&gt;'Onderwerpen (2)'!$D$17,A360&lt;'Onderwerpen (2)'!$D$18),A360-14,IF(AND(A360&gt;'Onderwerpen (2)'!$D$18,A360&lt;'Onderwerpen (2)'!$D$19),A360-15,IF(AND(A360&gt;'Onderwerpen (2)'!$D$19,A360&lt;'Onderwerpen (2)'!$D$20),A360-16,IF(AND(A360&gt;'Onderwerpen (2)'!$D$20,A360&lt;'Onderwerpen (2)'!$D$21),A360-17,IF(AND(A360&gt;'Onderwerpen (2)'!$D$21,A360&lt;'Onderwerpen (2)'!$D$22),A360-18,IF(A360&gt;'Onderwerpen (2)'!$D$22,A360-19,"X"))))))))))))))))))))),""))))))))))))))))))))</f>
        <v/>
      </c>
      <c r="D360" s="76" t="str">
        <f>IF(B360="",""&amp;C360,LEFT(B360, FIND(" ",B360)-1) &amp; "."&amp;COUNTIF( $B$8:B360,B360))</f>
        <v/>
      </c>
      <c r="E360" s="11"/>
      <c r="F360" s="65"/>
      <c r="G360" s="65"/>
      <c r="H360" s="65"/>
      <c r="I360" s="67"/>
      <c r="J360" s="60" t="str">
        <f t="shared" si="30"/>
        <v/>
      </c>
      <c r="K360" s="58"/>
      <c r="L360" s="65"/>
      <c r="M360" s="65"/>
      <c r="N360" s="65"/>
      <c r="O360" s="67"/>
      <c r="P360" s="60" t="str">
        <f t="shared" si="31"/>
        <v/>
      </c>
      <c r="Q360" s="58"/>
      <c r="R360" s="65"/>
      <c r="S360" s="65"/>
      <c r="T360" s="65"/>
      <c r="U360" s="67"/>
      <c r="V360" s="60" t="str">
        <f t="shared" si="32"/>
        <v/>
      </c>
      <c r="W360" s="58"/>
      <c r="X360" s="65"/>
      <c r="Y360" s="65"/>
      <c r="Z360" s="65"/>
      <c r="AA360" s="67"/>
      <c r="AB360" s="60" t="str">
        <f t="shared" si="33"/>
        <v/>
      </c>
      <c r="AC360" s="58"/>
      <c r="AD360" s="65"/>
      <c r="AE360" s="65"/>
      <c r="AF360" s="65"/>
      <c r="AG360" s="67"/>
      <c r="AH360" s="60" t="str">
        <f t="shared" si="34"/>
        <v/>
      </c>
      <c r="AI360" s="58"/>
    </row>
    <row r="361" spans="1:35" ht="15" customHeight="1" x14ac:dyDescent="0.25">
      <c r="A361" s="48" t="str">
        <f>IFERROR(IF(A360='Onderwerpen (2)'!$C$23+19,"",A360+1),"")</f>
        <v/>
      </c>
      <c r="B361" s="48" t="str">
        <f>IF(C361&lt;='Onderwerpen (2)'!$C$4,'Onderwerpen (2)'!$A$4,IF(C361&lt;='Onderwerpen (2)'!$C$5,'Onderwerpen (2)'!$A$5,IF(C361&lt;='Onderwerpen (2)'!$C$6,'Onderwerpen (2)'!$A$6,IF(C361&lt;='Onderwerpen (2)'!$C$7,'Onderwerpen (2)'!$A$7,IF(C361&lt;='Onderwerpen (2)'!$C$8,'Onderwerpen (2)'!$A$8,IF(C361&lt;='Onderwerpen (2)'!$C$9,'Onderwerpen (2)'!$A$9,IF(C361&lt;='Onderwerpen (2)'!C$10,'Onderwerpen (2)'!$A$10,IF(C361&lt;='Onderwerpen (2)'!C$11,'Onderwerpen (2)'!$A$11,IF(C361&lt;='Onderwerpen (2)'!C$12,'Onderwerpen (2)'!$A$12,IF(C361&lt;='Onderwerpen (2)'!C$13,'Onderwerpen (2)'!$A$13,IF(C361&lt;='Onderwerpen (2)'!$C$14,'Onderwerpen (2)'!$A$14,IF(C361&lt;='Onderwerpen (2)'!$C$15,'Onderwerpen (2)'!$A$15,IF(C361&lt;='Onderwerpen (2)'!$C$16,'Onderwerpen (2)'!$A$16,IF(C361&lt;='Onderwerpen (2)'!$C$17,'Onderwerpen (2)'!$A$17,IF(C361&lt;='Onderwerpen (2)'!$C$18,'Onderwerpen (2)'!$A$18,IF(C361&lt;='Onderwerpen (2)'!$C$19,'Onderwerpen (2)'!$A$19,IF(C361&lt;='Onderwerpen (2)'!$C$20,'Onderwerpen (2)'!$A$20,IF(C361&lt;='Onderwerpen (2)'!$C$21,'Onderwerpen (2)'!$A$21,IF(C361&lt;='Onderwerpen (2)'!$C$22,'Onderwerpen (2)'!$A$22,IF(C361&lt;='Onderwerpen (2)'!$C$23,'Onderwerpen (2)'!$A$22,""))))))))))))))))))))</f>
        <v/>
      </c>
      <c r="C361" s="55" t="str">
        <f>IF('Onderwerpen (2)'!$B$4+1=A361,'Onderwerpen (2)'!$A$5,IF(SUM('Onderwerpen (2)'!$B$4:$B$5)+2=A361,'Onderwerpen (2)'!$A$6,IF(SUM('Onderwerpen (2)'!$B$4:$B$6)+3=A361,'Onderwerpen (2)'!$A$7,IF(SUM('Onderwerpen (2)'!$B$4:$B$7)+4=A361,'Onderwerpen (2)'!$A$8,IF(SUM('Onderwerpen (2)'!$B$4:$B$8)+5=A361,'Onderwerpen (2)'!$A$9,IF(SUM('Onderwerpen (2)'!$B$4:$B$9)+6=A361,'Onderwerpen (2)'!$A$10,IF(SUM('Onderwerpen (2)'!$B$4:$B$10)+7=A361,'Onderwerpen (2)'!$A$11,IF(SUM('Onderwerpen (2)'!$B$4:$B$11)+8=A361,'Onderwerpen (2)'!$A$12,IF(SUM('Onderwerpen (2)'!$B$4:$B$12)+9=A361,'Onderwerpen (2)'!$A$13,IF(SUM('Onderwerpen (2)'!$B$4:$B$13)+10=A361,'Onderwerpen (2)'!$A$14,IF(SUM('Onderwerpen (2)'!$B$4:$B$14)+11=A361,'Onderwerpen (2)'!$A$15,IF(SUM('Onderwerpen (2)'!$B$4:$B$15)+12=A361,'Onderwerpen (2)'!$A$16,IF(SUM('Onderwerpen (2)'!$B$4:$B$16)+13=A361,'Onderwerpen (2)'!$A$17,IF(SUM('Onderwerpen (2)'!$B$4:$B$17)+14=A361,'Onderwerpen (2)'!$A$18,IF(SUM('Onderwerpen (2)'!$B$4:$B$18)+15=A361,'Onderwerpen (2)'!$A$19,IF(SUM('Onderwerpen (2)'!$B$4:$B$19)+16=A361,'Onderwerpen (2)'!$A$20,IF(SUM('Onderwerpen (2)'!$B$4:$B$20)+17=A361,'Onderwerpen (2)'!$A$21,IF(SUM('Onderwerpen (2)'!$B$4:$B$21)+18=A361,'Onderwerpen (2)'!$A$22,IF(SUM('Onderwerpen (2)'!$B$4:$B$22)+19=A361,'Onderwerpen (2)'!$A$23,IFERROR((IF(A361&lt;'Onderwerpen (2)'!$D$4,A361,IF(AND(A361&gt;'Onderwerpen (2)'!$D$4,A361&lt;'Onderwerpen (2)'!$D$5),A361-1,IF(AND(A361&gt;'Onderwerpen (2)'!$D$5,A361&lt;'Onderwerpen (2)'!$D$6),A361-2,IF(AND(A361&gt;'Onderwerpen (2)'!$D$6,A361&lt;'Onderwerpen (2)'!$D$7),A361-3,IF(AND(A361&gt;'Onderwerpen (2)'!$D$7,A361&lt;'Onderwerpen (2)'!$D$8),A361-4,IF(AND(A361&gt;'Onderwerpen (2)'!$D$8,A361&lt;'Onderwerpen (2)'!$D$9),A361-5,IF(AND(A361&gt;'Onderwerpen (2)'!$D$9,A361&lt;'Onderwerpen (2)'!$D$10),A361-6,IF(AND(A361&gt;'Onderwerpen (2)'!$D$10,A361&lt;'Onderwerpen (2)'!$D$11),A361-7,IF(AND(A361&gt;'Onderwerpen (2)'!$D$11,A361&lt;'Onderwerpen (2)'!$D$12),A361-8,IF(AND(A361&gt;'Onderwerpen (2)'!$D$12,A361&lt;'Onderwerpen (2)'!$D$13),A361-9,IF(AND(A361&gt;'Onderwerpen (2)'!$D$13,A361&lt;'Onderwerpen (2)'!$D$14),A361-10,IF(AND(A361&gt;'Onderwerpen (2)'!$D$14,A361&lt;'Onderwerpen (2)'!$D$15),A361-11,IF(AND(A361&gt;'Onderwerpen (2)'!$D$15,A361&lt;'Onderwerpen (2)'!$D$16),A361-12,IF(AND(A361&gt;'Onderwerpen (2)'!$D$16,A361&lt;'Onderwerpen (2)'!$D$17),A361-13,IF(AND(A361&gt;'Onderwerpen (2)'!$D$17,A361&lt;'Onderwerpen (2)'!$D$18),A361-14,IF(AND(A361&gt;'Onderwerpen (2)'!$D$18,A361&lt;'Onderwerpen (2)'!$D$19),A361-15,IF(AND(A361&gt;'Onderwerpen (2)'!$D$19,A361&lt;'Onderwerpen (2)'!$D$20),A361-16,IF(AND(A361&gt;'Onderwerpen (2)'!$D$20,A361&lt;'Onderwerpen (2)'!$D$21),A361-17,IF(AND(A361&gt;'Onderwerpen (2)'!$D$21,A361&lt;'Onderwerpen (2)'!$D$22),A361-18,IF(A361&gt;'Onderwerpen (2)'!$D$22,A361-19,"X"))))))))))))))))))))),""))))))))))))))))))))</f>
        <v/>
      </c>
      <c r="D361" s="76" t="str">
        <f>IF(B361="",""&amp;C361,LEFT(B361, FIND(" ",B361)-1) &amp; "."&amp;COUNTIF( $B$8:B361,B361))</f>
        <v/>
      </c>
      <c r="E361" s="11"/>
      <c r="F361" s="65"/>
      <c r="G361" s="65"/>
      <c r="H361" s="65"/>
      <c r="I361" s="67"/>
      <c r="J361" s="60" t="str">
        <f t="shared" si="30"/>
        <v/>
      </c>
      <c r="K361" s="58"/>
      <c r="L361" s="65"/>
      <c r="M361" s="65"/>
      <c r="N361" s="65"/>
      <c r="O361" s="67"/>
      <c r="P361" s="60" t="str">
        <f t="shared" si="31"/>
        <v/>
      </c>
      <c r="Q361" s="58"/>
      <c r="R361" s="65"/>
      <c r="S361" s="65"/>
      <c r="T361" s="65"/>
      <c r="U361" s="67"/>
      <c r="V361" s="60" t="str">
        <f t="shared" si="32"/>
        <v/>
      </c>
      <c r="W361" s="58"/>
      <c r="X361" s="65"/>
      <c r="Y361" s="65"/>
      <c r="Z361" s="65"/>
      <c r="AA361" s="67"/>
      <c r="AB361" s="60" t="str">
        <f t="shared" si="33"/>
        <v/>
      </c>
      <c r="AC361" s="58"/>
      <c r="AD361" s="65"/>
      <c r="AE361" s="65"/>
      <c r="AF361" s="65"/>
      <c r="AG361" s="67"/>
      <c r="AH361" s="60" t="str">
        <f t="shared" si="34"/>
        <v/>
      </c>
      <c r="AI361" s="58"/>
    </row>
    <row r="362" spans="1:35" ht="15" customHeight="1" x14ac:dyDescent="0.25">
      <c r="A362" s="48" t="str">
        <f>IFERROR(IF(A361='Onderwerpen (2)'!$C$23+19,"",A361+1),"")</f>
        <v/>
      </c>
      <c r="B362" s="48" t="str">
        <f>IF(C362&lt;='Onderwerpen (2)'!$C$4,'Onderwerpen (2)'!$A$4,IF(C362&lt;='Onderwerpen (2)'!$C$5,'Onderwerpen (2)'!$A$5,IF(C362&lt;='Onderwerpen (2)'!$C$6,'Onderwerpen (2)'!$A$6,IF(C362&lt;='Onderwerpen (2)'!$C$7,'Onderwerpen (2)'!$A$7,IF(C362&lt;='Onderwerpen (2)'!$C$8,'Onderwerpen (2)'!$A$8,IF(C362&lt;='Onderwerpen (2)'!$C$9,'Onderwerpen (2)'!$A$9,IF(C362&lt;='Onderwerpen (2)'!C$10,'Onderwerpen (2)'!$A$10,IF(C362&lt;='Onderwerpen (2)'!C$11,'Onderwerpen (2)'!$A$11,IF(C362&lt;='Onderwerpen (2)'!C$12,'Onderwerpen (2)'!$A$12,IF(C362&lt;='Onderwerpen (2)'!C$13,'Onderwerpen (2)'!$A$13,IF(C362&lt;='Onderwerpen (2)'!$C$14,'Onderwerpen (2)'!$A$14,IF(C362&lt;='Onderwerpen (2)'!$C$15,'Onderwerpen (2)'!$A$15,IF(C362&lt;='Onderwerpen (2)'!$C$16,'Onderwerpen (2)'!$A$16,IF(C362&lt;='Onderwerpen (2)'!$C$17,'Onderwerpen (2)'!$A$17,IF(C362&lt;='Onderwerpen (2)'!$C$18,'Onderwerpen (2)'!$A$18,IF(C362&lt;='Onderwerpen (2)'!$C$19,'Onderwerpen (2)'!$A$19,IF(C362&lt;='Onderwerpen (2)'!$C$20,'Onderwerpen (2)'!$A$20,IF(C362&lt;='Onderwerpen (2)'!$C$21,'Onderwerpen (2)'!$A$21,IF(C362&lt;='Onderwerpen (2)'!$C$22,'Onderwerpen (2)'!$A$22,IF(C362&lt;='Onderwerpen (2)'!$C$23,'Onderwerpen (2)'!$A$22,""))))))))))))))))))))</f>
        <v/>
      </c>
      <c r="C362" s="55" t="str">
        <f>IF('Onderwerpen (2)'!$B$4+1=A362,'Onderwerpen (2)'!$A$5,IF(SUM('Onderwerpen (2)'!$B$4:$B$5)+2=A362,'Onderwerpen (2)'!$A$6,IF(SUM('Onderwerpen (2)'!$B$4:$B$6)+3=A362,'Onderwerpen (2)'!$A$7,IF(SUM('Onderwerpen (2)'!$B$4:$B$7)+4=A362,'Onderwerpen (2)'!$A$8,IF(SUM('Onderwerpen (2)'!$B$4:$B$8)+5=A362,'Onderwerpen (2)'!$A$9,IF(SUM('Onderwerpen (2)'!$B$4:$B$9)+6=A362,'Onderwerpen (2)'!$A$10,IF(SUM('Onderwerpen (2)'!$B$4:$B$10)+7=A362,'Onderwerpen (2)'!$A$11,IF(SUM('Onderwerpen (2)'!$B$4:$B$11)+8=A362,'Onderwerpen (2)'!$A$12,IF(SUM('Onderwerpen (2)'!$B$4:$B$12)+9=A362,'Onderwerpen (2)'!$A$13,IF(SUM('Onderwerpen (2)'!$B$4:$B$13)+10=A362,'Onderwerpen (2)'!$A$14,IF(SUM('Onderwerpen (2)'!$B$4:$B$14)+11=A362,'Onderwerpen (2)'!$A$15,IF(SUM('Onderwerpen (2)'!$B$4:$B$15)+12=A362,'Onderwerpen (2)'!$A$16,IF(SUM('Onderwerpen (2)'!$B$4:$B$16)+13=A362,'Onderwerpen (2)'!$A$17,IF(SUM('Onderwerpen (2)'!$B$4:$B$17)+14=A362,'Onderwerpen (2)'!$A$18,IF(SUM('Onderwerpen (2)'!$B$4:$B$18)+15=A362,'Onderwerpen (2)'!$A$19,IF(SUM('Onderwerpen (2)'!$B$4:$B$19)+16=A362,'Onderwerpen (2)'!$A$20,IF(SUM('Onderwerpen (2)'!$B$4:$B$20)+17=A362,'Onderwerpen (2)'!$A$21,IF(SUM('Onderwerpen (2)'!$B$4:$B$21)+18=A362,'Onderwerpen (2)'!$A$22,IF(SUM('Onderwerpen (2)'!$B$4:$B$22)+19=A362,'Onderwerpen (2)'!$A$23,IFERROR((IF(A362&lt;'Onderwerpen (2)'!$D$4,A362,IF(AND(A362&gt;'Onderwerpen (2)'!$D$4,A362&lt;'Onderwerpen (2)'!$D$5),A362-1,IF(AND(A362&gt;'Onderwerpen (2)'!$D$5,A362&lt;'Onderwerpen (2)'!$D$6),A362-2,IF(AND(A362&gt;'Onderwerpen (2)'!$D$6,A362&lt;'Onderwerpen (2)'!$D$7),A362-3,IF(AND(A362&gt;'Onderwerpen (2)'!$D$7,A362&lt;'Onderwerpen (2)'!$D$8),A362-4,IF(AND(A362&gt;'Onderwerpen (2)'!$D$8,A362&lt;'Onderwerpen (2)'!$D$9),A362-5,IF(AND(A362&gt;'Onderwerpen (2)'!$D$9,A362&lt;'Onderwerpen (2)'!$D$10),A362-6,IF(AND(A362&gt;'Onderwerpen (2)'!$D$10,A362&lt;'Onderwerpen (2)'!$D$11),A362-7,IF(AND(A362&gt;'Onderwerpen (2)'!$D$11,A362&lt;'Onderwerpen (2)'!$D$12),A362-8,IF(AND(A362&gt;'Onderwerpen (2)'!$D$12,A362&lt;'Onderwerpen (2)'!$D$13),A362-9,IF(AND(A362&gt;'Onderwerpen (2)'!$D$13,A362&lt;'Onderwerpen (2)'!$D$14),A362-10,IF(AND(A362&gt;'Onderwerpen (2)'!$D$14,A362&lt;'Onderwerpen (2)'!$D$15),A362-11,IF(AND(A362&gt;'Onderwerpen (2)'!$D$15,A362&lt;'Onderwerpen (2)'!$D$16),A362-12,IF(AND(A362&gt;'Onderwerpen (2)'!$D$16,A362&lt;'Onderwerpen (2)'!$D$17),A362-13,IF(AND(A362&gt;'Onderwerpen (2)'!$D$17,A362&lt;'Onderwerpen (2)'!$D$18),A362-14,IF(AND(A362&gt;'Onderwerpen (2)'!$D$18,A362&lt;'Onderwerpen (2)'!$D$19),A362-15,IF(AND(A362&gt;'Onderwerpen (2)'!$D$19,A362&lt;'Onderwerpen (2)'!$D$20),A362-16,IF(AND(A362&gt;'Onderwerpen (2)'!$D$20,A362&lt;'Onderwerpen (2)'!$D$21),A362-17,IF(AND(A362&gt;'Onderwerpen (2)'!$D$21,A362&lt;'Onderwerpen (2)'!$D$22),A362-18,IF(A362&gt;'Onderwerpen (2)'!$D$22,A362-19,"X"))))))))))))))))))))),""))))))))))))))))))))</f>
        <v/>
      </c>
      <c r="D362" s="76" t="str">
        <f>IF(B362="",""&amp;C362,LEFT(B362, FIND(" ",B362)-1) &amp; "."&amp;COUNTIF( $B$8:B362,B362))</f>
        <v/>
      </c>
      <c r="E362" s="11"/>
      <c r="F362" s="65"/>
      <c r="G362" s="65"/>
      <c r="H362" s="65"/>
      <c r="I362" s="67"/>
      <c r="J362" s="60" t="str">
        <f t="shared" si="30"/>
        <v/>
      </c>
      <c r="K362" s="58"/>
      <c r="L362" s="65"/>
      <c r="M362" s="65"/>
      <c r="N362" s="65"/>
      <c r="O362" s="67"/>
      <c r="P362" s="60" t="str">
        <f t="shared" si="31"/>
        <v/>
      </c>
      <c r="Q362" s="58"/>
      <c r="R362" s="65"/>
      <c r="S362" s="65"/>
      <c r="T362" s="65"/>
      <c r="U362" s="67"/>
      <c r="V362" s="60" t="str">
        <f t="shared" si="32"/>
        <v/>
      </c>
      <c r="W362" s="58"/>
      <c r="X362" s="65"/>
      <c r="Y362" s="65"/>
      <c r="Z362" s="65"/>
      <c r="AA362" s="67"/>
      <c r="AB362" s="60" t="str">
        <f t="shared" si="33"/>
        <v/>
      </c>
      <c r="AC362" s="58"/>
      <c r="AD362" s="65"/>
      <c r="AE362" s="65"/>
      <c r="AF362" s="65"/>
      <c r="AG362" s="67"/>
      <c r="AH362" s="60" t="str">
        <f t="shared" si="34"/>
        <v/>
      </c>
      <c r="AI362" s="58"/>
    </row>
    <row r="363" spans="1:35" ht="15" customHeight="1" x14ac:dyDescent="0.25">
      <c r="A363" s="48" t="str">
        <f>IFERROR(IF(A362='Onderwerpen (2)'!$C$23+19,"",A362+1),"")</f>
        <v/>
      </c>
      <c r="B363" s="48" t="str">
        <f>IF(C363&lt;='Onderwerpen (2)'!$C$4,'Onderwerpen (2)'!$A$4,IF(C363&lt;='Onderwerpen (2)'!$C$5,'Onderwerpen (2)'!$A$5,IF(C363&lt;='Onderwerpen (2)'!$C$6,'Onderwerpen (2)'!$A$6,IF(C363&lt;='Onderwerpen (2)'!$C$7,'Onderwerpen (2)'!$A$7,IF(C363&lt;='Onderwerpen (2)'!$C$8,'Onderwerpen (2)'!$A$8,IF(C363&lt;='Onderwerpen (2)'!$C$9,'Onderwerpen (2)'!$A$9,IF(C363&lt;='Onderwerpen (2)'!C$10,'Onderwerpen (2)'!$A$10,IF(C363&lt;='Onderwerpen (2)'!C$11,'Onderwerpen (2)'!$A$11,IF(C363&lt;='Onderwerpen (2)'!C$12,'Onderwerpen (2)'!$A$12,IF(C363&lt;='Onderwerpen (2)'!C$13,'Onderwerpen (2)'!$A$13,IF(C363&lt;='Onderwerpen (2)'!$C$14,'Onderwerpen (2)'!$A$14,IF(C363&lt;='Onderwerpen (2)'!$C$15,'Onderwerpen (2)'!$A$15,IF(C363&lt;='Onderwerpen (2)'!$C$16,'Onderwerpen (2)'!$A$16,IF(C363&lt;='Onderwerpen (2)'!$C$17,'Onderwerpen (2)'!$A$17,IF(C363&lt;='Onderwerpen (2)'!$C$18,'Onderwerpen (2)'!$A$18,IF(C363&lt;='Onderwerpen (2)'!$C$19,'Onderwerpen (2)'!$A$19,IF(C363&lt;='Onderwerpen (2)'!$C$20,'Onderwerpen (2)'!$A$20,IF(C363&lt;='Onderwerpen (2)'!$C$21,'Onderwerpen (2)'!$A$21,IF(C363&lt;='Onderwerpen (2)'!$C$22,'Onderwerpen (2)'!$A$22,IF(C363&lt;='Onderwerpen (2)'!$C$23,'Onderwerpen (2)'!$A$22,""))))))))))))))))))))</f>
        <v/>
      </c>
      <c r="C363" s="55" t="str">
        <f>IF('Onderwerpen (2)'!$B$4+1=A363,'Onderwerpen (2)'!$A$5,IF(SUM('Onderwerpen (2)'!$B$4:$B$5)+2=A363,'Onderwerpen (2)'!$A$6,IF(SUM('Onderwerpen (2)'!$B$4:$B$6)+3=A363,'Onderwerpen (2)'!$A$7,IF(SUM('Onderwerpen (2)'!$B$4:$B$7)+4=A363,'Onderwerpen (2)'!$A$8,IF(SUM('Onderwerpen (2)'!$B$4:$B$8)+5=A363,'Onderwerpen (2)'!$A$9,IF(SUM('Onderwerpen (2)'!$B$4:$B$9)+6=A363,'Onderwerpen (2)'!$A$10,IF(SUM('Onderwerpen (2)'!$B$4:$B$10)+7=A363,'Onderwerpen (2)'!$A$11,IF(SUM('Onderwerpen (2)'!$B$4:$B$11)+8=A363,'Onderwerpen (2)'!$A$12,IF(SUM('Onderwerpen (2)'!$B$4:$B$12)+9=A363,'Onderwerpen (2)'!$A$13,IF(SUM('Onderwerpen (2)'!$B$4:$B$13)+10=A363,'Onderwerpen (2)'!$A$14,IF(SUM('Onderwerpen (2)'!$B$4:$B$14)+11=A363,'Onderwerpen (2)'!$A$15,IF(SUM('Onderwerpen (2)'!$B$4:$B$15)+12=A363,'Onderwerpen (2)'!$A$16,IF(SUM('Onderwerpen (2)'!$B$4:$B$16)+13=A363,'Onderwerpen (2)'!$A$17,IF(SUM('Onderwerpen (2)'!$B$4:$B$17)+14=A363,'Onderwerpen (2)'!$A$18,IF(SUM('Onderwerpen (2)'!$B$4:$B$18)+15=A363,'Onderwerpen (2)'!$A$19,IF(SUM('Onderwerpen (2)'!$B$4:$B$19)+16=A363,'Onderwerpen (2)'!$A$20,IF(SUM('Onderwerpen (2)'!$B$4:$B$20)+17=A363,'Onderwerpen (2)'!$A$21,IF(SUM('Onderwerpen (2)'!$B$4:$B$21)+18=A363,'Onderwerpen (2)'!$A$22,IF(SUM('Onderwerpen (2)'!$B$4:$B$22)+19=A363,'Onderwerpen (2)'!$A$23,IFERROR((IF(A363&lt;'Onderwerpen (2)'!$D$4,A363,IF(AND(A363&gt;'Onderwerpen (2)'!$D$4,A363&lt;'Onderwerpen (2)'!$D$5),A363-1,IF(AND(A363&gt;'Onderwerpen (2)'!$D$5,A363&lt;'Onderwerpen (2)'!$D$6),A363-2,IF(AND(A363&gt;'Onderwerpen (2)'!$D$6,A363&lt;'Onderwerpen (2)'!$D$7),A363-3,IF(AND(A363&gt;'Onderwerpen (2)'!$D$7,A363&lt;'Onderwerpen (2)'!$D$8),A363-4,IF(AND(A363&gt;'Onderwerpen (2)'!$D$8,A363&lt;'Onderwerpen (2)'!$D$9),A363-5,IF(AND(A363&gt;'Onderwerpen (2)'!$D$9,A363&lt;'Onderwerpen (2)'!$D$10),A363-6,IF(AND(A363&gt;'Onderwerpen (2)'!$D$10,A363&lt;'Onderwerpen (2)'!$D$11),A363-7,IF(AND(A363&gt;'Onderwerpen (2)'!$D$11,A363&lt;'Onderwerpen (2)'!$D$12),A363-8,IF(AND(A363&gt;'Onderwerpen (2)'!$D$12,A363&lt;'Onderwerpen (2)'!$D$13),A363-9,IF(AND(A363&gt;'Onderwerpen (2)'!$D$13,A363&lt;'Onderwerpen (2)'!$D$14),A363-10,IF(AND(A363&gt;'Onderwerpen (2)'!$D$14,A363&lt;'Onderwerpen (2)'!$D$15),A363-11,IF(AND(A363&gt;'Onderwerpen (2)'!$D$15,A363&lt;'Onderwerpen (2)'!$D$16),A363-12,IF(AND(A363&gt;'Onderwerpen (2)'!$D$16,A363&lt;'Onderwerpen (2)'!$D$17),A363-13,IF(AND(A363&gt;'Onderwerpen (2)'!$D$17,A363&lt;'Onderwerpen (2)'!$D$18),A363-14,IF(AND(A363&gt;'Onderwerpen (2)'!$D$18,A363&lt;'Onderwerpen (2)'!$D$19),A363-15,IF(AND(A363&gt;'Onderwerpen (2)'!$D$19,A363&lt;'Onderwerpen (2)'!$D$20),A363-16,IF(AND(A363&gt;'Onderwerpen (2)'!$D$20,A363&lt;'Onderwerpen (2)'!$D$21),A363-17,IF(AND(A363&gt;'Onderwerpen (2)'!$D$21,A363&lt;'Onderwerpen (2)'!$D$22),A363-18,IF(A363&gt;'Onderwerpen (2)'!$D$22,A363-19,"X"))))))))))))))))))))),""))))))))))))))))))))</f>
        <v/>
      </c>
      <c r="D363" s="76" t="str">
        <f>IF(B363="",""&amp;C363,LEFT(B363, FIND(" ",B363)-1) &amp; "."&amp;COUNTIF( $B$8:B363,B363))</f>
        <v/>
      </c>
      <c r="E363" s="11"/>
      <c r="F363" s="65"/>
      <c r="G363" s="65"/>
      <c r="H363" s="65"/>
      <c r="I363" s="67"/>
      <c r="J363" s="60" t="str">
        <f t="shared" si="30"/>
        <v/>
      </c>
      <c r="K363" s="58"/>
      <c r="L363" s="65"/>
      <c r="M363" s="65"/>
      <c r="N363" s="65"/>
      <c r="O363" s="67"/>
      <c r="P363" s="60" t="str">
        <f t="shared" si="31"/>
        <v/>
      </c>
      <c r="Q363" s="58"/>
      <c r="R363" s="65"/>
      <c r="S363" s="65"/>
      <c r="T363" s="65"/>
      <c r="U363" s="67"/>
      <c r="V363" s="60" t="str">
        <f t="shared" si="32"/>
        <v/>
      </c>
      <c r="W363" s="58"/>
      <c r="X363" s="65"/>
      <c r="Y363" s="65"/>
      <c r="Z363" s="65"/>
      <c r="AA363" s="67"/>
      <c r="AB363" s="60" t="str">
        <f t="shared" si="33"/>
        <v/>
      </c>
      <c r="AC363" s="58"/>
      <c r="AD363" s="65"/>
      <c r="AE363" s="65"/>
      <c r="AF363" s="65"/>
      <c r="AG363" s="67"/>
      <c r="AH363" s="60" t="str">
        <f t="shared" si="34"/>
        <v/>
      </c>
      <c r="AI363" s="58"/>
    </row>
    <row r="364" spans="1:35" ht="15" customHeight="1" x14ac:dyDescent="0.25">
      <c r="A364" s="48" t="str">
        <f>IFERROR(IF(A363='Onderwerpen (2)'!$C$23+19,"",A363+1),"")</f>
        <v/>
      </c>
      <c r="B364" s="48" t="str">
        <f>IF(C364&lt;='Onderwerpen (2)'!$C$4,'Onderwerpen (2)'!$A$4,IF(C364&lt;='Onderwerpen (2)'!$C$5,'Onderwerpen (2)'!$A$5,IF(C364&lt;='Onderwerpen (2)'!$C$6,'Onderwerpen (2)'!$A$6,IF(C364&lt;='Onderwerpen (2)'!$C$7,'Onderwerpen (2)'!$A$7,IF(C364&lt;='Onderwerpen (2)'!$C$8,'Onderwerpen (2)'!$A$8,IF(C364&lt;='Onderwerpen (2)'!$C$9,'Onderwerpen (2)'!$A$9,IF(C364&lt;='Onderwerpen (2)'!C$10,'Onderwerpen (2)'!$A$10,IF(C364&lt;='Onderwerpen (2)'!C$11,'Onderwerpen (2)'!$A$11,IF(C364&lt;='Onderwerpen (2)'!C$12,'Onderwerpen (2)'!$A$12,IF(C364&lt;='Onderwerpen (2)'!C$13,'Onderwerpen (2)'!$A$13,IF(C364&lt;='Onderwerpen (2)'!$C$14,'Onderwerpen (2)'!$A$14,IF(C364&lt;='Onderwerpen (2)'!$C$15,'Onderwerpen (2)'!$A$15,IF(C364&lt;='Onderwerpen (2)'!$C$16,'Onderwerpen (2)'!$A$16,IF(C364&lt;='Onderwerpen (2)'!$C$17,'Onderwerpen (2)'!$A$17,IF(C364&lt;='Onderwerpen (2)'!$C$18,'Onderwerpen (2)'!$A$18,IF(C364&lt;='Onderwerpen (2)'!$C$19,'Onderwerpen (2)'!$A$19,IF(C364&lt;='Onderwerpen (2)'!$C$20,'Onderwerpen (2)'!$A$20,IF(C364&lt;='Onderwerpen (2)'!$C$21,'Onderwerpen (2)'!$A$21,IF(C364&lt;='Onderwerpen (2)'!$C$22,'Onderwerpen (2)'!$A$22,IF(C364&lt;='Onderwerpen (2)'!$C$23,'Onderwerpen (2)'!$A$22,""))))))))))))))))))))</f>
        <v/>
      </c>
      <c r="C364" s="55" t="str">
        <f>IF('Onderwerpen (2)'!$B$4+1=A364,'Onderwerpen (2)'!$A$5,IF(SUM('Onderwerpen (2)'!$B$4:$B$5)+2=A364,'Onderwerpen (2)'!$A$6,IF(SUM('Onderwerpen (2)'!$B$4:$B$6)+3=A364,'Onderwerpen (2)'!$A$7,IF(SUM('Onderwerpen (2)'!$B$4:$B$7)+4=A364,'Onderwerpen (2)'!$A$8,IF(SUM('Onderwerpen (2)'!$B$4:$B$8)+5=A364,'Onderwerpen (2)'!$A$9,IF(SUM('Onderwerpen (2)'!$B$4:$B$9)+6=A364,'Onderwerpen (2)'!$A$10,IF(SUM('Onderwerpen (2)'!$B$4:$B$10)+7=A364,'Onderwerpen (2)'!$A$11,IF(SUM('Onderwerpen (2)'!$B$4:$B$11)+8=A364,'Onderwerpen (2)'!$A$12,IF(SUM('Onderwerpen (2)'!$B$4:$B$12)+9=A364,'Onderwerpen (2)'!$A$13,IF(SUM('Onderwerpen (2)'!$B$4:$B$13)+10=A364,'Onderwerpen (2)'!$A$14,IF(SUM('Onderwerpen (2)'!$B$4:$B$14)+11=A364,'Onderwerpen (2)'!$A$15,IF(SUM('Onderwerpen (2)'!$B$4:$B$15)+12=A364,'Onderwerpen (2)'!$A$16,IF(SUM('Onderwerpen (2)'!$B$4:$B$16)+13=A364,'Onderwerpen (2)'!$A$17,IF(SUM('Onderwerpen (2)'!$B$4:$B$17)+14=A364,'Onderwerpen (2)'!$A$18,IF(SUM('Onderwerpen (2)'!$B$4:$B$18)+15=A364,'Onderwerpen (2)'!$A$19,IF(SUM('Onderwerpen (2)'!$B$4:$B$19)+16=A364,'Onderwerpen (2)'!$A$20,IF(SUM('Onderwerpen (2)'!$B$4:$B$20)+17=A364,'Onderwerpen (2)'!$A$21,IF(SUM('Onderwerpen (2)'!$B$4:$B$21)+18=A364,'Onderwerpen (2)'!$A$22,IF(SUM('Onderwerpen (2)'!$B$4:$B$22)+19=A364,'Onderwerpen (2)'!$A$23,IFERROR((IF(A364&lt;'Onderwerpen (2)'!$D$4,A364,IF(AND(A364&gt;'Onderwerpen (2)'!$D$4,A364&lt;'Onderwerpen (2)'!$D$5),A364-1,IF(AND(A364&gt;'Onderwerpen (2)'!$D$5,A364&lt;'Onderwerpen (2)'!$D$6),A364-2,IF(AND(A364&gt;'Onderwerpen (2)'!$D$6,A364&lt;'Onderwerpen (2)'!$D$7),A364-3,IF(AND(A364&gt;'Onderwerpen (2)'!$D$7,A364&lt;'Onderwerpen (2)'!$D$8),A364-4,IF(AND(A364&gt;'Onderwerpen (2)'!$D$8,A364&lt;'Onderwerpen (2)'!$D$9),A364-5,IF(AND(A364&gt;'Onderwerpen (2)'!$D$9,A364&lt;'Onderwerpen (2)'!$D$10),A364-6,IF(AND(A364&gt;'Onderwerpen (2)'!$D$10,A364&lt;'Onderwerpen (2)'!$D$11),A364-7,IF(AND(A364&gt;'Onderwerpen (2)'!$D$11,A364&lt;'Onderwerpen (2)'!$D$12),A364-8,IF(AND(A364&gt;'Onderwerpen (2)'!$D$12,A364&lt;'Onderwerpen (2)'!$D$13),A364-9,IF(AND(A364&gt;'Onderwerpen (2)'!$D$13,A364&lt;'Onderwerpen (2)'!$D$14),A364-10,IF(AND(A364&gt;'Onderwerpen (2)'!$D$14,A364&lt;'Onderwerpen (2)'!$D$15),A364-11,IF(AND(A364&gt;'Onderwerpen (2)'!$D$15,A364&lt;'Onderwerpen (2)'!$D$16),A364-12,IF(AND(A364&gt;'Onderwerpen (2)'!$D$16,A364&lt;'Onderwerpen (2)'!$D$17),A364-13,IF(AND(A364&gt;'Onderwerpen (2)'!$D$17,A364&lt;'Onderwerpen (2)'!$D$18),A364-14,IF(AND(A364&gt;'Onderwerpen (2)'!$D$18,A364&lt;'Onderwerpen (2)'!$D$19),A364-15,IF(AND(A364&gt;'Onderwerpen (2)'!$D$19,A364&lt;'Onderwerpen (2)'!$D$20),A364-16,IF(AND(A364&gt;'Onderwerpen (2)'!$D$20,A364&lt;'Onderwerpen (2)'!$D$21),A364-17,IF(AND(A364&gt;'Onderwerpen (2)'!$D$21,A364&lt;'Onderwerpen (2)'!$D$22),A364-18,IF(A364&gt;'Onderwerpen (2)'!$D$22,A364-19,"X"))))))))))))))))))))),""))))))))))))))))))))</f>
        <v/>
      </c>
      <c r="D364" s="76" t="str">
        <f>IF(B364="",""&amp;C364,LEFT(B364, FIND(" ",B364)-1) &amp; "."&amp;COUNTIF( $B$8:B364,B364))</f>
        <v/>
      </c>
      <c r="E364" s="11"/>
      <c r="F364" s="65"/>
      <c r="G364" s="65"/>
      <c r="H364" s="65"/>
      <c r="I364" s="67"/>
      <c r="J364" s="60" t="str">
        <f t="shared" si="30"/>
        <v/>
      </c>
      <c r="K364" s="58"/>
      <c r="L364" s="65"/>
      <c r="M364" s="65"/>
      <c r="N364" s="65"/>
      <c r="O364" s="67"/>
      <c r="P364" s="60" t="str">
        <f t="shared" si="31"/>
        <v/>
      </c>
      <c r="Q364" s="58"/>
      <c r="R364" s="65"/>
      <c r="S364" s="65"/>
      <c r="T364" s="65"/>
      <c r="U364" s="67"/>
      <c r="V364" s="60" t="str">
        <f t="shared" si="32"/>
        <v/>
      </c>
      <c r="W364" s="58"/>
      <c r="X364" s="65"/>
      <c r="Y364" s="65"/>
      <c r="Z364" s="65"/>
      <c r="AA364" s="67"/>
      <c r="AB364" s="60" t="str">
        <f t="shared" si="33"/>
        <v/>
      </c>
      <c r="AC364" s="58"/>
      <c r="AD364" s="65"/>
      <c r="AE364" s="65"/>
      <c r="AF364" s="65"/>
      <c r="AG364" s="67"/>
      <c r="AH364" s="60" t="str">
        <f t="shared" si="34"/>
        <v/>
      </c>
      <c r="AI364" s="58"/>
    </row>
    <row r="365" spans="1:35" ht="15" customHeight="1" x14ac:dyDescent="0.25">
      <c r="A365" s="48" t="str">
        <f>IFERROR(IF(A364='Onderwerpen (2)'!$C$23+19,"",A364+1),"")</f>
        <v/>
      </c>
      <c r="B365" s="48" t="str">
        <f>IF(C365&lt;='Onderwerpen (2)'!$C$4,'Onderwerpen (2)'!$A$4,IF(C365&lt;='Onderwerpen (2)'!$C$5,'Onderwerpen (2)'!$A$5,IF(C365&lt;='Onderwerpen (2)'!$C$6,'Onderwerpen (2)'!$A$6,IF(C365&lt;='Onderwerpen (2)'!$C$7,'Onderwerpen (2)'!$A$7,IF(C365&lt;='Onderwerpen (2)'!$C$8,'Onderwerpen (2)'!$A$8,IF(C365&lt;='Onderwerpen (2)'!$C$9,'Onderwerpen (2)'!$A$9,IF(C365&lt;='Onderwerpen (2)'!C$10,'Onderwerpen (2)'!$A$10,IF(C365&lt;='Onderwerpen (2)'!C$11,'Onderwerpen (2)'!$A$11,IF(C365&lt;='Onderwerpen (2)'!C$12,'Onderwerpen (2)'!$A$12,IF(C365&lt;='Onderwerpen (2)'!C$13,'Onderwerpen (2)'!$A$13,IF(C365&lt;='Onderwerpen (2)'!$C$14,'Onderwerpen (2)'!$A$14,IF(C365&lt;='Onderwerpen (2)'!$C$15,'Onderwerpen (2)'!$A$15,IF(C365&lt;='Onderwerpen (2)'!$C$16,'Onderwerpen (2)'!$A$16,IF(C365&lt;='Onderwerpen (2)'!$C$17,'Onderwerpen (2)'!$A$17,IF(C365&lt;='Onderwerpen (2)'!$C$18,'Onderwerpen (2)'!$A$18,IF(C365&lt;='Onderwerpen (2)'!$C$19,'Onderwerpen (2)'!$A$19,IF(C365&lt;='Onderwerpen (2)'!$C$20,'Onderwerpen (2)'!$A$20,IF(C365&lt;='Onderwerpen (2)'!$C$21,'Onderwerpen (2)'!$A$21,IF(C365&lt;='Onderwerpen (2)'!$C$22,'Onderwerpen (2)'!$A$22,IF(C365&lt;='Onderwerpen (2)'!$C$23,'Onderwerpen (2)'!$A$22,""))))))))))))))))))))</f>
        <v/>
      </c>
      <c r="C365" s="55" t="str">
        <f>IF('Onderwerpen (2)'!$B$4+1=A365,'Onderwerpen (2)'!$A$5,IF(SUM('Onderwerpen (2)'!$B$4:$B$5)+2=A365,'Onderwerpen (2)'!$A$6,IF(SUM('Onderwerpen (2)'!$B$4:$B$6)+3=A365,'Onderwerpen (2)'!$A$7,IF(SUM('Onderwerpen (2)'!$B$4:$B$7)+4=A365,'Onderwerpen (2)'!$A$8,IF(SUM('Onderwerpen (2)'!$B$4:$B$8)+5=A365,'Onderwerpen (2)'!$A$9,IF(SUM('Onderwerpen (2)'!$B$4:$B$9)+6=A365,'Onderwerpen (2)'!$A$10,IF(SUM('Onderwerpen (2)'!$B$4:$B$10)+7=A365,'Onderwerpen (2)'!$A$11,IF(SUM('Onderwerpen (2)'!$B$4:$B$11)+8=A365,'Onderwerpen (2)'!$A$12,IF(SUM('Onderwerpen (2)'!$B$4:$B$12)+9=A365,'Onderwerpen (2)'!$A$13,IF(SUM('Onderwerpen (2)'!$B$4:$B$13)+10=A365,'Onderwerpen (2)'!$A$14,IF(SUM('Onderwerpen (2)'!$B$4:$B$14)+11=A365,'Onderwerpen (2)'!$A$15,IF(SUM('Onderwerpen (2)'!$B$4:$B$15)+12=A365,'Onderwerpen (2)'!$A$16,IF(SUM('Onderwerpen (2)'!$B$4:$B$16)+13=A365,'Onderwerpen (2)'!$A$17,IF(SUM('Onderwerpen (2)'!$B$4:$B$17)+14=A365,'Onderwerpen (2)'!$A$18,IF(SUM('Onderwerpen (2)'!$B$4:$B$18)+15=A365,'Onderwerpen (2)'!$A$19,IF(SUM('Onderwerpen (2)'!$B$4:$B$19)+16=A365,'Onderwerpen (2)'!$A$20,IF(SUM('Onderwerpen (2)'!$B$4:$B$20)+17=A365,'Onderwerpen (2)'!$A$21,IF(SUM('Onderwerpen (2)'!$B$4:$B$21)+18=A365,'Onderwerpen (2)'!$A$22,IF(SUM('Onderwerpen (2)'!$B$4:$B$22)+19=A365,'Onderwerpen (2)'!$A$23,IFERROR((IF(A365&lt;'Onderwerpen (2)'!$D$4,A365,IF(AND(A365&gt;'Onderwerpen (2)'!$D$4,A365&lt;'Onderwerpen (2)'!$D$5),A365-1,IF(AND(A365&gt;'Onderwerpen (2)'!$D$5,A365&lt;'Onderwerpen (2)'!$D$6),A365-2,IF(AND(A365&gt;'Onderwerpen (2)'!$D$6,A365&lt;'Onderwerpen (2)'!$D$7),A365-3,IF(AND(A365&gt;'Onderwerpen (2)'!$D$7,A365&lt;'Onderwerpen (2)'!$D$8),A365-4,IF(AND(A365&gt;'Onderwerpen (2)'!$D$8,A365&lt;'Onderwerpen (2)'!$D$9),A365-5,IF(AND(A365&gt;'Onderwerpen (2)'!$D$9,A365&lt;'Onderwerpen (2)'!$D$10),A365-6,IF(AND(A365&gt;'Onderwerpen (2)'!$D$10,A365&lt;'Onderwerpen (2)'!$D$11),A365-7,IF(AND(A365&gt;'Onderwerpen (2)'!$D$11,A365&lt;'Onderwerpen (2)'!$D$12),A365-8,IF(AND(A365&gt;'Onderwerpen (2)'!$D$12,A365&lt;'Onderwerpen (2)'!$D$13),A365-9,IF(AND(A365&gt;'Onderwerpen (2)'!$D$13,A365&lt;'Onderwerpen (2)'!$D$14),A365-10,IF(AND(A365&gt;'Onderwerpen (2)'!$D$14,A365&lt;'Onderwerpen (2)'!$D$15),A365-11,IF(AND(A365&gt;'Onderwerpen (2)'!$D$15,A365&lt;'Onderwerpen (2)'!$D$16),A365-12,IF(AND(A365&gt;'Onderwerpen (2)'!$D$16,A365&lt;'Onderwerpen (2)'!$D$17),A365-13,IF(AND(A365&gt;'Onderwerpen (2)'!$D$17,A365&lt;'Onderwerpen (2)'!$D$18),A365-14,IF(AND(A365&gt;'Onderwerpen (2)'!$D$18,A365&lt;'Onderwerpen (2)'!$D$19),A365-15,IF(AND(A365&gt;'Onderwerpen (2)'!$D$19,A365&lt;'Onderwerpen (2)'!$D$20),A365-16,IF(AND(A365&gt;'Onderwerpen (2)'!$D$20,A365&lt;'Onderwerpen (2)'!$D$21),A365-17,IF(AND(A365&gt;'Onderwerpen (2)'!$D$21,A365&lt;'Onderwerpen (2)'!$D$22),A365-18,IF(A365&gt;'Onderwerpen (2)'!$D$22,A365-19,"X"))))))))))))))))))))),""))))))))))))))))))))</f>
        <v/>
      </c>
      <c r="D365" s="76" t="str">
        <f>IF(B365="",""&amp;C365,LEFT(B365, FIND(" ",B365)-1) &amp; "."&amp;COUNTIF( $B$8:B365,B365))</f>
        <v/>
      </c>
      <c r="E365" s="11"/>
      <c r="F365" s="65"/>
      <c r="G365" s="65"/>
      <c r="H365" s="65"/>
      <c r="I365" s="67"/>
      <c r="J365" s="60" t="str">
        <f t="shared" si="30"/>
        <v/>
      </c>
      <c r="K365" s="58"/>
      <c r="L365" s="65"/>
      <c r="M365" s="65"/>
      <c r="N365" s="65"/>
      <c r="O365" s="67"/>
      <c r="P365" s="60" t="str">
        <f t="shared" si="31"/>
        <v/>
      </c>
      <c r="Q365" s="58"/>
      <c r="R365" s="65"/>
      <c r="S365" s="65"/>
      <c r="T365" s="65"/>
      <c r="U365" s="67"/>
      <c r="V365" s="60" t="str">
        <f t="shared" si="32"/>
        <v/>
      </c>
      <c r="W365" s="58"/>
      <c r="X365" s="65"/>
      <c r="Y365" s="65"/>
      <c r="Z365" s="65"/>
      <c r="AA365" s="67"/>
      <c r="AB365" s="60" t="str">
        <f t="shared" si="33"/>
        <v/>
      </c>
      <c r="AC365" s="58"/>
      <c r="AD365" s="65"/>
      <c r="AE365" s="65"/>
      <c r="AF365" s="65"/>
      <c r="AG365" s="67"/>
      <c r="AH365" s="60" t="str">
        <f t="shared" si="34"/>
        <v/>
      </c>
      <c r="AI365" s="58"/>
    </row>
    <row r="366" spans="1:35" ht="15" customHeight="1" x14ac:dyDescent="0.25">
      <c r="A366" s="48" t="str">
        <f>IFERROR(IF(A365='Onderwerpen (2)'!$C$23+19,"",A365+1),"")</f>
        <v/>
      </c>
      <c r="B366" s="48" t="str">
        <f>IF(C366&lt;='Onderwerpen (2)'!$C$4,'Onderwerpen (2)'!$A$4,IF(C366&lt;='Onderwerpen (2)'!$C$5,'Onderwerpen (2)'!$A$5,IF(C366&lt;='Onderwerpen (2)'!$C$6,'Onderwerpen (2)'!$A$6,IF(C366&lt;='Onderwerpen (2)'!$C$7,'Onderwerpen (2)'!$A$7,IF(C366&lt;='Onderwerpen (2)'!$C$8,'Onderwerpen (2)'!$A$8,IF(C366&lt;='Onderwerpen (2)'!$C$9,'Onderwerpen (2)'!$A$9,IF(C366&lt;='Onderwerpen (2)'!C$10,'Onderwerpen (2)'!$A$10,IF(C366&lt;='Onderwerpen (2)'!C$11,'Onderwerpen (2)'!$A$11,IF(C366&lt;='Onderwerpen (2)'!C$12,'Onderwerpen (2)'!$A$12,IF(C366&lt;='Onderwerpen (2)'!C$13,'Onderwerpen (2)'!$A$13,IF(C366&lt;='Onderwerpen (2)'!$C$14,'Onderwerpen (2)'!$A$14,IF(C366&lt;='Onderwerpen (2)'!$C$15,'Onderwerpen (2)'!$A$15,IF(C366&lt;='Onderwerpen (2)'!$C$16,'Onderwerpen (2)'!$A$16,IF(C366&lt;='Onderwerpen (2)'!$C$17,'Onderwerpen (2)'!$A$17,IF(C366&lt;='Onderwerpen (2)'!$C$18,'Onderwerpen (2)'!$A$18,IF(C366&lt;='Onderwerpen (2)'!$C$19,'Onderwerpen (2)'!$A$19,IF(C366&lt;='Onderwerpen (2)'!$C$20,'Onderwerpen (2)'!$A$20,IF(C366&lt;='Onderwerpen (2)'!$C$21,'Onderwerpen (2)'!$A$21,IF(C366&lt;='Onderwerpen (2)'!$C$22,'Onderwerpen (2)'!$A$22,IF(C366&lt;='Onderwerpen (2)'!$C$23,'Onderwerpen (2)'!$A$22,""))))))))))))))))))))</f>
        <v/>
      </c>
      <c r="C366" s="55" t="str">
        <f>IF('Onderwerpen (2)'!$B$4+1=A366,'Onderwerpen (2)'!$A$5,IF(SUM('Onderwerpen (2)'!$B$4:$B$5)+2=A366,'Onderwerpen (2)'!$A$6,IF(SUM('Onderwerpen (2)'!$B$4:$B$6)+3=A366,'Onderwerpen (2)'!$A$7,IF(SUM('Onderwerpen (2)'!$B$4:$B$7)+4=A366,'Onderwerpen (2)'!$A$8,IF(SUM('Onderwerpen (2)'!$B$4:$B$8)+5=A366,'Onderwerpen (2)'!$A$9,IF(SUM('Onderwerpen (2)'!$B$4:$B$9)+6=A366,'Onderwerpen (2)'!$A$10,IF(SUM('Onderwerpen (2)'!$B$4:$B$10)+7=A366,'Onderwerpen (2)'!$A$11,IF(SUM('Onderwerpen (2)'!$B$4:$B$11)+8=A366,'Onderwerpen (2)'!$A$12,IF(SUM('Onderwerpen (2)'!$B$4:$B$12)+9=A366,'Onderwerpen (2)'!$A$13,IF(SUM('Onderwerpen (2)'!$B$4:$B$13)+10=A366,'Onderwerpen (2)'!$A$14,IF(SUM('Onderwerpen (2)'!$B$4:$B$14)+11=A366,'Onderwerpen (2)'!$A$15,IF(SUM('Onderwerpen (2)'!$B$4:$B$15)+12=A366,'Onderwerpen (2)'!$A$16,IF(SUM('Onderwerpen (2)'!$B$4:$B$16)+13=A366,'Onderwerpen (2)'!$A$17,IF(SUM('Onderwerpen (2)'!$B$4:$B$17)+14=A366,'Onderwerpen (2)'!$A$18,IF(SUM('Onderwerpen (2)'!$B$4:$B$18)+15=A366,'Onderwerpen (2)'!$A$19,IF(SUM('Onderwerpen (2)'!$B$4:$B$19)+16=A366,'Onderwerpen (2)'!$A$20,IF(SUM('Onderwerpen (2)'!$B$4:$B$20)+17=A366,'Onderwerpen (2)'!$A$21,IF(SUM('Onderwerpen (2)'!$B$4:$B$21)+18=A366,'Onderwerpen (2)'!$A$22,IF(SUM('Onderwerpen (2)'!$B$4:$B$22)+19=A366,'Onderwerpen (2)'!$A$23,IFERROR((IF(A366&lt;'Onderwerpen (2)'!$D$4,A366,IF(AND(A366&gt;'Onderwerpen (2)'!$D$4,A366&lt;'Onderwerpen (2)'!$D$5),A366-1,IF(AND(A366&gt;'Onderwerpen (2)'!$D$5,A366&lt;'Onderwerpen (2)'!$D$6),A366-2,IF(AND(A366&gt;'Onderwerpen (2)'!$D$6,A366&lt;'Onderwerpen (2)'!$D$7),A366-3,IF(AND(A366&gt;'Onderwerpen (2)'!$D$7,A366&lt;'Onderwerpen (2)'!$D$8),A366-4,IF(AND(A366&gt;'Onderwerpen (2)'!$D$8,A366&lt;'Onderwerpen (2)'!$D$9),A366-5,IF(AND(A366&gt;'Onderwerpen (2)'!$D$9,A366&lt;'Onderwerpen (2)'!$D$10),A366-6,IF(AND(A366&gt;'Onderwerpen (2)'!$D$10,A366&lt;'Onderwerpen (2)'!$D$11),A366-7,IF(AND(A366&gt;'Onderwerpen (2)'!$D$11,A366&lt;'Onderwerpen (2)'!$D$12),A366-8,IF(AND(A366&gt;'Onderwerpen (2)'!$D$12,A366&lt;'Onderwerpen (2)'!$D$13),A366-9,IF(AND(A366&gt;'Onderwerpen (2)'!$D$13,A366&lt;'Onderwerpen (2)'!$D$14),A366-10,IF(AND(A366&gt;'Onderwerpen (2)'!$D$14,A366&lt;'Onderwerpen (2)'!$D$15),A366-11,IF(AND(A366&gt;'Onderwerpen (2)'!$D$15,A366&lt;'Onderwerpen (2)'!$D$16),A366-12,IF(AND(A366&gt;'Onderwerpen (2)'!$D$16,A366&lt;'Onderwerpen (2)'!$D$17),A366-13,IF(AND(A366&gt;'Onderwerpen (2)'!$D$17,A366&lt;'Onderwerpen (2)'!$D$18),A366-14,IF(AND(A366&gt;'Onderwerpen (2)'!$D$18,A366&lt;'Onderwerpen (2)'!$D$19),A366-15,IF(AND(A366&gt;'Onderwerpen (2)'!$D$19,A366&lt;'Onderwerpen (2)'!$D$20),A366-16,IF(AND(A366&gt;'Onderwerpen (2)'!$D$20,A366&lt;'Onderwerpen (2)'!$D$21),A366-17,IF(AND(A366&gt;'Onderwerpen (2)'!$D$21,A366&lt;'Onderwerpen (2)'!$D$22),A366-18,IF(A366&gt;'Onderwerpen (2)'!$D$22,A366-19,"X"))))))))))))))))))))),""))))))))))))))))))))</f>
        <v/>
      </c>
      <c r="D366" s="76" t="str">
        <f>IF(B366="",""&amp;C366,LEFT(B366, FIND(" ",B366)-1) &amp; "."&amp;COUNTIF( $B$8:B366,B366))</f>
        <v/>
      </c>
      <c r="E366" s="11"/>
      <c r="F366" s="65"/>
      <c r="G366" s="65"/>
      <c r="H366" s="65"/>
      <c r="I366" s="67"/>
      <c r="J366" s="60" t="str">
        <f t="shared" si="30"/>
        <v/>
      </c>
      <c r="K366" s="58"/>
      <c r="L366" s="65"/>
      <c r="M366" s="65"/>
      <c r="N366" s="65"/>
      <c r="O366" s="67"/>
      <c r="P366" s="60" t="str">
        <f t="shared" si="31"/>
        <v/>
      </c>
      <c r="Q366" s="58"/>
      <c r="R366" s="65"/>
      <c r="S366" s="65"/>
      <c r="T366" s="65"/>
      <c r="U366" s="67"/>
      <c r="V366" s="60" t="str">
        <f t="shared" si="32"/>
        <v/>
      </c>
      <c r="W366" s="58"/>
      <c r="X366" s="65"/>
      <c r="Y366" s="65"/>
      <c r="Z366" s="65"/>
      <c r="AA366" s="67"/>
      <c r="AB366" s="60" t="str">
        <f t="shared" si="33"/>
        <v/>
      </c>
      <c r="AC366" s="58"/>
      <c r="AD366" s="65"/>
      <c r="AE366" s="65"/>
      <c r="AF366" s="65"/>
      <c r="AG366" s="67"/>
      <c r="AH366" s="60" t="str">
        <f t="shared" si="34"/>
        <v/>
      </c>
      <c r="AI366" s="58"/>
    </row>
    <row r="367" spans="1:35" ht="15" customHeight="1" x14ac:dyDescent="0.25">
      <c r="A367" s="48" t="str">
        <f>IFERROR(IF(A366='Onderwerpen (2)'!$C$23+19,"",A366+1),"")</f>
        <v/>
      </c>
      <c r="B367" s="48" t="str">
        <f>IF(C367&lt;='Onderwerpen (2)'!$C$4,'Onderwerpen (2)'!$A$4,IF(C367&lt;='Onderwerpen (2)'!$C$5,'Onderwerpen (2)'!$A$5,IF(C367&lt;='Onderwerpen (2)'!$C$6,'Onderwerpen (2)'!$A$6,IF(C367&lt;='Onderwerpen (2)'!$C$7,'Onderwerpen (2)'!$A$7,IF(C367&lt;='Onderwerpen (2)'!$C$8,'Onderwerpen (2)'!$A$8,IF(C367&lt;='Onderwerpen (2)'!$C$9,'Onderwerpen (2)'!$A$9,IF(C367&lt;='Onderwerpen (2)'!C$10,'Onderwerpen (2)'!$A$10,IF(C367&lt;='Onderwerpen (2)'!C$11,'Onderwerpen (2)'!$A$11,IF(C367&lt;='Onderwerpen (2)'!C$12,'Onderwerpen (2)'!$A$12,IF(C367&lt;='Onderwerpen (2)'!C$13,'Onderwerpen (2)'!$A$13,IF(C367&lt;='Onderwerpen (2)'!$C$14,'Onderwerpen (2)'!$A$14,IF(C367&lt;='Onderwerpen (2)'!$C$15,'Onderwerpen (2)'!$A$15,IF(C367&lt;='Onderwerpen (2)'!$C$16,'Onderwerpen (2)'!$A$16,IF(C367&lt;='Onderwerpen (2)'!$C$17,'Onderwerpen (2)'!$A$17,IF(C367&lt;='Onderwerpen (2)'!$C$18,'Onderwerpen (2)'!$A$18,IF(C367&lt;='Onderwerpen (2)'!$C$19,'Onderwerpen (2)'!$A$19,IF(C367&lt;='Onderwerpen (2)'!$C$20,'Onderwerpen (2)'!$A$20,IF(C367&lt;='Onderwerpen (2)'!$C$21,'Onderwerpen (2)'!$A$21,IF(C367&lt;='Onderwerpen (2)'!$C$22,'Onderwerpen (2)'!$A$22,IF(C367&lt;='Onderwerpen (2)'!$C$23,'Onderwerpen (2)'!$A$22,""))))))))))))))))))))</f>
        <v/>
      </c>
      <c r="C367" s="55" t="str">
        <f>IF('Onderwerpen (2)'!$B$4+1=A367,'Onderwerpen (2)'!$A$5,IF(SUM('Onderwerpen (2)'!$B$4:$B$5)+2=A367,'Onderwerpen (2)'!$A$6,IF(SUM('Onderwerpen (2)'!$B$4:$B$6)+3=A367,'Onderwerpen (2)'!$A$7,IF(SUM('Onderwerpen (2)'!$B$4:$B$7)+4=A367,'Onderwerpen (2)'!$A$8,IF(SUM('Onderwerpen (2)'!$B$4:$B$8)+5=A367,'Onderwerpen (2)'!$A$9,IF(SUM('Onderwerpen (2)'!$B$4:$B$9)+6=A367,'Onderwerpen (2)'!$A$10,IF(SUM('Onderwerpen (2)'!$B$4:$B$10)+7=A367,'Onderwerpen (2)'!$A$11,IF(SUM('Onderwerpen (2)'!$B$4:$B$11)+8=A367,'Onderwerpen (2)'!$A$12,IF(SUM('Onderwerpen (2)'!$B$4:$B$12)+9=A367,'Onderwerpen (2)'!$A$13,IF(SUM('Onderwerpen (2)'!$B$4:$B$13)+10=A367,'Onderwerpen (2)'!$A$14,IF(SUM('Onderwerpen (2)'!$B$4:$B$14)+11=A367,'Onderwerpen (2)'!$A$15,IF(SUM('Onderwerpen (2)'!$B$4:$B$15)+12=A367,'Onderwerpen (2)'!$A$16,IF(SUM('Onderwerpen (2)'!$B$4:$B$16)+13=A367,'Onderwerpen (2)'!$A$17,IF(SUM('Onderwerpen (2)'!$B$4:$B$17)+14=A367,'Onderwerpen (2)'!$A$18,IF(SUM('Onderwerpen (2)'!$B$4:$B$18)+15=A367,'Onderwerpen (2)'!$A$19,IF(SUM('Onderwerpen (2)'!$B$4:$B$19)+16=A367,'Onderwerpen (2)'!$A$20,IF(SUM('Onderwerpen (2)'!$B$4:$B$20)+17=A367,'Onderwerpen (2)'!$A$21,IF(SUM('Onderwerpen (2)'!$B$4:$B$21)+18=A367,'Onderwerpen (2)'!$A$22,IF(SUM('Onderwerpen (2)'!$B$4:$B$22)+19=A367,'Onderwerpen (2)'!$A$23,IFERROR((IF(A367&lt;'Onderwerpen (2)'!$D$4,A367,IF(AND(A367&gt;'Onderwerpen (2)'!$D$4,A367&lt;'Onderwerpen (2)'!$D$5),A367-1,IF(AND(A367&gt;'Onderwerpen (2)'!$D$5,A367&lt;'Onderwerpen (2)'!$D$6),A367-2,IF(AND(A367&gt;'Onderwerpen (2)'!$D$6,A367&lt;'Onderwerpen (2)'!$D$7),A367-3,IF(AND(A367&gt;'Onderwerpen (2)'!$D$7,A367&lt;'Onderwerpen (2)'!$D$8),A367-4,IF(AND(A367&gt;'Onderwerpen (2)'!$D$8,A367&lt;'Onderwerpen (2)'!$D$9),A367-5,IF(AND(A367&gt;'Onderwerpen (2)'!$D$9,A367&lt;'Onderwerpen (2)'!$D$10),A367-6,IF(AND(A367&gt;'Onderwerpen (2)'!$D$10,A367&lt;'Onderwerpen (2)'!$D$11),A367-7,IF(AND(A367&gt;'Onderwerpen (2)'!$D$11,A367&lt;'Onderwerpen (2)'!$D$12),A367-8,IF(AND(A367&gt;'Onderwerpen (2)'!$D$12,A367&lt;'Onderwerpen (2)'!$D$13),A367-9,IF(AND(A367&gt;'Onderwerpen (2)'!$D$13,A367&lt;'Onderwerpen (2)'!$D$14),A367-10,IF(AND(A367&gt;'Onderwerpen (2)'!$D$14,A367&lt;'Onderwerpen (2)'!$D$15),A367-11,IF(AND(A367&gt;'Onderwerpen (2)'!$D$15,A367&lt;'Onderwerpen (2)'!$D$16),A367-12,IF(AND(A367&gt;'Onderwerpen (2)'!$D$16,A367&lt;'Onderwerpen (2)'!$D$17),A367-13,IF(AND(A367&gt;'Onderwerpen (2)'!$D$17,A367&lt;'Onderwerpen (2)'!$D$18),A367-14,IF(AND(A367&gt;'Onderwerpen (2)'!$D$18,A367&lt;'Onderwerpen (2)'!$D$19),A367-15,IF(AND(A367&gt;'Onderwerpen (2)'!$D$19,A367&lt;'Onderwerpen (2)'!$D$20),A367-16,IF(AND(A367&gt;'Onderwerpen (2)'!$D$20,A367&lt;'Onderwerpen (2)'!$D$21),A367-17,IF(AND(A367&gt;'Onderwerpen (2)'!$D$21,A367&lt;'Onderwerpen (2)'!$D$22),A367-18,IF(A367&gt;'Onderwerpen (2)'!$D$22,A367-19,"X"))))))))))))))))))))),""))))))))))))))))))))</f>
        <v/>
      </c>
      <c r="D367" s="76" t="str">
        <f>IF(B367="",""&amp;C367,LEFT(B367, FIND(" ",B367)-1) &amp; "."&amp;COUNTIF( $B$8:B367,B367))</f>
        <v/>
      </c>
      <c r="E367" s="11"/>
      <c r="F367" s="65"/>
      <c r="G367" s="65"/>
      <c r="H367" s="65"/>
      <c r="I367" s="67"/>
      <c r="J367" s="60" t="str">
        <f t="shared" si="30"/>
        <v/>
      </c>
      <c r="K367" s="58"/>
      <c r="L367" s="65"/>
      <c r="M367" s="65"/>
      <c r="N367" s="65"/>
      <c r="O367" s="67"/>
      <c r="P367" s="60" t="str">
        <f t="shared" si="31"/>
        <v/>
      </c>
      <c r="Q367" s="58"/>
      <c r="R367" s="65"/>
      <c r="S367" s="65"/>
      <c r="T367" s="65"/>
      <c r="U367" s="67"/>
      <c r="V367" s="60" t="str">
        <f t="shared" si="32"/>
        <v/>
      </c>
      <c r="W367" s="58"/>
      <c r="X367" s="65"/>
      <c r="Y367" s="65"/>
      <c r="Z367" s="65"/>
      <c r="AA367" s="67"/>
      <c r="AB367" s="60" t="str">
        <f t="shared" si="33"/>
        <v/>
      </c>
      <c r="AC367" s="58"/>
      <c r="AD367" s="65"/>
      <c r="AE367" s="65"/>
      <c r="AF367" s="65"/>
      <c r="AG367" s="67"/>
      <c r="AH367" s="60" t="str">
        <f t="shared" si="34"/>
        <v/>
      </c>
      <c r="AI367" s="58"/>
    </row>
    <row r="368" spans="1:35" ht="15" customHeight="1" x14ac:dyDescent="0.25">
      <c r="A368" s="48" t="str">
        <f>IFERROR(IF(A367='Onderwerpen (2)'!$C$23+19,"",A367+1),"")</f>
        <v/>
      </c>
      <c r="B368" s="48" t="str">
        <f>IF(C368&lt;='Onderwerpen (2)'!$C$4,'Onderwerpen (2)'!$A$4,IF(C368&lt;='Onderwerpen (2)'!$C$5,'Onderwerpen (2)'!$A$5,IF(C368&lt;='Onderwerpen (2)'!$C$6,'Onderwerpen (2)'!$A$6,IF(C368&lt;='Onderwerpen (2)'!$C$7,'Onderwerpen (2)'!$A$7,IF(C368&lt;='Onderwerpen (2)'!$C$8,'Onderwerpen (2)'!$A$8,IF(C368&lt;='Onderwerpen (2)'!$C$9,'Onderwerpen (2)'!$A$9,IF(C368&lt;='Onderwerpen (2)'!C$10,'Onderwerpen (2)'!$A$10,IF(C368&lt;='Onderwerpen (2)'!C$11,'Onderwerpen (2)'!$A$11,IF(C368&lt;='Onderwerpen (2)'!C$12,'Onderwerpen (2)'!$A$12,IF(C368&lt;='Onderwerpen (2)'!C$13,'Onderwerpen (2)'!$A$13,IF(C368&lt;='Onderwerpen (2)'!$C$14,'Onderwerpen (2)'!$A$14,IF(C368&lt;='Onderwerpen (2)'!$C$15,'Onderwerpen (2)'!$A$15,IF(C368&lt;='Onderwerpen (2)'!$C$16,'Onderwerpen (2)'!$A$16,IF(C368&lt;='Onderwerpen (2)'!$C$17,'Onderwerpen (2)'!$A$17,IF(C368&lt;='Onderwerpen (2)'!$C$18,'Onderwerpen (2)'!$A$18,IF(C368&lt;='Onderwerpen (2)'!$C$19,'Onderwerpen (2)'!$A$19,IF(C368&lt;='Onderwerpen (2)'!$C$20,'Onderwerpen (2)'!$A$20,IF(C368&lt;='Onderwerpen (2)'!$C$21,'Onderwerpen (2)'!$A$21,IF(C368&lt;='Onderwerpen (2)'!$C$22,'Onderwerpen (2)'!$A$22,IF(C368&lt;='Onderwerpen (2)'!$C$23,'Onderwerpen (2)'!$A$22,""))))))))))))))))))))</f>
        <v/>
      </c>
      <c r="C368" s="55" t="str">
        <f>IF('Onderwerpen (2)'!$B$4+1=A368,'Onderwerpen (2)'!$A$5,IF(SUM('Onderwerpen (2)'!$B$4:$B$5)+2=A368,'Onderwerpen (2)'!$A$6,IF(SUM('Onderwerpen (2)'!$B$4:$B$6)+3=A368,'Onderwerpen (2)'!$A$7,IF(SUM('Onderwerpen (2)'!$B$4:$B$7)+4=A368,'Onderwerpen (2)'!$A$8,IF(SUM('Onderwerpen (2)'!$B$4:$B$8)+5=A368,'Onderwerpen (2)'!$A$9,IF(SUM('Onderwerpen (2)'!$B$4:$B$9)+6=A368,'Onderwerpen (2)'!$A$10,IF(SUM('Onderwerpen (2)'!$B$4:$B$10)+7=A368,'Onderwerpen (2)'!$A$11,IF(SUM('Onderwerpen (2)'!$B$4:$B$11)+8=A368,'Onderwerpen (2)'!$A$12,IF(SUM('Onderwerpen (2)'!$B$4:$B$12)+9=A368,'Onderwerpen (2)'!$A$13,IF(SUM('Onderwerpen (2)'!$B$4:$B$13)+10=A368,'Onderwerpen (2)'!$A$14,IF(SUM('Onderwerpen (2)'!$B$4:$B$14)+11=A368,'Onderwerpen (2)'!$A$15,IF(SUM('Onderwerpen (2)'!$B$4:$B$15)+12=A368,'Onderwerpen (2)'!$A$16,IF(SUM('Onderwerpen (2)'!$B$4:$B$16)+13=A368,'Onderwerpen (2)'!$A$17,IF(SUM('Onderwerpen (2)'!$B$4:$B$17)+14=A368,'Onderwerpen (2)'!$A$18,IF(SUM('Onderwerpen (2)'!$B$4:$B$18)+15=A368,'Onderwerpen (2)'!$A$19,IF(SUM('Onderwerpen (2)'!$B$4:$B$19)+16=A368,'Onderwerpen (2)'!$A$20,IF(SUM('Onderwerpen (2)'!$B$4:$B$20)+17=A368,'Onderwerpen (2)'!$A$21,IF(SUM('Onderwerpen (2)'!$B$4:$B$21)+18=A368,'Onderwerpen (2)'!$A$22,IF(SUM('Onderwerpen (2)'!$B$4:$B$22)+19=A368,'Onderwerpen (2)'!$A$23,IFERROR((IF(A368&lt;'Onderwerpen (2)'!$D$4,A368,IF(AND(A368&gt;'Onderwerpen (2)'!$D$4,A368&lt;'Onderwerpen (2)'!$D$5),A368-1,IF(AND(A368&gt;'Onderwerpen (2)'!$D$5,A368&lt;'Onderwerpen (2)'!$D$6),A368-2,IF(AND(A368&gt;'Onderwerpen (2)'!$D$6,A368&lt;'Onderwerpen (2)'!$D$7),A368-3,IF(AND(A368&gt;'Onderwerpen (2)'!$D$7,A368&lt;'Onderwerpen (2)'!$D$8),A368-4,IF(AND(A368&gt;'Onderwerpen (2)'!$D$8,A368&lt;'Onderwerpen (2)'!$D$9),A368-5,IF(AND(A368&gt;'Onderwerpen (2)'!$D$9,A368&lt;'Onderwerpen (2)'!$D$10),A368-6,IF(AND(A368&gt;'Onderwerpen (2)'!$D$10,A368&lt;'Onderwerpen (2)'!$D$11),A368-7,IF(AND(A368&gt;'Onderwerpen (2)'!$D$11,A368&lt;'Onderwerpen (2)'!$D$12),A368-8,IF(AND(A368&gt;'Onderwerpen (2)'!$D$12,A368&lt;'Onderwerpen (2)'!$D$13),A368-9,IF(AND(A368&gt;'Onderwerpen (2)'!$D$13,A368&lt;'Onderwerpen (2)'!$D$14),A368-10,IF(AND(A368&gt;'Onderwerpen (2)'!$D$14,A368&lt;'Onderwerpen (2)'!$D$15),A368-11,IF(AND(A368&gt;'Onderwerpen (2)'!$D$15,A368&lt;'Onderwerpen (2)'!$D$16),A368-12,IF(AND(A368&gt;'Onderwerpen (2)'!$D$16,A368&lt;'Onderwerpen (2)'!$D$17),A368-13,IF(AND(A368&gt;'Onderwerpen (2)'!$D$17,A368&lt;'Onderwerpen (2)'!$D$18),A368-14,IF(AND(A368&gt;'Onderwerpen (2)'!$D$18,A368&lt;'Onderwerpen (2)'!$D$19),A368-15,IF(AND(A368&gt;'Onderwerpen (2)'!$D$19,A368&lt;'Onderwerpen (2)'!$D$20),A368-16,IF(AND(A368&gt;'Onderwerpen (2)'!$D$20,A368&lt;'Onderwerpen (2)'!$D$21),A368-17,IF(AND(A368&gt;'Onderwerpen (2)'!$D$21,A368&lt;'Onderwerpen (2)'!$D$22),A368-18,IF(A368&gt;'Onderwerpen (2)'!$D$22,A368-19,"X"))))))))))))))))))))),""))))))))))))))))))))</f>
        <v/>
      </c>
      <c r="D368" s="76" t="str">
        <f>IF(B368="",""&amp;C368,LEFT(B368, FIND(" ",B368)-1) &amp; "."&amp;COUNTIF( $B$8:B368,B368))</f>
        <v/>
      </c>
      <c r="E368" s="11"/>
      <c r="F368" s="65"/>
      <c r="G368" s="65"/>
      <c r="H368" s="65"/>
      <c r="I368" s="67"/>
      <c r="J368" s="60" t="str">
        <f t="shared" si="30"/>
        <v/>
      </c>
      <c r="K368" s="58"/>
      <c r="L368" s="65"/>
      <c r="M368" s="65"/>
      <c r="N368" s="65"/>
      <c r="O368" s="67"/>
      <c r="P368" s="60" t="str">
        <f t="shared" si="31"/>
        <v/>
      </c>
      <c r="Q368" s="58"/>
      <c r="R368" s="65"/>
      <c r="S368" s="65"/>
      <c r="T368" s="65"/>
      <c r="U368" s="67"/>
      <c r="V368" s="60" t="str">
        <f t="shared" si="32"/>
        <v/>
      </c>
      <c r="W368" s="58"/>
      <c r="X368" s="65"/>
      <c r="Y368" s="65"/>
      <c r="Z368" s="65"/>
      <c r="AA368" s="67"/>
      <c r="AB368" s="60" t="str">
        <f t="shared" si="33"/>
        <v/>
      </c>
      <c r="AC368" s="58"/>
      <c r="AD368" s="65"/>
      <c r="AE368" s="65"/>
      <c r="AF368" s="65"/>
      <c r="AG368" s="67"/>
      <c r="AH368" s="60" t="str">
        <f t="shared" si="34"/>
        <v/>
      </c>
      <c r="AI368" s="58"/>
    </row>
    <row r="369" spans="1:35" ht="15" customHeight="1" x14ac:dyDescent="0.25">
      <c r="A369" s="48" t="str">
        <f>IFERROR(IF(A368='Onderwerpen (2)'!$C$23+19,"",A368+1),"")</f>
        <v/>
      </c>
      <c r="B369" s="48" t="str">
        <f>IF(C369&lt;='Onderwerpen (2)'!$C$4,'Onderwerpen (2)'!$A$4,IF(C369&lt;='Onderwerpen (2)'!$C$5,'Onderwerpen (2)'!$A$5,IF(C369&lt;='Onderwerpen (2)'!$C$6,'Onderwerpen (2)'!$A$6,IF(C369&lt;='Onderwerpen (2)'!$C$7,'Onderwerpen (2)'!$A$7,IF(C369&lt;='Onderwerpen (2)'!$C$8,'Onderwerpen (2)'!$A$8,IF(C369&lt;='Onderwerpen (2)'!$C$9,'Onderwerpen (2)'!$A$9,IF(C369&lt;='Onderwerpen (2)'!C$10,'Onderwerpen (2)'!$A$10,IF(C369&lt;='Onderwerpen (2)'!C$11,'Onderwerpen (2)'!$A$11,IF(C369&lt;='Onderwerpen (2)'!C$12,'Onderwerpen (2)'!$A$12,IF(C369&lt;='Onderwerpen (2)'!C$13,'Onderwerpen (2)'!$A$13,IF(C369&lt;='Onderwerpen (2)'!$C$14,'Onderwerpen (2)'!$A$14,IF(C369&lt;='Onderwerpen (2)'!$C$15,'Onderwerpen (2)'!$A$15,IF(C369&lt;='Onderwerpen (2)'!$C$16,'Onderwerpen (2)'!$A$16,IF(C369&lt;='Onderwerpen (2)'!$C$17,'Onderwerpen (2)'!$A$17,IF(C369&lt;='Onderwerpen (2)'!$C$18,'Onderwerpen (2)'!$A$18,IF(C369&lt;='Onderwerpen (2)'!$C$19,'Onderwerpen (2)'!$A$19,IF(C369&lt;='Onderwerpen (2)'!$C$20,'Onderwerpen (2)'!$A$20,IF(C369&lt;='Onderwerpen (2)'!$C$21,'Onderwerpen (2)'!$A$21,IF(C369&lt;='Onderwerpen (2)'!$C$22,'Onderwerpen (2)'!$A$22,IF(C369&lt;='Onderwerpen (2)'!$C$23,'Onderwerpen (2)'!$A$22,""))))))))))))))))))))</f>
        <v/>
      </c>
      <c r="C369" s="55" t="str">
        <f>IF('Onderwerpen (2)'!$B$4+1=A369,'Onderwerpen (2)'!$A$5,IF(SUM('Onderwerpen (2)'!$B$4:$B$5)+2=A369,'Onderwerpen (2)'!$A$6,IF(SUM('Onderwerpen (2)'!$B$4:$B$6)+3=A369,'Onderwerpen (2)'!$A$7,IF(SUM('Onderwerpen (2)'!$B$4:$B$7)+4=A369,'Onderwerpen (2)'!$A$8,IF(SUM('Onderwerpen (2)'!$B$4:$B$8)+5=A369,'Onderwerpen (2)'!$A$9,IF(SUM('Onderwerpen (2)'!$B$4:$B$9)+6=A369,'Onderwerpen (2)'!$A$10,IF(SUM('Onderwerpen (2)'!$B$4:$B$10)+7=A369,'Onderwerpen (2)'!$A$11,IF(SUM('Onderwerpen (2)'!$B$4:$B$11)+8=A369,'Onderwerpen (2)'!$A$12,IF(SUM('Onderwerpen (2)'!$B$4:$B$12)+9=A369,'Onderwerpen (2)'!$A$13,IF(SUM('Onderwerpen (2)'!$B$4:$B$13)+10=A369,'Onderwerpen (2)'!$A$14,IF(SUM('Onderwerpen (2)'!$B$4:$B$14)+11=A369,'Onderwerpen (2)'!$A$15,IF(SUM('Onderwerpen (2)'!$B$4:$B$15)+12=A369,'Onderwerpen (2)'!$A$16,IF(SUM('Onderwerpen (2)'!$B$4:$B$16)+13=A369,'Onderwerpen (2)'!$A$17,IF(SUM('Onderwerpen (2)'!$B$4:$B$17)+14=A369,'Onderwerpen (2)'!$A$18,IF(SUM('Onderwerpen (2)'!$B$4:$B$18)+15=A369,'Onderwerpen (2)'!$A$19,IF(SUM('Onderwerpen (2)'!$B$4:$B$19)+16=A369,'Onderwerpen (2)'!$A$20,IF(SUM('Onderwerpen (2)'!$B$4:$B$20)+17=A369,'Onderwerpen (2)'!$A$21,IF(SUM('Onderwerpen (2)'!$B$4:$B$21)+18=A369,'Onderwerpen (2)'!$A$22,IF(SUM('Onderwerpen (2)'!$B$4:$B$22)+19=A369,'Onderwerpen (2)'!$A$23,IFERROR((IF(A369&lt;'Onderwerpen (2)'!$D$4,A369,IF(AND(A369&gt;'Onderwerpen (2)'!$D$4,A369&lt;'Onderwerpen (2)'!$D$5),A369-1,IF(AND(A369&gt;'Onderwerpen (2)'!$D$5,A369&lt;'Onderwerpen (2)'!$D$6),A369-2,IF(AND(A369&gt;'Onderwerpen (2)'!$D$6,A369&lt;'Onderwerpen (2)'!$D$7),A369-3,IF(AND(A369&gt;'Onderwerpen (2)'!$D$7,A369&lt;'Onderwerpen (2)'!$D$8),A369-4,IF(AND(A369&gt;'Onderwerpen (2)'!$D$8,A369&lt;'Onderwerpen (2)'!$D$9),A369-5,IF(AND(A369&gt;'Onderwerpen (2)'!$D$9,A369&lt;'Onderwerpen (2)'!$D$10),A369-6,IF(AND(A369&gt;'Onderwerpen (2)'!$D$10,A369&lt;'Onderwerpen (2)'!$D$11),A369-7,IF(AND(A369&gt;'Onderwerpen (2)'!$D$11,A369&lt;'Onderwerpen (2)'!$D$12),A369-8,IF(AND(A369&gt;'Onderwerpen (2)'!$D$12,A369&lt;'Onderwerpen (2)'!$D$13),A369-9,IF(AND(A369&gt;'Onderwerpen (2)'!$D$13,A369&lt;'Onderwerpen (2)'!$D$14),A369-10,IF(AND(A369&gt;'Onderwerpen (2)'!$D$14,A369&lt;'Onderwerpen (2)'!$D$15),A369-11,IF(AND(A369&gt;'Onderwerpen (2)'!$D$15,A369&lt;'Onderwerpen (2)'!$D$16),A369-12,IF(AND(A369&gt;'Onderwerpen (2)'!$D$16,A369&lt;'Onderwerpen (2)'!$D$17),A369-13,IF(AND(A369&gt;'Onderwerpen (2)'!$D$17,A369&lt;'Onderwerpen (2)'!$D$18),A369-14,IF(AND(A369&gt;'Onderwerpen (2)'!$D$18,A369&lt;'Onderwerpen (2)'!$D$19),A369-15,IF(AND(A369&gt;'Onderwerpen (2)'!$D$19,A369&lt;'Onderwerpen (2)'!$D$20),A369-16,IF(AND(A369&gt;'Onderwerpen (2)'!$D$20,A369&lt;'Onderwerpen (2)'!$D$21),A369-17,IF(AND(A369&gt;'Onderwerpen (2)'!$D$21,A369&lt;'Onderwerpen (2)'!$D$22),A369-18,IF(A369&gt;'Onderwerpen (2)'!$D$22,A369-19,"X"))))))))))))))))))))),""))))))))))))))))))))</f>
        <v/>
      </c>
      <c r="D369" s="76" t="str">
        <f>IF(B369="",""&amp;C369,LEFT(B369, FIND(" ",B369)-1) &amp; "."&amp;COUNTIF( $B$8:B369,B369))</f>
        <v/>
      </c>
      <c r="E369" s="11"/>
      <c r="F369" s="65"/>
      <c r="G369" s="65"/>
      <c r="H369" s="65"/>
      <c r="I369" s="67"/>
      <c r="J369" s="60" t="str">
        <f t="shared" si="30"/>
        <v/>
      </c>
      <c r="K369" s="58"/>
      <c r="L369" s="65"/>
      <c r="M369" s="65"/>
      <c r="N369" s="65"/>
      <c r="O369" s="67"/>
      <c r="P369" s="60" t="str">
        <f t="shared" si="31"/>
        <v/>
      </c>
      <c r="Q369" s="58"/>
      <c r="R369" s="65"/>
      <c r="S369" s="65"/>
      <c r="T369" s="65"/>
      <c r="U369" s="67"/>
      <c r="V369" s="60" t="str">
        <f t="shared" si="32"/>
        <v/>
      </c>
      <c r="W369" s="58"/>
      <c r="X369" s="65"/>
      <c r="Y369" s="65"/>
      <c r="Z369" s="65"/>
      <c r="AA369" s="67"/>
      <c r="AB369" s="60" t="str">
        <f t="shared" si="33"/>
        <v/>
      </c>
      <c r="AC369" s="58"/>
      <c r="AD369" s="65"/>
      <c r="AE369" s="65"/>
      <c r="AF369" s="65"/>
      <c r="AG369" s="67"/>
      <c r="AH369" s="60" t="str">
        <f t="shared" si="34"/>
        <v/>
      </c>
      <c r="AI369" s="58"/>
    </row>
    <row r="370" spans="1:35" ht="15" customHeight="1" x14ac:dyDescent="0.25">
      <c r="A370" s="48" t="str">
        <f>IFERROR(IF(A369='Onderwerpen (2)'!$C$23+19,"",A369+1),"")</f>
        <v/>
      </c>
      <c r="B370" s="48" t="str">
        <f>IF(C370&lt;='Onderwerpen (2)'!$C$4,'Onderwerpen (2)'!$A$4,IF(C370&lt;='Onderwerpen (2)'!$C$5,'Onderwerpen (2)'!$A$5,IF(C370&lt;='Onderwerpen (2)'!$C$6,'Onderwerpen (2)'!$A$6,IF(C370&lt;='Onderwerpen (2)'!$C$7,'Onderwerpen (2)'!$A$7,IF(C370&lt;='Onderwerpen (2)'!$C$8,'Onderwerpen (2)'!$A$8,IF(C370&lt;='Onderwerpen (2)'!$C$9,'Onderwerpen (2)'!$A$9,IF(C370&lt;='Onderwerpen (2)'!C$10,'Onderwerpen (2)'!$A$10,IF(C370&lt;='Onderwerpen (2)'!C$11,'Onderwerpen (2)'!$A$11,IF(C370&lt;='Onderwerpen (2)'!C$12,'Onderwerpen (2)'!$A$12,IF(C370&lt;='Onderwerpen (2)'!C$13,'Onderwerpen (2)'!$A$13,IF(C370&lt;='Onderwerpen (2)'!$C$14,'Onderwerpen (2)'!$A$14,IF(C370&lt;='Onderwerpen (2)'!$C$15,'Onderwerpen (2)'!$A$15,IF(C370&lt;='Onderwerpen (2)'!$C$16,'Onderwerpen (2)'!$A$16,IF(C370&lt;='Onderwerpen (2)'!$C$17,'Onderwerpen (2)'!$A$17,IF(C370&lt;='Onderwerpen (2)'!$C$18,'Onderwerpen (2)'!$A$18,IF(C370&lt;='Onderwerpen (2)'!$C$19,'Onderwerpen (2)'!$A$19,IF(C370&lt;='Onderwerpen (2)'!$C$20,'Onderwerpen (2)'!$A$20,IF(C370&lt;='Onderwerpen (2)'!$C$21,'Onderwerpen (2)'!$A$21,IF(C370&lt;='Onderwerpen (2)'!$C$22,'Onderwerpen (2)'!$A$22,IF(C370&lt;='Onderwerpen (2)'!$C$23,'Onderwerpen (2)'!$A$22,""))))))))))))))))))))</f>
        <v/>
      </c>
      <c r="C370" s="55" t="str">
        <f>IF('Onderwerpen (2)'!$B$4+1=A370,'Onderwerpen (2)'!$A$5,IF(SUM('Onderwerpen (2)'!$B$4:$B$5)+2=A370,'Onderwerpen (2)'!$A$6,IF(SUM('Onderwerpen (2)'!$B$4:$B$6)+3=A370,'Onderwerpen (2)'!$A$7,IF(SUM('Onderwerpen (2)'!$B$4:$B$7)+4=A370,'Onderwerpen (2)'!$A$8,IF(SUM('Onderwerpen (2)'!$B$4:$B$8)+5=A370,'Onderwerpen (2)'!$A$9,IF(SUM('Onderwerpen (2)'!$B$4:$B$9)+6=A370,'Onderwerpen (2)'!$A$10,IF(SUM('Onderwerpen (2)'!$B$4:$B$10)+7=A370,'Onderwerpen (2)'!$A$11,IF(SUM('Onderwerpen (2)'!$B$4:$B$11)+8=A370,'Onderwerpen (2)'!$A$12,IF(SUM('Onderwerpen (2)'!$B$4:$B$12)+9=A370,'Onderwerpen (2)'!$A$13,IF(SUM('Onderwerpen (2)'!$B$4:$B$13)+10=A370,'Onderwerpen (2)'!$A$14,IF(SUM('Onderwerpen (2)'!$B$4:$B$14)+11=A370,'Onderwerpen (2)'!$A$15,IF(SUM('Onderwerpen (2)'!$B$4:$B$15)+12=A370,'Onderwerpen (2)'!$A$16,IF(SUM('Onderwerpen (2)'!$B$4:$B$16)+13=A370,'Onderwerpen (2)'!$A$17,IF(SUM('Onderwerpen (2)'!$B$4:$B$17)+14=A370,'Onderwerpen (2)'!$A$18,IF(SUM('Onderwerpen (2)'!$B$4:$B$18)+15=A370,'Onderwerpen (2)'!$A$19,IF(SUM('Onderwerpen (2)'!$B$4:$B$19)+16=A370,'Onderwerpen (2)'!$A$20,IF(SUM('Onderwerpen (2)'!$B$4:$B$20)+17=A370,'Onderwerpen (2)'!$A$21,IF(SUM('Onderwerpen (2)'!$B$4:$B$21)+18=A370,'Onderwerpen (2)'!$A$22,IF(SUM('Onderwerpen (2)'!$B$4:$B$22)+19=A370,'Onderwerpen (2)'!$A$23,IFERROR((IF(A370&lt;'Onderwerpen (2)'!$D$4,A370,IF(AND(A370&gt;'Onderwerpen (2)'!$D$4,A370&lt;'Onderwerpen (2)'!$D$5),A370-1,IF(AND(A370&gt;'Onderwerpen (2)'!$D$5,A370&lt;'Onderwerpen (2)'!$D$6),A370-2,IF(AND(A370&gt;'Onderwerpen (2)'!$D$6,A370&lt;'Onderwerpen (2)'!$D$7),A370-3,IF(AND(A370&gt;'Onderwerpen (2)'!$D$7,A370&lt;'Onderwerpen (2)'!$D$8),A370-4,IF(AND(A370&gt;'Onderwerpen (2)'!$D$8,A370&lt;'Onderwerpen (2)'!$D$9),A370-5,IF(AND(A370&gt;'Onderwerpen (2)'!$D$9,A370&lt;'Onderwerpen (2)'!$D$10),A370-6,IF(AND(A370&gt;'Onderwerpen (2)'!$D$10,A370&lt;'Onderwerpen (2)'!$D$11),A370-7,IF(AND(A370&gt;'Onderwerpen (2)'!$D$11,A370&lt;'Onderwerpen (2)'!$D$12),A370-8,IF(AND(A370&gt;'Onderwerpen (2)'!$D$12,A370&lt;'Onderwerpen (2)'!$D$13),A370-9,IF(AND(A370&gt;'Onderwerpen (2)'!$D$13,A370&lt;'Onderwerpen (2)'!$D$14),A370-10,IF(AND(A370&gt;'Onderwerpen (2)'!$D$14,A370&lt;'Onderwerpen (2)'!$D$15),A370-11,IF(AND(A370&gt;'Onderwerpen (2)'!$D$15,A370&lt;'Onderwerpen (2)'!$D$16),A370-12,IF(AND(A370&gt;'Onderwerpen (2)'!$D$16,A370&lt;'Onderwerpen (2)'!$D$17),A370-13,IF(AND(A370&gt;'Onderwerpen (2)'!$D$17,A370&lt;'Onderwerpen (2)'!$D$18),A370-14,IF(AND(A370&gt;'Onderwerpen (2)'!$D$18,A370&lt;'Onderwerpen (2)'!$D$19),A370-15,IF(AND(A370&gt;'Onderwerpen (2)'!$D$19,A370&lt;'Onderwerpen (2)'!$D$20),A370-16,IF(AND(A370&gt;'Onderwerpen (2)'!$D$20,A370&lt;'Onderwerpen (2)'!$D$21),A370-17,IF(AND(A370&gt;'Onderwerpen (2)'!$D$21,A370&lt;'Onderwerpen (2)'!$D$22),A370-18,IF(A370&gt;'Onderwerpen (2)'!$D$22,A370-19,"X"))))))))))))))))))))),""))))))))))))))))))))</f>
        <v/>
      </c>
      <c r="D370" s="76" t="str">
        <f>IF(B370="",""&amp;C370,LEFT(B370, FIND(" ",B370)-1) &amp; "."&amp;COUNTIF( $B$8:B370,B370))</f>
        <v/>
      </c>
      <c r="E370" s="11"/>
      <c r="F370" s="65"/>
      <c r="G370" s="65"/>
      <c r="H370" s="65"/>
      <c r="I370" s="67"/>
      <c r="J370" s="60" t="str">
        <f t="shared" si="30"/>
        <v/>
      </c>
      <c r="K370" s="58"/>
      <c r="L370" s="65"/>
      <c r="M370" s="65"/>
      <c r="N370" s="65"/>
      <c r="O370" s="67"/>
      <c r="P370" s="60" t="str">
        <f t="shared" si="31"/>
        <v/>
      </c>
      <c r="Q370" s="58"/>
      <c r="R370" s="65"/>
      <c r="S370" s="65"/>
      <c r="T370" s="65"/>
      <c r="U370" s="67"/>
      <c r="V370" s="60" t="str">
        <f t="shared" si="32"/>
        <v/>
      </c>
      <c r="W370" s="58"/>
      <c r="X370" s="65"/>
      <c r="Y370" s="65"/>
      <c r="Z370" s="65"/>
      <c r="AA370" s="67"/>
      <c r="AB370" s="60" t="str">
        <f t="shared" si="33"/>
        <v/>
      </c>
      <c r="AC370" s="58"/>
      <c r="AD370" s="65"/>
      <c r="AE370" s="65"/>
      <c r="AF370" s="65"/>
      <c r="AG370" s="67"/>
      <c r="AH370" s="60" t="str">
        <f t="shared" si="34"/>
        <v/>
      </c>
      <c r="AI370" s="58"/>
    </row>
    <row r="371" spans="1:35" ht="15" customHeight="1" x14ac:dyDescent="0.25">
      <c r="A371" s="48" t="str">
        <f>IFERROR(IF(A370='Onderwerpen (2)'!$C$23+19,"",A370+1),"")</f>
        <v/>
      </c>
      <c r="B371" s="48" t="str">
        <f>IF(C371&lt;='Onderwerpen (2)'!$C$4,'Onderwerpen (2)'!$A$4,IF(C371&lt;='Onderwerpen (2)'!$C$5,'Onderwerpen (2)'!$A$5,IF(C371&lt;='Onderwerpen (2)'!$C$6,'Onderwerpen (2)'!$A$6,IF(C371&lt;='Onderwerpen (2)'!$C$7,'Onderwerpen (2)'!$A$7,IF(C371&lt;='Onderwerpen (2)'!$C$8,'Onderwerpen (2)'!$A$8,IF(C371&lt;='Onderwerpen (2)'!$C$9,'Onderwerpen (2)'!$A$9,IF(C371&lt;='Onderwerpen (2)'!C$10,'Onderwerpen (2)'!$A$10,IF(C371&lt;='Onderwerpen (2)'!C$11,'Onderwerpen (2)'!$A$11,IF(C371&lt;='Onderwerpen (2)'!C$12,'Onderwerpen (2)'!$A$12,IF(C371&lt;='Onderwerpen (2)'!C$13,'Onderwerpen (2)'!$A$13,IF(C371&lt;='Onderwerpen (2)'!$C$14,'Onderwerpen (2)'!$A$14,IF(C371&lt;='Onderwerpen (2)'!$C$15,'Onderwerpen (2)'!$A$15,IF(C371&lt;='Onderwerpen (2)'!$C$16,'Onderwerpen (2)'!$A$16,IF(C371&lt;='Onderwerpen (2)'!$C$17,'Onderwerpen (2)'!$A$17,IF(C371&lt;='Onderwerpen (2)'!$C$18,'Onderwerpen (2)'!$A$18,IF(C371&lt;='Onderwerpen (2)'!$C$19,'Onderwerpen (2)'!$A$19,IF(C371&lt;='Onderwerpen (2)'!$C$20,'Onderwerpen (2)'!$A$20,IF(C371&lt;='Onderwerpen (2)'!$C$21,'Onderwerpen (2)'!$A$21,IF(C371&lt;='Onderwerpen (2)'!$C$22,'Onderwerpen (2)'!$A$22,IF(C371&lt;='Onderwerpen (2)'!$C$23,'Onderwerpen (2)'!$A$22,""))))))))))))))))))))</f>
        <v/>
      </c>
      <c r="C371" s="55" t="str">
        <f>IF('Onderwerpen (2)'!$B$4+1=A371,'Onderwerpen (2)'!$A$5,IF(SUM('Onderwerpen (2)'!$B$4:$B$5)+2=A371,'Onderwerpen (2)'!$A$6,IF(SUM('Onderwerpen (2)'!$B$4:$B$6)+3=A371,'Onderwerpen (2)'!$A$7,IF(SUM('Onderwerpen (2)'!$B$4:$B$7)+4=A371,'Onderwerpen (2)'!$A$8,IF(SUM('Onderwerpen (2)'!$B$4:$B$8)+5=A371,'Onderwerpen (2)'!$A$9,IF(SUM('Onderwerpen (2)'!$B$4:$B$9)+6=A371,'Onderwerpen (2)'!$A$10,IF(SUM('Onderwerpen (2)'!$B$4:$B$10)+7=A371,'Onderwerpen (2)'!$A$11,IF(SUM('Onderwerpen (2)'!$B$4:$B$11)+8=A371,'Onderwerpen (2)'!$A$12,IF(SUM('Onderwerpen (2)'!$B$4:$B$12)+9=A371,'Onderwerpen (2)'!$A$13,IF(SUM('Onderwerpen (2)'!$B$4:$B$13)+10=A371,'Onderwerpen (2)'!$A$14,IF(SUM('Onderwerpen (2)'!$B$4:$B$14)+11=A371,'Onderwerpen (2)'!$A$15,IF(SUM('Onderwerpen (2)'!$B$4:$B$15)+12=A371,'Onderwerpen (2)'!$A$16,IF(SUM('Onderwerpen (2)'!$B$4:$B$16)+13=A371,'Onderwerpen (2)'!$A$17,IF(SUM('Onderwerpen (2)'!$B$4:$B$17)+14=A371,'Onderwerpen (2)'!$A$18,IF(SUM('Onderwerpen (2)'!$B$4:$B$18)+15=A371,'Onderwerpen (2)'!$A$19,IF(SUM('Onderwerpen (2)'!$B$4:$B$19)+16=A371,'Onderwerpen (2)'!$A$20,IF(SUM('Onderwerpen (2)'!$B$4:$B$20)+17=A371,'Onderwerpen (2)'!$A$21,IF(SUM('Onderwerpen (2)'!$B$4:$B$21)+18=A371,'Onderwerpen (2)'!$A$22,IF(SUM('Onderwerpen (2)'!$B$4:$B$22)+19=A371,'Onderwerpen (2)'!$A$23,IFERROR((IF(A371&lt;'Onderwerpen (2)'!$D$4,A371,IF(AND(A371&gt;'Onderwerpen (2)'!$D$4,A371&lt;'Onderwerpen (2)'!$D$5),A371-1,IF(AND(A371&gt;'Onderwerpen (2)'!$D$5,A371&lt;'Onderwerpen (2)'!$D$6),A371-2,IF(AND(A371&gt;'Onderwerpen (2)'!$D$6,A371&lt;'Onderwerpen (2)'!$D$7),A371-3,IF(AND(A371&gt;'Onderwerpen (2)'!$D$7,A371&lt;'Onderwerpen (2)'!$D$8),A371-4,IF(AND(A371&gt;'Onderwerpen (2)'!$D$8,A371&lt;'Onderwerpen (2)'!$D$9),A371-5,IF(AND(A371&gt;'Onderwerpen (2)'!$D$9,A371&lt;'Onderwerpen (2)'!$D$10),A371-6,IF(AND(A371&gt;'Onderwerpen (2)'!$D$10,A371&lt;'Onderwerpen (2)'!$D$11),A371-7,IF(AND(A371&gt;'Onderwerpen (2)'!$D$11,A371&lt;'Onderwerpen (2)'!$D$12),A371-8,IF(AND(A371&gt;'Onderwerpen (2)'!$D$12,A371&lt;'Onderwerpen (2)'!$D$13),A371-9,IF(AND(A371&gt;'Onderwerpen (2)'!$D$13,A371&lt;'Onderwerpen (2)'!$D$14),A371-10,IF(AND(A371&gt;'Onderwerpen (2)'!$D$14,A371&lt;'Onderwerpen (2)'!$D$15),A371-11,IF(AND(A371&gt;'Onderwerpen (2)'!$D$15,A371&lt;'Onderwerpen (2)'!$D$16),A371-12,IF(AND(A371&gt;'Onderwerpen (2)'!$D$16,A371&lt;'Onderwerpen (2)'!$D$17),A371-13,IF(AND(A371&gt;'Onderwerpen (2)'!$D$17,A371&lt;'Onderwerpen (2)'!$D$18),A371-14,IF(AND(A371&gt;'Onderwerpen (2)'!$D$18,A371&lt;'Onderwerpen (2)'!$D$19),A371-15,IF(AND(A371&gt;'Onderwerpen (2)'!$D$19,A371&lt;'Onderwerpen (2)'!$D$20),A371-16,IF(AND(A371&gt;'Onderwerpen (2)'!$D$20,A371&lt;'Onderwerpen (2)'!$D$21),A371-17,IF(AND(A371&gt;'Onderwerpen (2)'!$D$21,A371&lt;'Onderwerpen (2)'!$D$22),A371-18,IF(A371&gt;'Onderwerpen (2)'!$D$22,A371-19,"X"))))))))))))))))))))),""))))))))))))))))))))</f>
        <v/>
      </c>
      <c r="D371" s="76" t="str">
        <f>IF(B371="",""&amp;C371,LEFT(B371, FIND(" ",B371)-1) &amp; "."&amp;COUNTIF( $B$8:B371,B371))</f>
        <v/>
      </c>
      <c r="E371" s="11"/>
      <c r="F371" s="65"/>
      <c r="G371" s="65"/>
      <c r="H371" s="65"/>
      <c r="I371" s="67"/>
      <c r="J371" s="60" t="str">
        <f t="shared" si="30"/>
        <v/>
      </c>
      <c r="K371" s="58"/>
      <c r="L371" s="65"/>
      <c r="M371" s="65"/>
      <c r="N371" s="65"/>
      <c r="O371" s="67"/>
      <c r="P371" s="60" t="str">
        <f t="shared" si="31"/>
        <v/>
      </c>
      <c r="Q371" s="58"/>
      <c r="R371" s="65"/>
      <c r="S371" s="65"/>
      <c r="T371" s="65"/>
      <c r="U371" s="67"/>
      <c r="V371" s="60" t="str">
        <f t="shared" si="32"/>
        <v/>
      </c>
      <c r="W371" s="58"/>
      <c r="X371" s="65"/>
      <c r="Y371" s="65"/>
      <c r="Z371" s="65"/>
      <c r="AA371" s="67"/>
      <c r="AB371" s="60" t="str">
        <f t="shared" si="33"/>
        <v/>
      </c>
      <c r="AC371" s="58"/>
      <c r="AD371" s="65"/>
      <c r="AE371" s="65"/>
      <c r="AF371" s="65"/>
      <c r="AG371" s="67"/>
      <c r="AH371" s="60" t="str">
        <f t="shared" si="34"/>
        <v/>
      </c>
      <c r="AI371" s="58"/>
    </row>
    <row r="372" spans="1:35" ht="15" customHeight="1" x14ac:dyDescent="0.25">
      <c r="A372" s="48" t="str">
        <f>IFERROR(IF(A371='Onderwerpen (2)'!$C$23+19,"",A371+1),"")</f>
        <v/>
      </c>
      <c r="B372" s="48" t="str">
        <f>IF(C372&lt;='Onderwerpen (2)'!$C$4,'Onderwerpen (2)'!$A$4,IF(C372&lt;='Onderwerpen (2)'!$C$5,'Onderwerpen (2)'!$A$5,IF(C372&lt;='Onderwerpen (2)'!$C$6,'Onderwerpen (2)'!$A$6,IF(C372&lt;='Onderwerpen (2)'!$C$7,'Onderwerpen (2)'!$A$7,IF(C372&lt;='Onderwerpen (2)'!$C$8,'Onderwerpen (2)'!$A$8,IF(C372&lt;='Onderwerpen (2)'!$C$9,'Onderwerpen (2)'!$A$9,IF(C372&lt;='Onderwerpen (2)'!C$10,'Onderwerpen (2)'!$A$10,IF(C372&lt;='Onderwerpen (2)'!C$11,'Onderwerpen (2)'!$A$11,IF(C372&lt;='Onderwerpen (2)'!C$12,'Onderwerpen (2)'!$A$12,IF(C372&lt;='Onderwerpen (2)'!C$13,'Onderwerpen (2)'!$A$13,IF(C372&lt;='Onderwerpen (2)'!$C$14,'Onderwerpen (2)'!$A$14,IF(C372&lt;='Onderwerpen (2)'!$C$15,'Onderwerpen (2)'!$A$15,IF(C372&lt;='Onderwerpen (2)'!$C$16,'Onderwerpen (2)'!$A$16,IF(C372&lt;='Onderwerpen (2)'!$C$17,'Onderwerpen (2)'!$A$17,IF(C372&lt;='Onderwerpen (2)'!$C$18,'Onderwerpen (2)'!$A$18,IF(C372&lt;='Onderwerpen (2)'!$C$19,'Onderwerpen (2)'!$A$19,IF(C372&lt;='Onderwerpen (2)'!$C$20,'Onderwerpen (2)'!$A$20,IF(C372&lt;='Onderwerpen (2)'!$C$21,'Onderwerpen (2)'!$A$21,IF(C372&lt;='Onderwerpen (2)'!$C$22,'Onderwerpen (2)'!$A$22,IF(C372&lt;='Onderwerpen (2)'!$C$23,'Onderwerpen (2)'!$A$22,""))))))))))))))))))))</f>
        <v/>
      </c>
      <c r="C372" s="55" t="str">
        <f>IF('Onderwerpen (2)'!$B$4+1=A372,'Onderwerpen (2)'!$A$5,IF(SUM('Onderwerpen (2)'!$B$4:$B$5)+2=A372,'Onderwerpen (2)'!$A$6,IF(SUM('Onderwerpen (2)'!$B$4:$B$6)+3=A372,'Onderwerpen (2)'!$A$7,IF(SUM('Onderwerpen (2)'!$B$4:$B$7)+4=A372,'Onderwerpen (2)'!$A$8,IF(SUM('Onderwerpen (2)'!$B$4:$B$8)+5=A372,'Onderwerpen (2)'!$A$9,IF(SUM('Onderwerpen (2)'!$B$4:$B$9)+6=A372,'Onderwerpen (2)'!$A$10,IF(SUM('Onderwerpen (2)'!$B$4:$B$10)+7=A372,'Onderwerpen (2)'!$A$11,IF(SUM('Onderwerpen (2)'!$B$4:$B$11)+8=A372,'Onderwerpen (2)'!$A$12,IF(SUM('Onderwerpen (2)'!$B$4:$B$12)+9=A372,'Onderwerpen (2)'!$A$13,IF(SUM('Onderwerpen (2)'!$B$4:$B$13)+10=A372,'Onderwerpen (2)'!$A$14,IF(SUM('Onderwerpen (2)'!$B$4:$B$14)+11=A372,'Onderwerpen (2)'!$A$15,IF(SUM('Onderwerpen (2)'!$B$4:$B$15)+12=A372,'Onderwerpen (2)'!$A$16,IF(SUM('Onderwerpen (2)'!$B$4:$B$16)+13=A372,'Onderwerpen (2)'!$A$17,IF(SUM('Onderwerpen (2)'!$B$4:$B$17)+14=A372,'Onderwerpen (2)'!$A$18,IF(SUM('Onderwerpen (2)'!$B$4:$B$18)+15=A372,'Onderwerpen (2)'!$A$19,IF(SUM('Onderwerpen (2)'!$B$4:$B$19)+16=A372,'Onderwerpen (2)'!$A$20,IF(SUM('Onderwerpen (2)'!$B$4:$B$20)+17=A372,'Onderwerpen (2)'!$A$21,IF(SUM('Onderwerpen (2)'!$B$4:$B$21)+18=A372,'Onderwerpen (2)'!$A$22,IF(SUM('Onderwerpen (2)'!$B$4:$B$22)+19=A372,'Onderwerpen (2)'!$A$23,IFERROR((IF(A372&lt;'Onderwerpen (2)'!$D$4,A372,IF(AND(A372&gt;'Onderwerpen (2)'!$D$4,A372&lt;'Onderwerpen (2)'!$D$5),A372-1,IF(AND(A372&gt;'Onderwerpen (2)'!$D$5,A372&lt;'Onderwerpen (2)'!$D$6),A372-2,IF(AND(A372&gt;'Onderwerpen (2)'!$D$6,A372&lt;'Onderwerpen (2)'!$D$7),A372-3,IF(AND(A372&gt;'Onderwerpen (2)'!$D$7,A372&lt;'Onderwerpen (2)'!$D$8),A372-4,IF(AND(A372&gt;'Onderwerpen (2)'!$D$8,A372&lt;'Onderwerpen (2)'!$D$9),A372-5,IF(AND(A372&gt;'Onderwerpen (2)'!$D$9,A372&lt;'Onderwerpen (2)'!$D$10),A372-6,IF(AND(A372&gt;'Onderwerpen (2)'!$D$10,A372&lt;'Onderwerpen (2)'!$D$11),A372-7,IF(AND(A372&gt;'Onderwerpen (2)'!$D$11,A372&lt;'Onderwerpen (2)'!$D$12),A372-8,IF(AND(A372&gt;'Onderwerpen (2)'!$D$12,A372&lt;'Onderwerpen (2)'!$D$13),A372-9,IF(AND(A372&gt;'Onderwerpen (2)'!$D$13,A372&lt;'Onderwerpen (2)'!$D$14),A372-10,IF(AND(A372&gt;'Onderwerpen (2)'!$D$14,A372&lt;'Onderwerpen (2)'!$D$15),A372-11,IF(AND(A372&gt;'Onderwerpen (2)'!$D$15,A372&lt;'Onderwerpen (2)'!$D$16),A372-12,IF(AND(A372&gt;'Onderwerpen (2)'!$D$16,A372&lt;'Onderwerpen (2)'!$D$17),A372-13,IF(AND(A372&gt;'Onderwerpen (2)'!$D$17,A372&lt;'Onderwerpen (2)'!$D$18),A372-14,IF(AND(A372&gt;'Onderwerpen (2)'!$D$18,A372&lt;'Onderwerpen (2)'!$D$19),A372-15,IF(AND(A372&gt;'Onderwerpen (2)'!$D$19,A372&lt;'Onderwerpen (2)'!$D$20),A372-16,IF(AND(A372&gt;'Onderwerpen (2)'!$D$20,A372&lt;'Onderwerpen (2)'!$D$21),A372-17,IF(AND(A372&gt;'Onderwerpen (2)'!$D$21,A372&lt;'Onderwerpen (2)'!$D$22),A372-18,IF(A372&gt;'Onderwerpen (2)'!$D$22,A372-19,"X"))))))))))))))))))))),""))))))))))))))))))))</f>
        <v/>
      </c>
      <c r="D372" s="76" t="str">
        <f>IF(B372="",""&amp;C372,LEFT(B372, FIND(" ",B372)-1) &amp; "."&amp;COUNTIF( $B$8:B372,B372))</f>
        <v/>
      </c>
      <c r="E372" s="11"/>
      <c r="F372" s="65"/>
      <c r="G372" s="65"/>
      <c r="H372" s="65"/>
      <c r="I372" s="67"/>
      <c r="J372" s="60" t="str">
        <f t="shared" ref="J372:J435" si="35">IF(G372="x",D372,"")</f>
        <v/>
      </c>
      <c r="K372" s="58"/>
      <c r="L372" s="65"/>
      <c r="M372" s="65"/>
      <c r="N372" s="65"/>
      <c r="O372" s="67"/>
      <c r="P372" s="60" t="str">
        <f t="shared" ref="P372:P435" si="36">IF(M372="x",D372,"")</f>
        <v/>
      </c>
      <c r="Q372" s="58"/>
      <c r="R372" s="65"/>
      <c r="S372" s="65"/>
      <c r="T372" s="65"/>
      <c r="U372" s="67"/>
      <c r="V372" s="60" t="str">
        <f t="shared" ref="V372:V435" si="37">IF(S372="x",D372,"")</f>
        <v/>
      </c>
      <c r="W372" s="58"/>
      <c r="X372" s="65"/>
      <c r="Y372" s="65"/>
      <c r="Z372" s="65"/>
      <c r="AA372" s="67"/>
      <c r="AB372" s="60" t="str">
        <f t="shared" ref="AB372:AB435" si="38">IF(Y372="x",D372,"")</f>
        <v/>
      </c>
      <c r="AC372" s="58"/>
      <c r="AD372" s="65"/>
      <c r="AE372" s="65"/>
      <c r="AF372" s="65"/>
      <c r="AG372" s="67"/>
      <c r="AH372" s="60" t="str">
        <f t="shared" ref="AH372:AH435" si="39">IF(AE372="x",D372,"")</f>
        <v/>
      </c>
      <c r="AI372" s="58"/>
    </row>
    <row r="373" spans="1:35" ht="15" customHeight="1" x14ac:dyDescent="0.25">
      <c r="A373" s="48" t="str">
        <f>IFERROR(IF(A372='Onderwerpen (2)'!$C$23+19,"",A372+1),"")</f>
        <v/>
      </c>
      <c r="B373" s="48" t="str">
        <f>IF(C373&lt;='Onderwerpen (2)'!$C$4,'Onderwerpen (2)'!$A$4,IF(C373&lt;='Onderwerpen (2)'!$C$5,'Onderwerpen (2)'!$A$5,IF(C373&lt;='Onderwerpen (2)'!$C$6,'Onderwerpen (2)'!$A$6,IF(C373&lt;='Onderwerpen (2)'!$C$7,'Onderwerpen (2)'!$A$7,IF(C373&lt;='Onderwerpen (2)'!$C$8,'Onderwerpen (2)'!$A$8,IF(C373&lt;='Onderwerpen (2)'!$C$9,'Onderwerpen (2)'!$A$9,IF(C373&lt;='Onderwerpen (2)'!C$10,'Onderwerpen (2)'!$A$10,IF(C373&lt;='Onderwerpen (2)'!C$11,'Onderwerpen (2)'!$A$11,IF(C373&lt;='Onderwerpen (2)'!C$12,'Onderwerpen (2)'!$A$12,IF(C373&lt;='Onderwerpen (2)'!C$13,'Onderwerpen (2)'!$A$13,IF(C373&lt;='Onderwerpen (2)'!$C$14,'Onderwerpen (2)'!$A$14,IF(C373&lt;='Onderwerpen (2)'!$C$15,'Onderwerpen (2)'!$A$15,IF(C373&lt;='Onderwerpen (2)'!$C$16,'Onderwerpen (2)'!$A$16,IF(C373&lt;='Onderwerpen (2)'!$C$17,'Onderwerpen (2)'!$A$17,IF(C373&lt;='Onderwerpen (2)'!$C$18,'Onderwerpen (2)'!$A$18,IF(C373&lt;='Onderwerpen (2)'!$C$19,'Onderwerpen (2)'!$A$19,IF(C373&lt;='Onderwerpen (2)'!$C$20,'Onderwerpen (2)'!$A$20,IF(C373&lt;='Onderwerpen (2)'!$C$21,'Onderwerpen (2)'!$A$21,IF(C373&lt;='Onderwerpen (2)'!$C$22,'Onderwerpen (2)'!$A$22,IF(C373&lt;='Onderwerpen (2)'!$C$23,'Onderwerpen (2)'!$A$22,""))))))))))))))))))))</f>
        <v/>
      </c>
      <c r="C373" s="55" t="str">
        <f>IF('Onderwerpen (2)'!$B$4+1=A373,'Onderwerpen (2)'!$A$5,IF(SUM('Onderwerpen (2)'!$B$4:$B$5)+2=A373,'Onderwerpen (2)'!$A$6,IF(SUM('Onderwerpen (2)'!$B$4:$B$6)+3=A373,'Onderwerpen (2)'!$A$7,IF(SUM('Onderwerpen (2)'!$B$4:$B$7)+4=A373,'Onderwerpen (2)'!$A$8,IF(SUM('Onderwerpen (2)'!$B$4:$B$8)+5=A373,'Onderwerpen (2)'!$A$9,IF(SUM('Onderwerpen (2)'!$B$4:$B$9)+6=A373,'Onderwerpen (2)'!$A$10,IF(SUM('Onderwerpen (2)'!$B$4:$B$10)+7=A373,'Onderwerpen (2)'!$A$11,IF(SUM('Onderwerpen (2)'!$B$4:$B$11)+8=A373,'Onderwerpen (2)'!$A$12,IF(SUM('Onderwerpen (2)'!$B$4:$B$12)+9=A373,'Onderwerpen (2)'!$A$13,IF(SUM('Onderwerpen (2)'!$B$4:$B$13)+10=A373,'Onderwerpen (2)'!$A$14,IF(SUM('Onderwerpen (2)'!$B$4:$B$14)+11=A373,'Onderwerpen (2)'!$A$15,IF(SUM('Onderwerpen (2)'!$B$4:$B$15)+12=A373,'Onderwerpen (2)'!$A$16,IF(SUM('Onderwerpen (2)'!$B$4:$B$16)+13=A373,'Onderwerpen (2)'!$A$17,IF(SUM('Onderwerpen (2)'!$B$4:$B$17)+14=A373,'Onderwerpen (2)'!$A$18,IF(SUM('Onderwerpen (2)'!$B$4:$B$18)+15=A373,'Onderwerpen (2)'!$A$19,IF(SUM('Onderwerpen (2)'!$B$4:$B$19)+16=A373,'Onderwerpen (2)'!$A$20,IF(SUM('Onderwerpen (2)'!$B$4:$B$20)+17=A373,'Onderwerpen (2)'!$A$21,IF(SUM('Onderwerpen (2)'!$B$4:$B$21)+18=A373,'Onderwerpen (2)'!$A$22,IF(SUM('Onderwerpen (2)'!$B$4:$B$22)+19=A373,'Onderwerpen (2)'!$A$23,IFERROR((IF(A373&lt;'Onderwerpen (2)'!$D$4,A373,IF(AND(A373&gt;'Onderwerpen (2)'!$D$4,A373&lt;'Onderwerpen (2)'!$D$5),A373-1,IF(AND(A373&gt;'Onderwerpen (2)'!$D$5,A373&lt;'Onderwerpen (2)'!$D$6),A373-2,IF(AND(A373&gt;'Onderwerpen (2)'!$D$6,A373&lt;'Onderwerpen (2)'!$D$7),A373-3,IF(AND(A373&gt;'Onderwerpen (2)'!$D$7,A373&lt;'Onderwerpen (2)'!$D$8),A373-4,IF(AND(A373&gt;'Onderwerpen (2)'!$D$8,A373&lt;'Onderwerpen (2)'!$D$9),A373-5,IF(AND(A373&gt;'Onderwerpen (2)'!$D$9,A373&lt;'Onderwerpen (2)'!$D$10),A373-6,IF(AND(A373&gt;'Onderwerpen (2)'!$D$10,A373&lt;'Onderwerpen (2)'!$D$11),A373-7,IF(AND(A373&gt;'Onderwerpen (2)'!$D$11,A373&lt;'Onderwerpen (2)'!$D$12),A373-8,IF(AND(A373&gt;'Onderwerpen (2)'!$D$12,A373&lt;'Onderwerpen (2)'!$D$13),A373-9,IF(AND(A373&gt;'Onderwerpen (2)'!$D$13,A373&lt;'Onderwerpen (2)'!$D$14),A373-10,IF(AND(A373&gt;'Onderwerpen (2)'!$D$14,A373&lt;'Onderwerpen (2)'!$D$15),A373-11,IF(AND(A373&gt;'Onderwerpen (2)'!$D$15,A373&lt;'Onderwerpen (2)'!$D$16),A373-12,IF(AND(A373&gt;'Onderwerpen (2)'!$D$16,A373&lt;'Onderwerpen (2)'!$D$17),A373-13,IF(AND(A373&gt;'Onderwerpen (2)'!$D$17,A373&lt;'Onderwerpen (2)'!$D$18),A373-14,IF(AND(A373&gt;'Onderwerpen (2)'!$D$18,A373&lt;'Onderwerpen (2)'!$D$19),A373-15,IF(AND(A373&gt;'Onderwerpen (2)'!$D$19,A373&lt;'Onderwerpen (2)'!$D$20),A373-16,IF(AND(A373&gt;'Onderwerpen (2)'!$D$20,A373&lt;'Onderwerpen (2)'!$D$21),A373-17,IF(AND(A373&gt;'Onderwerpen (2)'!$D$21,A373&lt;'Onderwerpen (2)'!$D$22),A373-18,IF(A373&gt;'Onderwerpen (2)'!$D$22,A373-19,"X"))))))))))))))))))))),""))))))))))))))))))))</f>
        <v/>
      </c>
      <c r="D373" s="76" t="str">
        <f>IF(B373="",""&amp;C373,LEFT(B373, FIND(" ",B373)-1) &amp; "."&amp;COUNTIF( $B$8:B373,B373))</f>
        <v/>
      </c>
      <c r="E373" s="11"/>
      <c r="F373" s="65"/>
      <c r="G373" s="65"/>
      <c r="H373" s="65"/>
      <c r="I373" s="67"/>
      <c r="J373" s="60" t="str">
        <f t="shared" si="35"/>
        <v/>
      </c>
      <c r="K373" s="58"/>
      <c r="L373" s="65"/>
      <c r="M373" s="65"/>
      <c r="N373" s="65"/>
      <c r="O373" s="67"/>
      <c r="P373" s="60" t="str">
        <f t="shared" si="36"/>
        <v/>
      </c>
      <c r="Q373" s="58"/>
      <c r="R373" s="65"/>
      <c r="S373" s="65"/>
      <c r="T373" s="65"/>
      <c r="U373" s="67"/>
      <c r="V373" s="60" t="str">
        <f t="shared" si="37"/>
        <v/>
      </c>
      <c r="W373" s="58"/>
      <c r="X373" s="65"/>
      <c r="Y373" s="65"/>
      <c r="Z373" s="65"/>
      <c r="AA373" s="67"/>
      <c r="AB373" s="60" t="str">
        <f t="shared" si="38"/>
        <v/>
      </c>
      <c r="AC373" s="58"/>
      <c r="AD373" s="65"/>
      <c r="AE373" s="65"/>
      <c r="AF373" s="65"/>
      <c r="AG373" s="67"/>
      <c r="AH373" s="60" t="str">
        <f t="shared" si="39"/>
        <v/>
      </c>
      <c r="AI373" s="58"/>
    </row>
    <row r="374" spans="1:35" ht="15" customHeight="1" x14ac:dyDescent="0.25">
      <c r="A374" s="48" t="str">
        <f>IFERROR(IF(A373='Onderwerpen (2)'!$C$23+19,"",A373+1),"")</f>
        <v/>
      </c>
      <c r="B374" s="48" t="str">
        <f>IF(C374&lt;='Onderwerpen (2)'!$C$4,'Onderwerpen (2)'!$A$4,IF(C374&lt;='Onderwerpen (2)'!$C$5,'Onderwerpen (2)'!$A$5,IF(C374&lt;='Onderwerpen (2)'!$C$6,'Onderwerpen (2)'!$A$6,IF(C374&lt;='Onderwerpen (2)'!$C$7,'Onderwerpen (2)'!$A$7,IF(C374&lt;='Onderwerpen (2)'!$C$8,'Onderwerpen (2)'!$A$8,IF(C374&lt;='Onderwerpen (2)'!$C$9,'Onderwerpen (2)'!$A$9,IF(C374&lt;='Onderwerpen (2)'!C$10,'Onderwerpen (2)'!$A$10,IF(C374&lt;='Onderwerpen (2)'!C$11,'Onderwerpen (2)'!$A$11,IF(C374&lt;='Onderwerpen (2)'!C$12,'Onderwerpen (2)'!$A$12,IF(C374&lt;='Onderwerpen (2)'!C$13,'Onderwerpen (2)'!$A$13,IF(C374&lt;='Onderwerpen (2)'!$C$14,'Onderwerpen (2)'!$A$14,IF(C374&lt;='Onderwerpen (2)'!$C$15,'Onderwerpen (2)'!$A$15,IF(C374&lt;='Onderwerpen (2)'!$C$16,'Onderwerpen (2)'!$A$16,IF(C374&lt;='Onderwerpen (2)'!$C$17,'Onderwerpen (2)'!$A$17,IF(C374&lt;='Onderwerpen (2)'!$C$18,'Onderwerpen (2)'!$A$18,IF(C374&lt;='Onderwerpen (2)'!$C$19,'Onderwerpen (2)'!$A$19,IF(C374&lt;='Onderwerpen (2)'!$C$20,'Onderwerpen (2)'!$A$20,IF(C374&lt;='Onderwerpen (2)'!$C$21,'Onderwerpen (2)'!$A$21,IF(C374&lt;='Onderwerpen (2)'!$C$22,'Onderwerpen (2)'!$A$22,IF(C374&lt;='Onderwerpen (2)'!$C$23,'Onderwerpen (2)'!$A$22,""))))))))))))))))))))</f>
        <v/>
      </c>
      <c r="C374" s="55" t="str">
        <f>IF('Onderwerpen (2)'!$B$4+1=A374,'Onderwerpen (2)'!$A$5,IF(SUM('Onderwerpen (2)'!$B$4:$B$5)+2=A374,'Onderwerpen (2)'!$A$6,IF(SUM('Onderwerpen (2)'!$B$4:$B$6)+3=A374,'Onderwerpen (2)'!$A$7,IF(SUM('Onderwerpen (2)'!$B$4:$B$7)+4=A374,'Onderwerpen (2)'!$A$8,IF(SUM('Onderwerpen (2)'!$B$4:$B$8)+5=A374,'Onderwerpen (2)'!$A$9,IF(SUM('Onderwerpen (2)'!$B$4:$B$9)+6=A374,'Onderwerpen (2)'!$A$10,IF(SUM('Onderwerpen (2)'!$B$4:$B$10)+7=A374,'Onderwerpen (2)'!$A$11,IF(SUM('Onderwerpen (2)'!$B$4:$B$11)+8=A374,'Onderwerpen (2)'!$A$12,IF(SUM('Onderwerpen (2)'!$B$4:$B$12)+9=A374,'Onderwerpen (2)'!$A$13,IF(SUM('Onderwerpen (2)'!$B$4:$B$13)+10=A374,'Onderwerpen (2)'!$A$14,IF(SUM('Onderwerpen (2)'!$B$4:$B$14)+11=A374,'Onderwerpen (2)'!$A$15,IF(SUM('Onderwerpen (2)'!$B$4:$B$15)+12=A374,'Onderwerpen (2)'!$A$16,IF(SUM('Onderwerpen (2)'!$B$4:$B$16)+13=A374,'Onderwerpen (2)'!$A$17,IF(SUM('Onderwerpen (2)'!$B$4:$B$17)+14=A374,'Onderwerpen (2)'!$A$18,IF(SUM('Onderwerpen (2)'!$B$4:$B$18)+15=A374,'Onderwerpen (2)'!$A$19,IF(SUM('Onderwerpen (2)'!$B$4:$B$19)+16=A374,'Onderwerpen (2)'!$A$20,IF(SUM('Onderwerpen (2)'!$B$4:$B$20)+17=A374,'Onderwerpen (2)'!$A$21,IF(SUM('Onderwerpen (2)'!$B$4:$B$21)+18=A374,'Onderwerpen (2)'!$A$22,IF(SUM('Onderwerpen (2)'!$B$4:$B$22)+19=A374,'Onderwerpen (2)'!$A$23,IFERROR((IF(A374&lt;'Onderwerpen (2)'!$D$4,A374,IF(AND(A374&gt;'Onderwerpen (2)'!$D$4,A374&lt;'Onderwerpen (2)'!$D$5),A374-1,IF(AND(A374&gt;'Onderwerpen (2)'!$D$5,A374&lt;'Onderwerpen (2)'!$D$6),A374-2,IF(AND(A374&gt;'Onderwerpen (2)'!$D$6,A374&lt;'Onderwerpen (2)'!$D$7),A374-3,IF(AND(A374&gt;'Onderwerpen (2)'!$D$7,A374&lt;'Onderwerpen (2)'!$D$8),A374-4,IF(AND(A374&gt;'Onderwerpen (2)'!$D$8,A374&lt;'Onderwerpen (2)'!$D$9),A374-5,IF(AND(A374&gt;'Onderwerpen (2)'!$D$9,A374&lt;'Onderwerpen (2)'!$D$10),A374-6,IF(AND(A374&gt;'Onderwerpen (2)'!$D$10,A374&lt;'Onderwerpen (2)'!$D$11),A374-7,IF(AND(A374&gt;'Onderwerpen (2)'!$D$11,A374&lt;'Onderwerpen (2)'!$D$12),A374-8,IF(AND(A374&gt;'Onderwerpen (2)'!$D$12,A374&lt;'Onderwerpen (2)'!$D$13),A374-9,IF(AND(A374&gt;'Onderwerpen (2)'!$D$13,A374&lt;'Onderwerpen (2)'!$D$14),A374-10,IF(AND(A374&gt;'Onderwerpen (2)'!$D$14,A374&lt;'Onderwerpen (2)'!$D$15),A374-11,IF(AND(A374&gt;'Onderwerpen (2)'!$D$15,A374&lt;'Onderwerpen (2)'!$D$16),A374-12,IF(AND(A374&gt;'Onderwerpen (2)'!$D$16,A374&lt;'Onderwerpen (2)'!$D$17),A374-13,IF(AND(A374&gt;'Onderwerpen (2)'!$D$17,A374&lt;'Onderwerpen (2)'!$D$18),A374-14,IF(AND(A374&gt;'Onderwerpen (2)'!$D$18,A374&lt;'Onderwerpen (2)'!$D$19),A374-15,IF(AND(A374&gt;'Onderwerpen (2)'!$D$19,A374&lt;'Onderwerpen (2)'!$D$20),A374-16,IF(AND(A374&gt;'Onderwerpen (2)'!$D$20,A374&lt;'Onderwerpen (2)'!$D$21),A374-17,IF(AND(A374&gt;'Onderwerpen (2)'!$D$21,A374&lt;'Onderwerpen (2)'!$D$22),A374-18,IF(A374&gt;'Onderwerpen (2)'!$D$22,A374-19,"X"))))))))))))))))))))),""))))))))))))))))))))</f>
        <v/>
      </c>
      <c r="D374" s="76" t="str">
        <f>IF(B374="",""&amp;C374,LEFT(B374, FIND(" ",B374)-1) &amp; "."&amp;COUNTIF( $B$8:B374,B374))</f>
        <v/>
      </c>
      <c r="E374" s="11"/>
      <c r="F374" s="65"/>
      <c r="G374" s="65"/>
      <c r="H374" s="65"/>
      <c r="I374" s="67"/>
      <c r="J374" s="60" t="str">
        <f t="shared" si="35"/>
        <v/>
      </c>
      <c r="K374" s="58"/>
      <c r="L374" s="65"/>
      <c r="M374" s="65"/>
      <c r="N374" s="65"/>
      <c r="O374" s="67"/>
      <c r="P374" s="60" t="str">
        <f t="shared" si="36"/>
        <v/>
      </c>
      <c r="Q374" s="58"/>
      <c r="R374" s="65"/>
      <c r="S374" s="65"/>
      <c r="T374" s="65"/>
      <c r="U374" s="67"/>
      <c r="V374" s="60" t="str">
        <f t="shared" si="37"/>
        <v/>
      </c>
      <c r="W374" s="58"/>
      <c r="X374" s="65"/>
      <c r="Y374" s="65"/>
      <c r="Z374" s="65"/>
      <c r="AA374" s="67"/>
      <c r="AB374" s="60" t="str">
        <f t="shared" si="38"/>
        <v/>
      </c>
      <c r="AC374" s="58"/>
      <c r="AD374" s="65"/>
      <c r="AE374" s="65"/>
      <c r="AF374" s="65"/>
      <c r="AG374" s="67"/>
      <c r="AH374" s="60" t="str">
        <f t="shared" si="39"/>
        <v/>
      </c>
      <c r="AI374" s="58"/>
    </row>
    <row r="375" spans="1:35" ht="15" customHeight="1" x14ac:dyDescent="0.25">
      <c r="A375" s="48" t="str">
        <f>IFERROR(IF(A374='Onderwerpen (2)'!$C$23+19,"",A374+1),"")</f>
        <v/>
      </c>
      <c r="B375" s="48" t="str">
        <f>IF(C375&lt;='Onderwerpen (2)'!$C$4,'Onderwerpen (2)'!$A$4,IF(C375&lt;='Onderwerpen (2)'!$C$5,'Onderwerpen (2)'!$A$5,IF(C375&lt;='Onderwerpen (2)'!$C$6,'Onderwerpen (2)'!$A$6,IF(C375&lt;='Onderwerpen (2)'!$C$7,'Onderwerpen (2)'!$A$7,IF(C375&lt;='Onderwerpen (2)'!$C$8,'Onderwerpen (2)'!$A$8,IF(C375&lt;='Onderwerpen (2)'!$C$9,'Onderwerpen (2)'!$A$9,IF(C375&lt;='Onderwerpen (2)'!C$10,'Onderwerpen (2)'!$A$10,IF(C375&lt;='Onderwerpen (2)'!C$11,'Onderwerpen (2)'!$A$11,IF(C375&lt;='Onderwerpen (2)'!C$12,'Onderwerpen (2)'!$A$12,IF(C375&lt;='Onderwerpen (2)'!C$13,'Onderwerpen (2)'!$A$13,IF(C375&lt;='Onderwerpen (2)'!$C$14,'Onderwerpen (2)'!$A$14,IF(C375&lt;='Onderwerpen (2)'!$C$15,'Onderwerpen (2)'!$A$15,IF(C375&lt;='Onderwerpen (2)'!$C$16,'Onderwerpen (2)'!$A$16,IF(C375&lt;='Onderwerpen (2)'!$C$17,'Onderwerpen (2)'!$A$17,IF(C375&lt;='Onderwerpen (2)'!$C$18,'Onderwerpen (2)'!$A$18,IF(C375&lt;='Onderwerpen (2)'!$C$19,'Onderwerpen (2)'!$A$19,IF(C375&lt;='Onderwerpen (2)'!$C$20,'Onderwerpen (2)'!$A$20,IF(C375&lt;='Onderwerpen (2)'!$C$21,'Onderwerpen (2)'!$A$21,IF(C375&lt;='Onderwerpen (2)'!$C$22,'Onderwerpen (2)'!$A$22,IF(C375&lt;='Onderwerpen (2)'!$C$23,'Onderwerpen (2)'!$A$22,""))))))))))))))))))))</f>
        <v/>
      </c>
      <c r="C375" s="55" t="str">
        <f>IF('Onderwerpen (2)'!$B$4+1=A375,'Onderwerpen (2)'!$A$5,IF(SUM('Onderwerpen (2)'!$B$4:$B$5)+2=A375,'Onderwerpen (2)'!$A$6,IF(SUM('Onderwerpen (2)'!$B$4:$B$6)+3=A375,'Onderwerpen (2)'!$A$7,IF(SUM('Onderwerpen (2)'!$B$4:$B$7)+4=A375,'Onderwerpen (2)'!$A$8,IF(SUM('Onderwerpen (2)'!$B$4:$B$8)+5=A375,'Onderwerpen (2)'!$A$9,IF(SUM('Onderwerpen (2)'!$B$4:$B$9)+6=A375,'Onderwerpen (2)'!$A$10,IF(SUM('Onderwerpen (2)'!$B$4:$B$10)+7=A375,'Onderwerpen (2)'!$A$11,IF(SUM('Onderwerpen (2)'!$B$4:$B$11)+8=A375,'Onderwerpen (2)'!$A$12,IF(SUM('Onderwerpen (2)'!$B$4:$B$12)+9=A375,'Onderwerpen (2)'!$A$13,IF(SUM('Onderwerpen (2)'!$B$4:$B$13)+10=A375,'Onderwerpen (2)'!$A$14,IF(SUM('Onderwerpen (2)'!$B$4:$B$14)+11=A375,'Onderwerpen (2)'!$A$15,IF(SUM('Onderwerpen (2)'!$B$4:$B$15)+12=A375,'Onderwerpen (2)'!$A$16,IF(SUM('Onderwerpen (2)'!$B$4:$B$16)+13=A375,'Onderwerpen (2)'!$A$17,IF(SUM('Onderwerpen (2)'!$B$4:$B$17)+14=A375,'Onderwerpen (2)'!$A$18,IF(SUM('Onderwerpen (2)'!$B$4:$B$18)+15=A375,'Onderwerpen (2)'!$A$19,IF(SUM('Onderwerpen (2)'!$B$4:$B$19)+16=A375,'Onderwerpen (2)'!$A$20,IF(SUM('Onderwerpen (2)'!$B$4:$B$20)+17=A375,'Onderwerpen (2)'!$A$21,IF(SUM('Onderwerpen (2)'!$B$4:$B$21)+18=A375,'Onderwerpen (2)'!$A$22,IF(SUM('Onderwerpen (2)'!$B$4:$B$22)+19=A375,'Onderwerpen (2)'!$A$23,IFERROR((IF(A375&lt;'Onderwerpen (2)'!$D$4,A375,IF(AND(A375&gt;'Onderwerpen (2)'!$D$4,A375&lt;'Onderwerpen (2)'!$D$5),A375-1,IF(AND(A375&gt;'Onderwerpen (2)'!$D$5,A375&lt;'Onderwerpen (2)'!$D$6),A375-2,IF(AND(A375&gt;'Onderwerpen (2)'!$D$6,A375&lt;'Onderwerpen (2)'!$D$7),A375-3,IF(AND(A375&gt;'Onderwerpen (2)'!$D$7,A375&lt;'Onderwerpen (2)'!$D$8),A375-4,IF(AND(A375&gt;'Onderwerpen (2)'!$D$8,A375&lt;'Onderwerpen (2)'!$D$9),A375-5,IF(AND(A375&gt;'Onderwerpen (2)'!$D$9,A375&lt;'Onderwerpen (2)'!$D$10),A375-6,IF(AND(A375&gt;'Onderwerpen (2)'!$D$10,A375&lt;'Onderwerpen (2)'!$D$11),A375-7,IF(AND(A375&gt;'Onderwerpen (2)'!$D$11,A375&lt;'Onderwerpen (2)'!$D$12),A375-8,IF(AND(A375&gt;'Onderwerpen (2)'!$D$12,A375&lt;'Onderwerpen (2)'!$D$13),A375-9,IF(AND(A375&gt;'Onderwerpen (2)'!$D$13,A375&lt;'Onderwerpen (2)'!$D$14),A375-10,IF(AND(A375&gt;'Onderwerpen (2)'!$D$14,A375&lt;'Onderwerpen (2)'!$D$15),A375-11,IF(AND(A375&gt;'Onderwerpen (2)'!$D$15,A375&lt;'Onderwerpen (2)'!$D$16),A375-12,IF(AND(A375&gt;'Onderwerpen (2)'!$D$16,A375&lt;'Onderwerpen (2)'!$D$17),A375-13,IF(AND(A375&gt;'Onderwerpen (2)'!$D$17,A375&lt;'Onderwerpen (2)'!$D$18),A375-14,IF(AND(A375&gt;'Onderwerpen (2)'!$D$18,A375&lt;'Onderwerpen (2)'!$D$19),A375-15,IF(AND(A375&gt;'Onderwerpen (2)'!$D$19,A375&lt;'Onderwerpen (2)'!$D$20),A375-16,IF(AND(A375&gt;'Onderwerpen (2)'!$D$20,A375&lt;'Onderwerpen (2)'!$D$21),A375-17,IF(AND(A375&gt;'Onderwerpen (2)'!$D$21,A375&lt;'Onderwerpen (2)'!$D$22),A375-18,IF(A375&gt;'Onderwerpen (2)'!$D$22,A375-19,"X"))))))))))))))))))))),""))))))))))))))))))))</f>
        <v/>
      </c>
      <c r="D375" s="76" t="str">
        <f>IF(B375="",""&amp;C375,LEFT(B375, FIND(" ",B375)-1) &amp; "."&amp;COUNTIF( $B$8:B375,B375))</f>
        <v/>
      </c>
      <c r="E375" s="11"/>
      <c r="F375" s="65"/>
      <c r="G375" s="65"/>
      <c r="H375" s="65"/>
      <c r="I375" s="67"/>
      <c r="J375" s="60" t="str">
        <f t="shared" si="35"/>
        <v/>
      </c>
      <c r="K375" s="58"/>
      <c r="L375" s="65"/>
      <c r="M375" s="65"/>
      <c r="N375" s="65"/>
      <c r="O375" s="67"/>
      <c r="P375" s="60" t="str">
        <f t="shared" si="36"/>
        <v/>
      </c>
      <c r="Q375" s="58"/>
      <c r="R375" s="65"/>
      <c r="S375" s="65"/>
      <c r="T375" s="65"/>
      <c r="U375" s="67"/>
      <c r="V375" s="60" t="str">
        <f t="shared" si="37"/>
        <v/>
      </c>
      <c r="W375" s="58"/>
      <c r="X375" s="65"/>
      <c r="Y375" s="65"/>
      <c r="Z375" s="65"/>
      <c r="AA375" s="67"/>
      <c r="AB375" s="60" t="str">
        <f t="shared" si="38"/>
        <v/>
      </c>
      <c r="AC375" s="58"/>
      <c r="AD375" s="65"/>
      <c r="AE375" s="65"/>
      <c r="AF375" s="65"/>
      <c r="AG375" s="67"/>
      <c r="AH375" s="60" t="str">
        <f t="shared" si="39"/>
        <v/>
      </c>
      <c r="AI375" s="58"/>
    </row>
    <row r="376" spans="1:35" ht="15" customHeight="1" x14ac:dyDescent="0.25">
      <c r="A376" s="48" t="str">
        <f>IFERROR(IF(A375='Onderwerpen (2)'!$C$23+19,"",A375+1),"")</f>
        <v/>
      </c>
      <c r="B376" s="48" t="str">
        <f>IF(C376&lt;='Onderwerpen (2)'!$C$4,'Onderwerpen (2)'!$A$4,IF(C376&lt;='Onderwerpen (2)'!$C$5,'Onderwerpen (2)'!$A$5,IF(C376&lt;='Onderwerpen (2)'!$C$6,'Onderwerpen (2)'!$A$6,IF(C376&lt;='Onderwerpen (2)'!$C$7,'Onderwerpen (2)'!$A$7,IF(C376&lt;='Onderwerpen (2)'!$C$8,'Onderwerpen (2)'!$A$8,IF(C376&lt;='Onderwerpen (2)'!$C$9,'Onderwerpen (2)'!$A$9,IF(C376&lt;='Onderwerpen (2)'!C$10,'Onderwerpen (2)'!$A$10,IF(C376&lt;='Onderwerpen (2)'!C$11,'Onderwerpen (2)'!$A$11,IF(C376&lt;='Onderwerpen (2)'!C$12,'Onderwerpen (2)'!$A$12,IF(C376&lt;='Onderwerpen (2)'!C$13,'Onderwerpen (2)'!$A$13,IF(C376&lt;='Onderwerpen (2)'!$C$14,'Onderwerpen (2)'!$A$14,IF(C376&lt;='Onderwerpen (2)'!$C$15,'Onderwerpen (2)'!$A$15,IF(C376&lt;='Onderwerpen (2)'!$C$16,'Onderwerpen (2)'!$A$16,IF(C376&lt;='Onderwerpen (2)'!$C$17,'Onderwerpen (2)'!$A$17,IF(C376&lt;='Onderwerpen (2)'!$C$18,'Onderwerpen (2)'!$A$18,IF(C376&lt;='Onderwerpen (2)'!$C$19,'Onderwerpen (2)'!$A$19,IF(C376&lt;='Onderwerpen (2)'!$C$20,'Onderwerpen (2)'!$A$20,IF(C376&lt;='Onderwerpen (2)'!$C$21,'Onderwerpen (2)'!$A$21,IF(C376&lt;='Onderwerpen (2)'!$C$22,'Onderwerpen (2)'!$A$22,IF(C376&lt;='Onderwerpen (2)'!$C$23,'Onderwerpen (2)'!$A$22,""))))))))))))))))))))</f>
        <v/>
      </c>
      <c r="C376" s="55" t="str">
        <f>IF('Onderwerpen (2)'!$B$4+1=A376,'Onderwerpen (2)'!$A$5,IF(SUM('Onderwerpen (2)'!$B$4:$B$5)+2=A376,'Onderwerpen (2)'!$A$6,IF(SUM('Onderwerpen (2)'!$B$4:$B$6)+3=A376,'Onderwerpen (2)'!$A$7,IF(SUM('Onderwerpen (2)'!$B$4:$B$7)+4=A376,'Onderwerpen (2)'!$A$8,IF(SUM('Onderwerpen (2)'!$B$4:$B$8)+5=A376,'Onderwerpen (2)'!$A$9,IF(SUM('Onderwerpen (2)'!$B$4:$B$9)+6=A376,'Onderwerpen (2)'!$A$10,IF(SUM('Onderwerpen (2)'!$B$4:$B$10)+7=A376,'Onderwerpen (2)'!$A$11,IF(SUM('Onderwerpen (2)'!$B$4:$B$11)+8=A376,'Onderwerpen (2)'!$A$12,IF(SUM('Onderwerpen (2)'!$B$4:$B$12)+9=A376,'Onderwerpen (2)'!$A$13,IF(SUM('Onderwerpen (2)'!$B$4:$B$13)+10=A376,'Onderwerpen (2)'!$A$14,IF(SUM('Onderwerpen (2)'!$B$4:$B$14)+11=A376,'Onderwerpen (2)'!$A$15,IF(SUM('Onderwerpen (2)'!$B$4:$B$15)+12=A376,'Onderwerpen (2)'!$A$16,IF(SUM('Onderwerpen (2)'!$B$4:$B$16)+13=A376,'Onderwerpen (2)'!$A$17,IF(SUM('Onderwerpen (2)'!$B$4:$B$17)+14=A376,'Onderwerpen (2)'!$A$18,IF(SUM('Onderwerpen (2)'!$B$4:$B$18)+15=A376,'Onderwerpen (2)'!$A$19,IF(SUM('Onderwerpen (2)'!$B$4:$B$19)+16=A376,'Onderwerpen (2)'!$A$20,IF(SUM('Onderwerpen (2)'!$B$4:$B$20)+17=A376,'Onderwerpen (2)'!$A$21,IF(SUM('Onderwerpen (2)'!$B$4:$B$21)+18=A376,'Onderwerpen (2)'!$A$22,IF(SUM('Onderwerpen (2)'!$B$4:$B$22)+19=A376,'Onderwerpen (2)'!$A$23,IFERROR((IF(A376&lt;'Onderwerpen (2)'!$D$4,A376,IF(AND(A376&gt;'Onderwerpen (2)'!$D$4,A376&lt;'Onderwerpen (2)'!$D$5),A376-1,IF(AND(A376&gt;'Onderwerpen (2)'!$D$5,A376&lt;'Onderwerpen (2)'!$D$6),A376-2,IF(AND(A376&gt;'Onderwerpen (2)'!$D$6,A376&lt;'Onderwerpen (2)'!$D$7),A376-3,IF(AND(A376&gt;'Onderwerpen (2)'!$D$7,A376&lt;'Onderwerpen (2)'!$D$8),A376-4,IF(AND(A376&gt;'Onderwerpen (2)'!$D$8,A376&lt;'Onderwerpen (2)'!$D$9),A376-5,IF(AND(A376&gt;'Onderwerpen (2)'!$D$9,A376&lt;'Onderwerpen (2)'!$D$10),A376-6,IF(AND(A376&gt;'Onderwerpen (2)'!$D$10,A376&lt;'Onderwerpen (2)'!$D$11),A376-7,IF(AND(A376&gt;'Onderwerpen (2)'!$D$11,A376&lt;'Onderwerpen (2)'!$D$12),A376-8,IF(AND(A376&gt;'Onderwerpen (2)'!$D$12,A376&lt;'Onderwerpen (2)'!$D$13),A376-9,IF(AND(A376&gt;'Onderwerpen (2)'!$D$13,A376&lt;'Onderwerpen (2)'!$D$14),A376-10,IF(AND(A376&gt;'Onderwerpen (2)'!$D$14,A376&lt;'Onderwerpen (2)'!$D$15),A376-11,IF(AND(A376&gt;'Onderwerpen (2)'!$D$15,A376&lt;'Onderwerpen (2)'!$D$16),A376-12,IF(AND(A376&gt;'Onderwerpen (2)'!$D$16,A376&lt;'Onderwerpen (2)'!$D$17),A376-13,IF(AND(A376&gt;'Onderwerpen (2)'!$D$17,A376&lt;'Onderwerpen (2)'!$D$18),A376-14,IF(AND(A376&gt;'Onderwerpen (2)'!$D$18,A376&lt;'Onderwerpen (2)'!$D$19),A376-15,IF(AND(A376&gt;'Onderwerpen (2)'!$D$19,A376&lt;'Onderwerpen (2)'!$D$20),A376-16,IF(AND(A376&gt;'Onderwerpen (2)'!$D$20,A376&lt;'Onderwerpen (2)'!$D$21),A376-17,IF(AND(A376&gt;'Onderwerpen (2)'!$D$21,A376&lt;'Onderwerpen (2)'!$D$22),A376-18,IF(A376&gt;'Onderwerpen (2)'!$D$22,A376-19,"X"))))))))))))))))))))),""))))))))))))))))))))</f>
        <v/>
      </c>
      <c r="D376" s="76" t="str">
        <f>IF(B376="",""&amp;C376,LEFT(B376, FIND(" ",B376)-1) &amp; "."&amp;COUNTIF( $B$8:B376,B376))</f>
        <v/>
      </c>
      <c r="E376" s="11"/>
      <c r="F376" s="65"/>
      <c r="G376" s="65"/>
      <c r="H376" s="65"/>
      <c r="I376" s="67"/>
      <c r="J376" s="60" t="str">
        <f t="shared" si="35"/>
        <v/>
      </c>
      <c r="K376" s="58"/>
      <c r="L376" s="65"/>
      <c r="M376" s="65"/>
      <c r="N376" s="65"/>
      <c r="O376" s="67"/>
      <c r="P376" s="60" t="str">
        <f t="shared" si="36"/>
        <v/>
      </c>
      <c r="Q376" s="58"/>
      <c r="R376" s="65"/>
      <c r="S376" s="65"/>
      <c r="T376" s="65"/>
      <c r="U376" s="67"/>
      <c r="V376" s="60" t="str">
        <f t="shared" si="37"/>
        <v/>
      </c>
      <c r="W376" s="58"/>
      <c r="X376" s="65"/>
      <c r="Y376" s="65"/>
      <c r="Z376" s="65"/>
      <c r="AA376" s="67"/>
      <c r="AB376" s="60" t="str">
        <f t="shared" si="38"/>
        <v/>
      </c>
      <c r="AC376" s="58"/>
      <c r="AD376" s="65"/>
      <c r="AE376" s="65"/>
      <c r="AF376" s="65"/>
      <c r="AG376" s="67"/>
      <c r="AH376" s="60" t="str">
        <f t="shared" si="39"/>
        <v/>
      </c>
      <c r="AI376" s="58"/>
    </row>
    <row r="377" spans="1:35" ht="15" customHeight="1" x14ac:dyDescent="0.25">
      <c r="A377" s="48" t="str">
        <f>IFERROR(IF(A376='Onderwerpen (2)'!$C$23+19,"",A376+1),"")</f>
        <v/>
      </c>
      <c r="B377" s="48" t="str">
        <f>IF(C377&lt;='Onderwerpen (2)'!$C$4,'Onderwerpen (2)'!$A$4,IF(C377&lt;='Onderwerpen (2)'!$C$5,'Onderwerpen (2)'!$A$5,IF(C377&lt;='Onderwerpen (2)'!$C$6,'Onderwerpen (2)'!$A$6,IF(C377&lt;='Onderwerpen (2)'!$C$7,'Onderwerpen (2)'!$A$7,IF(C377&lt;='Onderwerpen (2)'!$C$8,'Onderwerpen (2)'!$A$8,IF(C377&lt;='Onderwerpen (2)'!$C$9,'Onderwerpen (2)'!$A$9,IF(C377&lt;='Onderwerpen (2)'!C$10,'Onderwerpen (2)'!$A$10,IF(C377&lt;='Onderwerpen (2)'!C$11,'Onderwerpen (2)'!$A$11,IF(C377&lt;='Onderwerpen (2)'!C$12,'Onderwerpen (2)'!$A$12,IF(C377&lt;='Onderwerpen (2)'!C$13,'Onderwerpen (2)'!$A$13,IF(C377&lt;='Onderwerpen (2)'!$C$14,'Onderwerpen (2)'!$A$14,IF(C377&lt;='Onderwerpen (2)'!$C$15,'Onderwerpen (2)'!$A$15,IF(C377&lt;='Onderwerpen (2)'!$C$16,'Onderwerpen (2)'!$A$16,IF(C377&lt;='Onderwerpen (2)'!$C$17,'Onderwerpen (2)'!$A$17,IF(C377&lt;='Onderwerpen (2)'!$C$18,'Onderwerpen (2)'!$A$18,IF(C377&lt;='Onderwerpen (2)'!$C$19,'Onderwerpen (2)'!$A$19,IF(C377&lt;='Onderwerpen (2)'!$C$20,'Onderwerpen (2)'!$A$20,IF(C377&lt;='Onderwerpen (2)'!$C$21,'Onderwerpen (2)'!$A$21,IF(C377&lt;='Onderwerpen (2)'!$C$22,'Onderwerpen (2)'!$A$22,IF(C377&lt;='Onderwerpen (2)'!$C$23,'Onderwerpen (2)'!$A$22,""))))))))))))))))))))</f>
        <v/>
      </c>
      <c r="C377" s="55" t="str">
        <f>IF('Onderwerpen (2)'!$B$4+1=A377,'Onderwerpen (2)'!$A$5,IF(SUM('Onderwerpen (2)'!$B$4:$B$5)+2=A377,'Onderwerpen (2)'!$A$6,IF(SUM('Onderwerpen (2)'!$B$4:$B$6)+3=A377,'Onderwerpen (2)'!$A$7,IF(SUM('Onderwerpen (2)'!$B$4:$B$7)+4=A377,'Onderwerpen (2)'!$A$8,IF(SUM('Onderwerpen (2)'!$B$4:$B$8)+5=A377,'Onderwerpen (2)'!$A$9,IF(SUM('Onderwerpen (2)'!$B$4:$B$9)+6=A377,'Onderwerpen (2)'!$A$10,IF(SUM('Onderwerpen (2)'!$B$4:$B$10)+7=A377,'Onderwerpen (2)'!$A$11,IF(SUM('Onderwerpen (2)'!$B$4:$B$11)+8=A377,'Onderwerpen (2)'!$A$12,IF(SUM('Onderwerpen (2)'!$B$4:$B$12)+9=A377,'Onderwerpen (2)'!$A$13,IF(SUM('Onderwerpen (2)'!$B$4:$B$13)+10=A377,'Onderwerpen (2)'!$A$14,IF(SUM('Onderwerpen (2)'!$B$4:$B$14)+11=A377,'Onderwerpen (2)'!$A$15,IF(SUM('Onderwerpen (2)'!$B$4:$B$15)+12=A377,'Onderwerpen (2)'!$A$16,IF(SUM('Onderwerpen (2)'!$B$4:$B$16)+13=A377,'Onderwerpen (2)'!$A$17,IF(SUM('Onderwerpen (2)'!$B$4:$B$17)+14=A377,'Onderwerpen (2)'!$A$18,IF(SUM('Onderwerpen (2)'!$B$4:$B$18)+15=A377,'Onderwerpen (2)'!$A$19,IF(SUM('Onderwerpen (2)'!$B$4:$B$19)+16=A377,'Onderwerpen (2)'!$A$20,IF(SUM('Onderwerpen (2)'!$B$4:$B$20)+17=A377,'Onderwerpen (2)'!$A$21,IF(SUM('Onderwerpen (2)'!$B$4:$B$21)+18=A377,'Onderwerpen (2)'!$A$22,IF(SUM('Onderwerpen (2)'!$B$4:$B$22)+19=A377,'Onderwerpen (2)'!$A$23,IFERROR((IF(A377&lt;'Onderwerpen (2)'!$D$4,A377,IF(AND(A377&gt;'Onderwerpen (2)'!$D$4,A377&lt;'Onderwerpen (2)'!$D$5),A377-1,IF(AND(A377&gt;'Onderwerpen (2)'!$D$5,A377&lt;'Onderwerpen (2)'!$D$6),A377-2,IF(AND(A377&gt;'Onderwerpen (2)'!$D$6,A377&lt;'Onderwerpen (2)'!$D$7),A377-3,IF(AND(A377&gt;'Onderwerpen (2)'!$D$7,A377&lt;'Onderwerpen (2)'!$D$8),A377-4,IF(AND(A377&gt;'Onderwerpen (2)'!$D$8,A377&lt;'Onderwerpen (2)'!$D$9),A377-5,IF(AND(A377&gt;'Onderwerpen (2)'!$D$9,A377&lt;'Onderwerpen (2)'!$D$10),A377-6,IF(AND(A377&gt;'Onderwerpen (2)'!$D$10,A377&lt;'Onderwerpen (2)'!$D$11),A377-7,IF(AND(A377&gt;'Onderwerpen (2)'!$D$11,A377&lt;'Onderwerpen (2)'!$D$12),A377-8,IF(AND(A377&gt;'Onderwerpen (2)'!$D$12,A377&lt;'Onderwerpen (2)'!$D$13),A377-9,IF(AND(A377&gt;'Onderwerpen (2)'!$D$13,A377&lt;'Onderwerpen (2)'!$D$14),A377-10,IF(AND(A377&gt;'Onderwerpen (2)'!$D$14,A377&lt;'Onderwerpen (2)'!$D$15),A377-11,IF(AND(A377&gt;'Onderwerpen (2)'!$D$15,A377&lt;'Onderwerpen (2)'!$D$16),A377-12,IF(AND(A377&gt;'Onderwerpen (2)'!$D$16,A377&lt;'Onderwerpen (2)'!$D$17),A377-13,IF(AND(A377&gt;'Onderwerpen (2)'!$D$17,A377&lt;'Onderwerpen (2)'!$D$18),A377-14,IF(AND(A377&gt;'Onderwerpen (2)'!$D$18,A377&lt;'Onderwerpen (2)'!$D$19),A377-15,IF(AND(A377&gt;'Onderwerpen (2)'!$D$19,A377&lt;'Onderwerpen (2)'!$D$20),A377-16,IF(AND(A377&gt;'Onderwerpen (2)'!$D$20,A377&lt;'Onderwerpen (2)'!$D$21),A377-17,IF(AND(A377&gt;'Onderwerpen (2)'!$D$21,A377&lt;'Onderwerpen (2)'!$D$22),A377-18,IF(A377&gt;'Onderwerpen (2)'!$D$22,A377-19,"X"))))))))))))))))))))),""))))))))))))))))))))</f>
        <v/>
      </c>
      <c r="D377" s="76" t="str">
        <f>IF(B377="",""&amp;C377,LEFT(B377, FIND(" ",B377)-1) &amp; "."&amp;COUNTIF( $B$8:B377,B377))</f>
        <v/>
      </c>
      <c r="E377" s="11"/>
      <c r="F377" s="65"/>
      <c r="G377" s="65"/>
      <c r="H377" s="65"/>
      <c r="I377" s="67"/>
      <c r="J377" s="60" t="str">
        <f t="shared" si="35"/>
        <v/>
      </c>
      <c r="K377" s="58"/>
      <c r="L377" s="65"/>
      <c r="M377" s="65"/>
      <c r="N377" s="65"/>
      <c r="O377" s="67"/>
      <c r="P377" s="60" t="str">
        <f t="shared" si="36"/>
        <v/>
      </c>
      <c r="Q377" s="58"/>
      <c r="R377" s="65"/>
      <c r="S377" s="65"/>
      <c r="T377" s="65"/>
      <c r="U377" s="67"/>
      <c r="V377" s="60" t="str">
        <f t="shared" si="37"/>
        <v/>
      </c>
      <c r="W377" s="58"/>
      <c r="X377" s="65"/>
      <c r="Y377" s="65"/>
      <c r="Z377" s="65"/>
      <c r="AA377" s="67"/>
      <c r="AB377" s="60" t="str">
        <f t="shared" si="38"/>
        <v/>
      </c>
      <c r="AC377" s="58"/>
      <c r="AD377" s="65"/>
      <c r="AE377" s="65"/>
      <c r="AF377" s="65"/>
      <c r="AG377" s="67"/>
      <c r="AH377" s="60" t="str">
        <f t="shared" si="39"/>
        <v/>
      </c>
      <c r="AI377" s="58"/>
    </row>
    <row r="378" spans="1:35" ht="15" customHeight="1" x14ac:dyDescent="0.25">
      <c r="A378" s="48" t="str">
        <f>IFERROR(IF(A377='Onderwerpen (2)'!$C$23+19,"",A377+1),"")</f>
        <v/>
      </c>
      <c r="B378" s="48" t="str">
        <f>IF(C378&lt;='Onderwerpen (2)'!$C$4,'Onderwerpen (2)'!$A$4,IF(C378&lt;='Onderwerpen (2)'!$C$5,'Onderwerpen (2)'!$A$5,IF(C378&lt;='Onderwerpen (2)'!$C$6,'Onderwerpen (2)'!$A$6,IF(C378&lt;='Onderwerpen (2)'!$C$7,'Onderwerpen (2)'!$A$7,IF(C378&lt;='Onderwerpen (2)'!$C$8,'Onderwerpen (2)'!$A$8,IF(C378&lt;='Onderwerpen (2)'!$C$9,'Onderwerpen (2)'!$A$9,IF(C378&lt;='Onderwerpen (2)'!C$10,'Onderwerpen (2)'!$A$10,IF(C378&lt;='Onderwerpen (2)'!C$11,'Onderwerpen (2)'!$A$11,IF(C378&lt;='Onderwerpen (2)'!C$12,'Onderwerpen (2)'!$A$12,IF(C378&lt;='Onderwerpen (2)'!C$13,'Onderwerpen (2)'!$A$13,IF(C378&lt;='Onderwerpen (2)'!$C$14,'Onderwerpen (2)'!$A$14,IF(C378&lt;='Onderwerpen (2)'!$C$15,'Onderwerpen (2)'!$A$15,IF(C378&lt;='Onderwerpen (2)'!$C$16,'Onderwerpen (2)'!$A$16,IF(C378&lt;='Onderwerpen (2)'!$C$17,'Onderwerpen (2)'!$A$17,IF(C378&lt;='Onderwerpen (2)'!$C$18,'Onderwerpen (2)'!$A$18,IF(C378&lt;='Onderwerpen (2)'!$C$19,'Onderwerpen (2)'!$A$19,IF(C378&lt;='Onderwerpen (2)'!$C$20,'Onderwerpen (2)'!$A$20,IF(C378&lt;='Onderwerpen (2)'!$C$21,'Onderwerpen (2)'!$A$21,IF(C378&lt;='Onderwerpen (2)'!$C$22,'Onderwerpen (2)'!$A$22,IF(C378&lt;='Onderwerpen (2)'!$C$23,'Onderwerpen (2)'!$A$22,""))))))))))))))))))))</f>
        <v/>
      </c>
      <c r="C378" s="55" t="str">
        <f>IF('Onderwerpen (2)'!$B$4+1=A378,'Onderwerpen (2)'!$A$5,IF(SUM('Onderwerpen (2)'!$B$4:$B$5)+2=A378,'Onderwerpen (2)'!$A$6,IF(SUM('Onderwerpen (2)'!$B$4:$B$6)+3=A378,'Onderwerpen (2)'!$A$7,IF(SUM('Onderwerpen (2)'!$B$4:$B$7)+4=A378,'Onderwerpen (2)'!$A$8,IF(SUM('Onderwerpen (2)'!$B$4:$B$8)+5=A378,'Onderwerpen (2)'!$A$9,IF(SUM('Onderwerpen (2)'!$B$4:$B$9)+6=A378,'Onderwerpen (2)'!$A$10,IF(SUM('Onderwerpen (2)'!$B$4:$B$10)+7=A378,'Onderwerpen (2)'!$A$11,IF(SUM('Onderwerpen (2)'!$B$4:$B$11)+8=A378,'Onderwerpen (2)'!$A$12,IF(SUM('Onderwerpen (2)'!$B$4:$B$12)+9=A378,'Onderwerpen (2)'!$A$13,IF(SUM('Onderwerpen (2)'!$B$4:$B$13)+10=A378,'Onderwerpen (2)'!$A$14,IF(SUM('Onderwerpen (2)'!$B$4:$B$14)+11=A378,'Onderwerpen (2)'!$A$15,IF(SUM('Onderwerpen (2)'!$B$4:$B$15)+12=A378,'Onderwerpen (2)'!$A$16,IF(SUM('Onderwerpen (2)'!$B$4:$B$16)+13=A378,'Onderwerpen (2)'!$A$17,IF(SUM('Onderwerpen (2)'!$B$4:$B$17)+14=A378,'Onderwerpen (2)'!$A$18,IF(SUM('Onderwerpen (2)'!$B$4:$B$18)+15=A378,'Onderwerpen (2)'!$A$19,IF(SUM('Onderwerpen (2)'!$B$4:$B$19)+16=A378,'Onderwerpen (2)'!$A$20,IF(SUM('Onderwerpen (2)'!$B$4:$B$20)+17=A378,'Onderwerpen (2)'!$A$21,IF(SUM('Onderwerpen (2)'!$B$4:$B$21)+18=A378,'Onderwerpen (2)'!$A$22,IF(SUM('Onderwerpen (2)'!$B$4:$B$22)+19=A378,'Onderwerpen (2)'!$A$23,IFERROR((IF(A378&lt;'Onderwerpen (2)'!$D$4,A378,IF(AND(A378&gt;'Onderwerpen (2)'!$D$4,A378&lt;'Onderwerpen (2)'!$D$5),A378-1,IF(AND(A378&gt;'Onderwerpen (2)'!$D$5,A378&lt;'Onderwerpen (2)'!$D$6),A378-2,IF(AND(A378&gt;'Onderwerpen (2)'!$D$6,A378&lt;'Onderwerpen (2)'!$D$7),A378-3,IF(AND(A378&gt;'Onderwerpen (2)'!$D$7,A378&lt;'Onderwerpen (2)'!$D$8),A378-4,IF(AND(A378&gt;'Onderwerpen (2)'!$D$8,A378&lt;'Onderwerpen (2)'!$D$9),A378-5,IF(AND(A378&gt;'Onderwerpen (2)'!$D$9,A378&lt;'Onderwerpen (2)'!$D$10),A378-6,IF(AND(A378&gt;'Onderwerpen (2)'!$D$10,A378&lt;'Onderwerpen (2)'!$D$11),A378-7,IF(AND(A378&gt;'Onderwerpen (2)'!$D$11,A378&lt;'Onderwerpen (2)'!$D$12),A378-8,IF(AND(A378&gt;'Onderwerpen (2)'!$D$12,A378&lt;'Onderwerpen (2)'!$D$13),A378-9,IF(AND(A378&gt;'Onderwerpen (2)'!$D$13,A378&lt;'Onderwerpen (2)'!$D$14),A378-10,IF(AND(A378&gt;'Onderwerpen (2)'!$D$14,A378&lt;'Onderwerpen (2)'!$D$15),A378-11,IF(AND(A378&gt;'Onderwerpen (2)'!$D$15,A378&lt;'Onderwerpen (2)'!$D$16),A378-12,IF(AND(A378&gt;'Onderwerpen (2)'!$D$16,A378&lt;'Onderwerpen (2)'!$D$17),A378-13,IF(AND(A378&gt;'Onderwerpen (2)'!$D$17,A378&lt;'Onderwerpen (2)'!$D$18),A378-14,IF(AND(A378&gt;'Onderwerpen (2)'!$D$18,A378&lt;'Onderwerpen (2)'!$D$19),A378-15,IF(AND(A378&gt;'Onderwerpen (2)'!$D$19,A378&lt;'Onderwerpen (2)'!$D$20),A378-16,IF(AND(A378&gt;'Onderwerpen (2)'!$D$20,A378&lt;'Onderwerpen (2)'!$D$21),A378-17,IF(AND(A378&gt;'Onderwerpen (2)'!$D$21,A378&lt;'Onderwerpen (2)'!$D$22),A378-18,IF(A378&gt;'Onderwerpen (2)'!$D$22,A378-19,"X"))))))))))))))))))))),""))))))))))))))))))))</f>
        <v/>
      </c>
      <c r="D378" s="76" t="str">
        <f>IF(B378="",""&amp;C378,LEFT(B378, FIND(" ",B378)-1) &amp; "."&amp;COUNTIF( $B$8:B378,B378))</f>
        <v/>
      </c>
      <c r="E378" s="11"/>
      <c r="F378" s="65"/>
      <c r="G378" s="65"/>
      <c r="H378" s="65"/>
      <c r="I378" s="67"/>
      <c r="J378" s="60" t="str">
        <f t="shared" si="35"/>
        <v/>
      </c>
      <c r="K378" s="58"/>
      <c r="L378" s="65"/>
      <c r="M378" s="65"/>
      <c r="N378" s="65"/>
      <c r="O378" s="67"/>
      <c r="P378" s="60" t="str">
        <f t="shared" si="36"/>
        <v/>
      </c>
      <c r="Q378" s="58"/>
      <c r="R378" s="65"/>
      <c r="S378" s="65"/>
      <c r="T378" s="65"/>
      <c r="U378" s="67"/>
      <c r="V378" s="60" t="str">
        <f t="shared" si="37"/>
        <v/>
      </c>
      <c r="W378" s="58"/>
      <c r="X378" s="65"/>
      <c r="Y378" s="65"/>
      <c r="Z378" s="65"/>
      <c r="AA378" s="67"/>
      <c r="AB378" s="60" t="str">
        <f t="shared" si="38"/>
        <v/>
      </c>
      <c r="AC378" s="58"/>
      <c r="AD378" s="65"/>
      <c r="AE378" s="65"/>
      <c r="AF378" s="65"/>
      <c r="AG378" s="67"/>
      <c r="AH378" s="60" t="str">
        <f t="shared" si="39"/>
        <v/>
      </c>
      <c r="AI378" s="58"/>
    </row>
    <row r="379" spans="1:35" ht="15" customHeight="1" x14ac:dyDescent="0.25">
      <c r="A379" s="48" t="str">
        <f>IFERROR(IF(A378='Onderwerpen (2)'!$C$23+19,"",A378+1),"")</f>
        <v/>
      </c>
      <c r="B379" s="48" t="str">
        <f>IF(C379&lt;='Onderwerpen (2)'!$C$4,'Onderwerpen (2)'!$A$4,IF(C379&lt;='Onderwerpen (2)'!$C$5,'Onderwerpen (2)'!$A$5,IF(C379&lt;='Onderwerpen (2)'!$C$6,'Onderwerpen (2)'!$A$6,IF(C379&lt;='Onderwerpen (2)'!$C$7,'Onderwerpen (2)'!$A$7,IF(C379&lt;='Onderwerpen (2)'!$C$8,'Onderwerpen (2)'!$A$8,IF(C379&lt;='Onderwerpen (2)'!$C$9,'Onderwerpen (2)'!$A$9,IF(C379&lt;='Onderwerpen (2)'!C$10,'Onderwerpen (2)'!$A$10,IF(C379&lt;='Onderwerpen (2)'!C$11,'Onderwerpen (2)'!$A$11,IF(C379&lt;='Onderwerpen (2)'!C$12,'Onderwerpen (2)'!$A$12,IF(C379&lt;='Onderwerpen (2)'!C$13,'Onderwerpen (2)'!$A$13,IF(C379&lt;='Onderwerpen (2)'!$C$14,'Onderwerpen (2)'!$A$14,IF(C379&lt;='Onderwerpen (2)'!$C$15,'Onderwerpen (2)'!$A$15,IF(C379&lt;='Onderwerpen (2)'!$C$16,'Onderwerpen (2)'!$A$16,IF(C379&lt;='Onderwerpen (2)'!$C$17,'Onderwerpen (2)'!$A$17,IF(C379&lt;='Onderwerpen (2)'!$C$18,'Onderwerpen (2)'!$A$18,IF(C379&lt;='Onderwerpen (2)'!$C$19,'Onderwerpen (2)'!$A$19,IF(C379&lt;='Onderwerpen (2)'!$C$20,'Onderwerpen (2)'!$A$20,IF(C379&lt;='Onderwerpen (2)'!$C$21,'Onderwerpen (2)'!$A$21,IF(C379&lt;='Onderwerpen (2)'!$C$22,'Onderwerpen (2)'!$A$22,IF(C379&lt;='Onderwerpen (2)'!$C$23,'Onderwerpen (2)'!$A$22,""))))))))))))))))))))</f>
        <v/>
      </c>
      <c r="C379" s="55" t="str">
        <f>IF('Onderwerpen (2)'!$B$4+1=A379,'Onderwerpen (2)'!$A$5,IF(SUM('Onderwerpen (2)'!$B$4:$B$5)+2=A379,'Onderwerpen (2)'!$A$6,IF(SUM('Onderwerpen (2)'!$B$4:$B$6)+3=A379,'Onderwerpen (2)'!$A$7,IF(SUM('Onderwerpen (2)'!$B$4:$B$7)+4=A379,'Onderwerpen (2)'!$A$8,IF(SUM('Onderwerpen (2)'!$B$4:$B$8)+5=A379,'Onderwerpen (2)'!$A$9,IF(SUM('Onderwerpen (2)'!$B$4:$B$9)+6=A379,'Onderwerpen (2)'!$A$10,IF(SUM('Onderwerpen (2)'!$B$4:$B$10)+7=A379,'Onderwerpen (2)'!$A$11,IF(SUM('Onderwerpen (2)'!$B$4:$B$11)+8=A379,'Onderwerpen (2)'!$A$12,IF(SUM('Onderwerpen (2)'!$B$4:$B$12)+9=A379,'Onderwerpen (2)'!$A$13,IF(SUM('Onderwerpen (2)'!$B$4:$B$13)+10=A379,'Onderwerpen (2)'!$A$14,IF(SUM('Onderwerpen (2)'!$B$4:$B$14)+11=A379,'Onderwerpen (2)'!$A$15,IF(SUM('Onderwerpen (2)'!$B$4:$B$15)+12=A379,'Onderwerpen (2)'!$A$16,IF(SUM('Onderwerpen (2)'!$B$4:$B$16)+13=A379,'Onderwerpen (2)'!$A$17,IF(SUM('Onderwerpen (2)'!$B$4:$B$17)+14=A379,'Onderwerpen (2)'!$A$18,IF(SUM('Onderwerpen (2)'!$B$4:$B$18)+15=A379,'Onderwerpen (2)'!$A$19,IF(SUM('Onderwerpen (2)'!$B$4:$B$19)+16=A379,'Onderwerpen (2)'!$A$20,IF(SUM('Onderwerpen (2)'!$B$4:$B$20)+17=A379,'Onderwerpen (2)'!$A$21,IF(SUM('Onderwerpen (2)'!$B$4:$B$21)+18=A379,'Onderwerpen (2)'!$A$22,IF(SUM('Onderwerpen (2)'!$B$4:$B$22)+19=A379,'Onderwerpen (2)'!$A$23,IFERROR((IF(A379&lt;'Onderwerpen (2)'!$D$4,A379,IF(AND(A379&gt;'Onderwerpen (2)'!$D$4,A379&lt;'Onderwerpen (2)'!$D$5),A379-1,IF(AND(A379&gt;'Onderwerpen (2)'!$D$5,A379&lt;'Onderwerpen (2)'!$D$6),A379-2,IF(AND(A379&gt;'Onderwerpen (2)'!$D$6,A379&lt;'Onderwerpen (2)'!$D$7),A379-3,IF(AND(A379&gt;'Onderwerpen (2)'!$D$7,A379&lt;'Onderwerpen (2)'!$D$8),A379-4,IF(AND(A379&gt;'Onderwerpen (2)'!$D$8,A379&lt;'Onderwerpen (2)'!$D$9),A379-5,IF(AND(A379&gt;'Onderwerpen (2)'!$D$9,A379&lt;'Onderwerpen (2)'!$D$10),A379-6,IF(AND(A379&gt;'Onderwerpen (2)'!$D$10,A379&lt;'Onderwerpen (2)'!$D$11),A379-7,IF(AND(A379&gt;'Onderwerpen (2)'!$D$11,A379&lt;'Onderwerpen (2)'!$D$12),A379-8,IF(AND(A379&gt;'Onderwerpen (2)'!$D$12,A379&lt;'Onderwerpen (2)'!$D$13),A379-9,IF(AND(A379&gt;'Onderwerpen (2)'!$D$13,A379&lt;'Onderwerpen (2)'!$D$14),A379-10,IF(AND(A379&gt;'Onderwerpen (2)'!$D$14,A379&lt;'Onderwerpen (2)'!$D$15),A379-11,IF(AND(A379&gt;'Onderwerpen (2)'!$D$15,A379&lt;'Onderwerpen (2)'!$D$16),A379-12,IF(AND(A379&gt;'Onderwerpen (2)'!$D$16,A379&lt;'Onderwerpen (2)'!$D$17),A379-13,IF(AND(A379&gt;'Onderwerpen (2)'!$D$17,A379&lt;'Onderwerpen (2)'!$D$18),A379-14,IF(AND(A379&gt;'Onderwerpen (2)'!$D$18,A379&lt;'Onderwerpen (2)'!$D$19),A379-15,IF(AND(A379&gt;'Onderwerpen (2)'!$D$19,A379&lt;'Onderwerpen (2)'!$D$20),A379-16,IF(AND(A379&gt;'Onderwerpen (2)'!$D$20,A379&lt;'Onderwerpen (2)'!$D$21),A379-17,IF(AND(A379&gt;'Onderwerpen (2)'!$D$21,A379&lt;'Onderwerpen (2)'!$D$22),A379-18,IF(A379&gt;'Onderwerpen (2)'!$D$22,A379-19,"X"))))))))))))))))))))),""))))))))))))))))))))</f>
        <v/>
      </c>
      <c r="D379" s="76" t="str">
        <f>IF(B379="",""&amp;C379,LEFT(B379, FIND(" ",B379)-1) &amp; "."&amp;COUNTIF( $B$8:B379,B379))</f>
        <v/>
      </c>
      <c r="E379" s="11"/>
      <c r="F379" s="65"/>
      <c r="G379" s="65"/>
      <c r="H379" s="65"/>
      <c r="I379" s="67"/>
      <c r="J379" s="60" t="str">
        <f t="shared" si="35"/>
        <v/>
      </c>
      <c r="K379" s="58"/>
      <c r="L379" s="65"/>
      <c r="M379" s="65"/>
      <c r="N379" s="65"/>
      <c r="O379" s="67"/>
      <c r="P379" s="60" t="str">
        <f t="shared" si="36"/>
        <v/>
      </c>
      <c r="Q379" s="58"/>
      <c r="R379" s="65"/>
      <c r="S379" s="65"/>
      <c r="T379" s="65"/>
      <c r="U379" s="67"/>
      <c r="V379" s="60" t="str">
        <f t="shared" si="37"/>
        <v/>
      </c>
      <c r="W379" s="58"/>
      <c r="X379" s="65"/>
      <c r="Y379" s="65"/>
      <c r="Z379" s="65"/>
      <c r="AA379" s="67"/>
      <c r="AB379" s="60" t="str">
        <f t="shared" si="38"/>
        <v/>
      </c>
      <c r="AC379" s="58"/>
      <c r="AD379" s="65"/>
      <c r="AE379" s="65"/>
      <c r="AF379" s="65"/>
      <c r="AG379" s="67"/>
      <c r="AH379" s="60" t="str">
        <f t="shared" si="39"/>
        <v/>
      </c>
      <c r="AI379" s="58"/>
    </row>
    <row r="380" spans="1:35" ht="15" customHeight="1" x14ac:dyDescent="0.25">
      <c r="A380" s="48" t="str">
        <f>IFERROR(IF(A379='Onderwerpen (2)'!$C$23+19,"",A379+1),"")</f>
        <v/>
      </c>
      <c r="B380" s="48" t="str">
        <f>IF(C380&lt;='Onderwerpen (2)'!$C$4,'Onderwerpen (2)'!$A$4,IF(C380&lt;='Onderwerpen (2)'!$C$5,'Onderwerpen (2)'!$A$5,IF(C380&lt;='Onderwerpen (2)'!$C$6,'Onderwerpen (2)'!$A$6,IF(C380&lt;='Onderwerpen (2)'!$C$7,'Onderwerpen (2)'!$A$7,IF(C380&lt;='Onderwerpen (2)'!$C$8,'Onderwerpen (2)'!$A$8,IF(C380&lt;='Onderwerpen (2)'!$C$9,'Onderwerpen (2)'!$A$9,IF(C380&lt;='Onderwerpen (2)'!C$10,'Onderwerpen (2)'!$A$10,IF(C380&lt;='Onderwerpen (2)'!C$11,'Onderwerpen (2)'!$A$11,IF(C380&lt;='Onderwerpen (2)'!C$12,'Onderwerpen (2)'!$A$12,IF(C380&lt;='Onderwerpen (2)'!C$13,'Onderwerpen (2)'!$A$13,IF(C380&lt;='Onderwerpen (2)'!$C$14,'Onderwerpen (2)'!$A$14,IF(C380&lt;='Onderwerpen (2)'!$C$15,'Onderwerpen (2)'!$A$15,IF(C380&lt;='Onderwerpen (2)'!$C$16,'Onderwerpen (2)'!$A$16,IF(C380&lt;='Onderwerpen (2)'!$C$17,'Onderwerpen (2)'!$A$17,IF(C380&lt;='Onderwerpen (2)'!$C$18,'Onderwerpen (2)'!$A$18,IF(C380&lt;='Onderwerpen (2)'!$C$19,'Onderwerpen (2)'!$A$19,IF(C380&lt;='Onderwerpen (2)'!$C$20,'Onderwerpen (2)'!$A$20,IF(C380&lt;='Onderwerpen (2)'!$C$21,'Onderwerpen (2)'!$A$21,IF(C380&lt;='Onderwerpen (2)'!$C$22,'Onderwerpen (2)'!$A$22,IF(C380&lt;='Onderwerpen (2)'!$C$23,'Onderwerpen (2)'!$A$22,""))))))))))))))))))))</f>
        <v/>
      </c>
      <c r="C380" s="55" t="str">
        <f>IF('Onderwerpen (2)'!$B$4+1=A380,'Onderwerpen (2)'!$A$5,IF(SUM('Onderwerpen (2)'!$B$4:$B$5)+2=A380,'Onderwerpen (2)'!$A$6,IF(SUM('Onderwerpen (2)'!$B$4:$B$6)+3=A380,'Onderwerpen (2)'!$A$7,IF(SUM('Onderwerpen (2)'!$B$4:$B$7)+4=A380,'Onderwerpen (2)'!$A$8,IF(SUM('Onderwerpen (2)'!$B$4:$B$8)+5=A380,'Onderwerpen (2)'!$A$9,IF(SUM('Onderwerpen (2)'!$B$4:$B$9)+6=A380,'Onderwerpen (2)'!$A$10,IF(SUM('Onderwerpen (2)'!$B$4:$B$10)+7=A380,'Onderwerpen (2)'!$A$11,IF(SUM('Onderwerpen (2)'!$B$4:$B$11)+8=A380,'Onderwerpen (2)'!$A$12,IF(SUM('Onderwerpen (2)'!$B$4:$B$12)+9=A380,'Onderwerpen (2)'!$A$13,IF(SUM('Onderwerpen (2)'!$B$4:$B$13)+10=A380,'Onderwerpen (2)'!$A$14,IF(SUM('Onderwerpen (2)'!$B$4:$B$14)+11=A380,'Onderwerpen (2)'!$A$15,IF(SUM('Onderwerpen (2)'!$B$4:$B$15)+12=A380,'Onderwerpen (2)'!$A$16,IF(SUM('Onderwerpen (2)'!$B$4:$B$16)+13=A380,'Onderwerpen (2)'!$A$17,IF(SUM('Onderwerpen (2)'!$B$4:$B$17)+14=A380,'Onderwerpen (2)'!$A$18,IF(SUM('Onderwerpen (2)'!$B$4:$B$18)+15=A380,'Onderwerpen (2)'!$A$19,IF(SUM('Onderwerpen (2)'!$B$4:$B$19)+16=A380,'Onderwerpen (2)'!$A$20,IF(SUM('Onderwerpen (2)'!$B$4:$B$20)+17=A380,'Onderwerpen (2)'!$A$21,IF(SUM('Onderwerpen (2)'!$B$4:$B$21)+18=A380,'Onderwerpen (2)'!$A$22,IF(SUM('Onderwerpen (2)'!$B$4:$B$22)+19=A380,'Onderwerpen (2)'!$A$23,IFERROR((IF(A380&lt;'Onderwerpen (2)'!$D$4,A380,IF(AND(A380&gt;'Onderwerpen (2)'!$D$4,A380&lt;'Onderwerpen (2)'!$D$5),A380-1,IF(AND(A380&gt;'Onderwerpen (2)'!$D$5,A380&lt;'Onderwerpen (2)'!$D$6),A380-2,IF(AND(A380&gt;'Onderwerpen (2)'!$D$6,A380&lt;'Onderwerpen (2)'!$D$7),A380-3,IF(AND(A380&gt;'Onderwerpen (2)'!$D$7,A380&lt;'Onderwerpen (2)'!$D$8),A380-4,IF(AND(A380&gt;'Onderwerpen (2)'!$D$8,A380&lt;'Onderwerpen (2)'!$D$9),A380-5,IF(AND(A380&gt;'Onderwerpen (2)'!$D$9,A380&lt;'Onderwerpen (2)'!$D$10),A380-6,IF(AND(A380&gt;'Onderwerpen (2)'!$D$10,A380&lt;'Onderwerpen (2)'!$D$11),A380-7,IF(AND(A380&gt;'Onderwerpen (2)'!$D$11,A380&lt;'Onderwerpen (2)'!$D$12),A380-8,IF(AND(A380&gt;'Onderwerpen (2)'!$D$12,A380&lt;'Onderwerpen (2)'!$D$13),A380-9,IF(AND(A380&gt;'Onderwerpen (2)'!$D$13,A380&lt;'Onderwerpen (2)'!$D$14),A380-10,IF(AND(A380&gt;'Onderwerpen (2)'!$D$14,A380&lt;'Onderwerpen (2)'!$D$15),A380-11,IF(AND(A380&gt;'Onderwerpen (2)'!$D$15,A380&lt;'Onderwerpen (2)'!$D$16),A380-12,IF(AND(A380&gt;'Onderwerpen (2)'!$D$16,A380&lt;'Onderwerpen (2)'!$D$17),A380-13,IF(AND(A380&gt;'Onderwerpen (2)'!$D$17,A380&lt;'Onderwerpen (2)'!$D$18),A380-14,IF(AND(A380&gt;'Onderwerpen (2)'!$D$18,A380&lt;'Onderwerpen (2)'!$D$19),A380-15,IF(AND(A380&gt;'Onderwerpen (2)'!$D$19,A380&lt;'Onderwerpen (2)'!$D$20),A380-16,IF(AND(A380&gt;'Onderwerpen (2)'!$D$20,A380&lt;'Onderwerpen (2)'!$D$21),A380-17,IF(AND(A380&gt;'Onderwerpen (2)'!$D$21,A380&lt;'Onderwerpen (2)'!$D$22),A380-18,IF(A380&gt;'Onderwerpen (2)'!$D$22,A380-19,"X"))))))))))))))))))))),""))))))))))))))))))))</f>
        <v/>
      </c>
      <c r="D380" s="76" t="str">
        <f>IF(B380="",""&amp;C380,LEFT(B380, FIND(" ",B380)-1) &amp; "."&amp;COUNTIF( $B$8:B380,B380))</f>
        <v/>
      </c>
      <c r="E380" s="11"/>
      <c r="F380" s="65"/>
      <c r="G380" s="65"/>
      <c r="H380" s="65"/>
      <c r="I380" s="67"/>
      <c r="J380" s="60" t="str">
        <f t="shared" si="35"/>
        <v/>
      </c>
      <c r="K380" s="58"/>
      <c r="L380" s="65"/>
      <c r="M380" s="65"/>
      <c r="N380" s="65"/>
      <c r="O380" s="67"/>
      <c r="P380" s="60" t="str">
        <f t="shared" si="36"/>
        <v/>
      </c>
      <c r="Q380" s="58"/>
      <c r="R380" s="65"/>
      <c r="S380" s="65"/>
      <c r="T380" s="65"/>
      <c r="U380" s="67"/>
      <c r="V380" s="60" t="str">
        <f t="shared" si="37"/>
        <v/>
      </c>
      <c r="W380" s="58"/>
      <c r="X380" s="65"/>
      <c r="Y380" s="65"/>
      <c r="Z380" s="65"/>
      <c r="AA380" s="67"/>
      <c r="AB380" s="60" t="str">
        <f t="shared" si="38"/>
        <v/>
      </c>
      <c r="AC380" s="58"/>
      <c r="AD380" s="65"/>
      <c r="AE380" s="65"/>
      <c r="AF380" s="65"/>
      <c r="AG380" s="67"/>
      <c r="AH380" s="60" t="str">
        <f t="shared" si="39"/>
        <v/>
      </c>
      <c r="AI380" s="58"/>
    </row>
    <row r="381" spans="1:35" ht="15" customHeight="1" x14ac:dyDescent="0.25">
      <c r="A381" s="48" t="str">
        <f>IFERROR(IF(A380='Onderwerpen (2)'!$C$23+19,"",A380+1),"")</f>
        <v/>
      </c>
      <c r="B381" s="48" t="str">
        <f>IF(C381&lt;='Onderwerpen (2)'!$C$4,'Onderwerpen (2)'!$A$4,IF(C381&lt;='Onderwerpen (2)'!$C$5,'Onderwerpen (2)'!$A$5,IF(C381&lt;='Onderwerpen (2)'!$C$6,'Onderwerpen (2)'!$A$6,IF(C381&lt;='Onderwerpen (2)'!$C$7,'Onderwerpen (2)'!$A$7,IF(C381&lt;='Onderwerpen (2)'!$C$8,'Onderwerpen (2)'!$A$8,IF(C381&lt;='Onderwerpen (2)'!$C$9,'Onderwerpen (2)'!$A$9,IF(C381&lt;='Onderwerpen (2)'!C$10,'Onderwerpen (2)'!$A$10,IF(C381&lt;='Onderwerpen (2)'!C$11,'Onderwerpen (2)'!$A$11,IF(C381&lt;='Onderwerpen (2)'!C$12,'Onderwerpen (2)'!$A$12,IF(C381&lt;='Onderwerpen (2)'!C$13,'Onderwerpen (2)'!$A$13,IF(C381&lt;='Onderwerpen (2)'!$C$14,'Onderwerpen (2)'!$A$14,IF(C381&lt;='Onderwerpen (2)'!$C$15,'Onderwerpen (2)'!$A$15,IF(C381&lt;='Onderwerpen (2)'!$C$16,'Onderwerpen (2)'!$A$16,IF(C381&lt;='Onderwerpen (2)'!$C$17,'Onderwerpen (2)'!$A$17,IF(C381&lt;='Onderwerpen (2)'!$C$18,'Onderwerpen (2)'!$A$18,IF(C381&lt;='Onderwerpen (2)'!$C$19,'Onderwerpen (2)'!$A$19,IF(C381&lt;='Onderwerpen (2)'!$C$20,'Onderwerpen (2)'!$A$20,IF(C381&lt;='Onderwerpen (2)'!$C$21,'Onderwerpen (2)'!$A$21,IF(C381&lt;='Onderwerpen (2)'!$C$22,'Onderwerpen (2)'!$A$22,IF(C381&lt;='Onderwerpen (2)'!$C$23,'Onderwerpen (2)'!$A$22,""))))))))))))))))))))</f>
        <v/>
      </c>
      <c r="C381" s="55" t="str">
        <f>IF('Onderwerpen (2)'!$B$4+1=A381,'Onderwerpen (2)'!$A$5,IF(SUM('Onderwerpen (2)'!$B$4:$B$5)+2=A381,'Onderwerpen (2)'!$A$6,IF(SUM('Onderwerpen (2)'!$B$4:$B$6)+3=A381,'Onderwerpen (2)'!$A$7,IF(SUM('Onderwerpen (2)'!$B$4:$B$7)+4=A381,'Onderwerpen (2)'!$A$8,IF(SUM('Onderwerpen (2)'!$B$4:$B$8)+5=A381,'Onderwerpen (2)'!$A$9,IF(SUM('Onderwerpen (2)'!$B$4:$B$9)+6=A381,'Onderwerpen (2)'!$A$10,IF(SUM('Onderwerpen (2)'!$B$4:$B$10)+7=A381,'Onderwerpen (2)'!$A$11,IF(SUM('Onderwerpen (2)'!$B$4:$B$11)+8=A381,'Onderwerpen (2)'!$A$12,IF(SUM('Onderwerpen (2)'!$B$4:$B$12)+9=A381,'Onderwerpen (2)'!$A$13,IF(SUM('Onderwerpen (2)'!$B$4:$B$13)+10=A381,'Onderwerpen (2)'!$A$14,IF(SUM('Onderwerpen (2)'!$B$4:$B$14)+11=A381,'Onderwerpen (2)'!$A$15,IF(SUM('Onderwerpen (2)'!$B$4:$B$15)+12=A381,'Onderwerpen (2)'!$A$16,IF(SUM('Onderwerpen (2)'!$B$4:$B$16)+13=A381,'Onderwerpen (2)'!$A$17,IF(SUM('Onderwerpen (2)'!$B$4:$B$17)+14=A381,'Onderwerpen (2)'!$A$18,IF(SUM('Onderwerpen (2)'!$B$4:$B$18)+15=A381,'Onderwerpen (2)'!$A$19,IF(SUM('Onderwerpen (2)'!$B$4:$B$19)+16=A381,'Onderwerpen (2)'!$A$20,IF(SUM('Onderwerpen (2)'!$B$4:$B$20)+17=A381,'Onderwerpen (2)'!$A$21,IF(SUM('Onderwerpen (2)'!$B$4:$B$21)+18=A381,'Onderwerpen (2)'!$A$22,IF(SUM('Onderwerpen (2)'!$B$4:$B$22)+19=A381,'Onderwerpen (2)'!$A$23,IFERROR((IF(A381&lt;'Onderwerpen (2)'!$D$4,A381,IF(AND(A381&gt;'Onderwerpen (2)'!$D$4,A381&lt;'Onderwerpen (2)'!$D$5),A381-1,IF(AND(A381&gt;'Onderwerpen (2)'!$D$5,A381&lt;'Onderwerpen (2)'!$D$6),A381-2,IF(AND(A381&gt;'Onderwerpen (2)'!$D$6,A381&lt;'Onderwerpen (2)'!$D$7),A381-3,IF(AND(A381&gt;'Onderwerpen (2)'!$D$7,A381&lt;'Onderwerpen (2)'!$D$8),A381-4,IF(AND(A381&gt;'Onderwerpen (2)'!$D$8,A381&lt;'Onderwerpen (2)'!$D$9),A381-5,IF(AND(A381&gt;'Onderwerpen (2)'!$D$9,A381&lt;'Onderwerpen (2)'!$D$10),A381-6,IF(AND(A381&gt;'Onderwerpen (2)'!$D$10,A381&lt;'Onderwerpen (2)'!$D$11),A381-7,IF(AND(A381&gt;'Onderwerpen (2)'!$D$11,A381&lt;'Onderwerpen (2)'!$D$12),A381-8,IF(AND(A381&gt;'Onderwerpen (2)'!$D$12,A381&lt;'Onderwerpen (2)'!$D$13),A381-9,IF(AND(A381&gt;'Onderwerpen (2)'!$D$13,A381&lt;'Onderwerpen (2)'!$D$14),A381-10,IF(AND(A381&gt;'Onderwerpen (2)'!$D$14,A381&lt;'Onderwerpen (2)'!$D$15),A381-11,IF(AND(A381&gt;'Onderwerpen (2)'!$D$15,A381&lt;'Onderwerpen (2)'!$D$16),A381-12,IF(AND(A381&gt;'Onderwerpen (2)'!$D$16,A381&lt;'Onderwerpen (2)'!$D$17),A381-13,IF(AND(A381&gt;'Onderwerpen (2)'!$D$17,A381&lt;'Onderwerpen (2)'!$D$18),A381-14,IF(AND(A381&gt;'Onderwerpen (2)'!$D$18,A381&lt;'Onderwerpen (2)'!$D$19),A381-15,IF(AND(A381&gt;'Onderwerpen (2)'!$D$19,A381&lt;'Onderwerpen (2)'!$D$20),A381-16,IF(AND(A381&gt;'Onderwerpen (2)'!$D$20,A381&lt;'Onderwerpen (2)'!$D$21),A381-17,IF(AND(A381&gt;'Onderwerpen (2)'!$D$21,A381&lt;'Onderwerpen (2)'!$D$22),A381-18,IF(A381&gt;'Onderwerpen (2)'!$D$22,A381-19,"X"))))))))))))))))))))),""))))))))))))))))))))</f>
        <v/>
      </c>
      <c r="D381" s="76" t="str">
        <f>IF(B381="",""&amp;C381,LEFT(B381, FIND(" ",B381)-1) &amp; "."&amp;COUNTIF( $B$8:B381,B381))</f>
        <v/>
      </c>
      <c r="E381" s="11"/>
      <c r="F381" s="65"/>
      <c r="G381" s="65"/>
      <c r="H381" s="65"/>
      <c r="I381" s="67"/>
      <c r="J381" s="60" t="str">
        <f t="shared" si="35"/>
        <v/>
      </c>
      <c r="K381" s="58"/>
      <c r="L381" s="65"/>
      <c r="M381" s="65"/>
      <c r="N381" s="65"/>
      <c r="O381" s="67"/>
      <c r="P381" s="60" t="str">
        <f t="shared" si="36"/>
        <v/>
      </c>
      <c r="Q381" s="58"/>
      <c r="R381" s="65"/>
      <c r="S381" s="65"/>
      <c r="T381" s="65"/>
      <c r="U381" s="67"/>
      <c r="V381" s="60" t="str">
        <f t="shared" si="37"/>
        <v/>
      </c>
      <c r="W381" s="58"/>
      <c r="X381" s="65"/>
      <c r="Y381" s="65"/>
      <c r="Z381" s="65"/>
      <c r="AA381" s="67"/>
      <c r="AB381" s="60" t="str">
        <f t="shared" si="38"/>
        <v/>
      </c>
      <c r="AC381" s="58"/>
      <c r="AD381" s="65"/>
      <c r="AE381" s="65"/>
      <c r="AF381" s="65"/>
      <c r="AG381" s="67"/>
      <c r="AH381" s="60" t="str">
        <f t="shared" si="39"/>
        <v/>
      </c>
      <c r="AI381" s="58"/>
    </row>
    <row r="382" spans="1:35" ht="15" customHeight="1" x14ac:dyDescent="0.25">
      <c r="A382" s="48" t="str">
        <f>IFERROR(IF(A381='Onderwerpen (2)'!$C$23+19,"",A381+1),"")</f>
        <v/>
      </c>
      <c r="B382" s="48" t="str">
        <f>IF(C382&lt;='Onderwerpen (2)'!$C$4,'Onderwerpen (2)'!$A$4,IF(C382&lt;='Onderwerpen (2)'!$C$5,'Onderwerpen (2)'!$A$5,IF(C382&lt;='Onderwerpen (2)'!$C$6,'Onderwerpen (2)'!$A$6,IF(C382&lt;='Onderwerpen (2)'!$C$7,'Onderwerpen (2)'!$A$7,IF(C382&lt;='Onderwerpen (2)'!$C$8,'Onderwerpen (2)'!$A$8,IF(C382&lt;='Onderwerpen (2)'!$C$9,'Onderwerpen (2)'!$A$9,IF(C382&lt;='Onderwerpen (2)'!C$10,'Onderwerpen (2)'!$A$10,IF(C382&lt;='Onderwerpen (2)'!C$11,'Onderwerpen (2)'!$A$11,IF(C382&lt;='Onderwerpen (2)'!C$12,'Onderwerpen (2)'!$A$12,IF(C382&lt;='Onderwerpen (2)'!C$13,'Onderwerpen (2)'!$A$13,IF(C382&lt;='Onderwerpen (2)'!$C$14,'Onderwerpen (2)'!$A$14,IF(C382&lt;='Onderwerpen (2)'!$C$15,'Onderwerpen (2)'!$A$15,IF(C382&lt;='Onderwerpen (2)'!$C$16,'Onderwerpen (2)'!$A$16,IF(C382&lt;='Onderwerpen (2)'!$C$17,'Onderwerpen (2)'!$A$17,IF(C382&lt;='Onderwerpen (2)'!$C$18,'Onderwerpen (2)'!$A$18,IF(C382&lt;='Onderwerpen (2)'!$C$19,'Onderwerpen (2)'!$A$19,IF(C382&lt;='Onderwerpen (2)'!$C$20,'Onderwerpen (2)'!$A$20,IF(C382&lt;='Onderwerpen (2)'!$C$21,'Onderwerpen (2)'!$A$21,IF(C382&lt;='Onderwerpen (2)'!$C$22,'Onderwerpen (2)'!$A$22,IF(C382&lt;='Onderwerpen (2)'!$C$23,'Onderwerpen (2)'!$A$22,""))))))))))))))))))))</f>
        <v/>
      </c>
      <c r="C382" s="55" t="str">
        <f>IF('Onderwerpen (2)'!$B$4+1=A382,'Onderwerpen (2)'!$A$5,IF(SUM('Onderwerpen (2)'!$B$4:$B$5)+2=A382,'Onderwerpen (2)'!$A$6,IF(SUM('Onderwerpen (2)'!$B$4:$B$6)+3=A382,'Onderwerpen (2)'!$A$7,IF(SUM('Onderwerpen (2)'!$B$4:$B$7)+4=A382,'Onderwerpen (2)'!$A$8,IF(SUM('Onderwerpen (2)'!$B$4:$B$8)+5=A382,'Onderwerpen (2)'!$A$9,IF(SUM('Onderwerpen (2)'!$B$4:$B$9)+6=A382,'Onderwerpen (2)'!$A$10,IF(SUM('Onderwerpen (2)'!$B$4:$B$10)+7=A382,'Onderwerpen (2)'!$A$11,IF(SUM('Onderwerpen (2)'!$B$4:$B$11)+8=A382,'Onderwerpen (2)'!$A$12,IF(SUM('Onderwerpen (2)'!$B$4:$B$12)+9=A382,'Onderwerpen (2)'!$A$13,IF(SUM('Onderwerpen (2)'!$B$4:$B$13)+10=A382,'Onderwerpen (2)'!$A$14,IF(SUM('Onderwerpen (2)'!$B$4:$B$14)+11=A382,'Onderwerpen (2)'!$A$15,IF(SUM('Onderwerpen (2)'!$B$4:$B$15)+12=A382,'Onderwerpen (2)'!$A$16,IF(SUM('Onderwerpen (2)'!$B$4:$B$16)+13=A382,'Onderwerpen (2)'!$A$17,IF(SUM('Onderwerpen (2)'!$B$4:$B$17)+14=A382,'Onderwerpen (2)'!$A$18,IF(SUM('Onderwerpen (2)'!$B$4:$B$18)+15=A382,'Onderwerpen (2)'!$A$19,IF(SUM('Onderwerpen (2)'!$B$4:$B$19)+16=A382,'Onderwerpen (2)'!$A$20,IF(SUM('Onderwerpen (2)'!$B$4:$B$20)+17=A382,'Onderwerpen (2)'!$A$21,IF(SUM('Onderwerpen (2)'!$B$4:$B$21)+18=A382,'Onderwerpen (2)'!$A$22,IF(SUM('Onderwerpen (2)'!$B$4:$B$22)+19=A382,'Onderwerpen (2)'!$A$23,IFERROR((IF(A382&lt;'Onderwerpen (2)'!$D$4,A382,IF(AND(A382&gt;'Onderwerpen (2)'!$D$4,A382&lt;'Onderwerpen (2)'!$D$5),A382-1,IF(AND(A382&gt;'Onderwerpen (2)'!$D$5,A382&lt;'Onderwerpen (2)'!$D$6),A382-2,IF(AND(A382&gt;'Onderwerpen (2)'!$D$6,A382&lt;'Onderwerpen (2)'!$D$7),A382-3,IF(AND(A382&gt;'Onderwerpen (2)'!$D$7,A382&lt;'Onderwerpen (2)'!$D$8),A382-4,IF(AND(A382&gt;'Onderwerpen (2)'!$D$8,A382&lt;'Onderwerpen (2)'!$D$9),A382-5,IF(AND(A382&gt;'Onderwerpen (2)'!$D$9,A382&lt;'Onderwerpen (2)'!$D$10),A382-6,IF(AND(A382&gt;'Onderwerpen (2)'!$D$10,A382&lt;'Onderwerpen (2)'!$D$11),A382-7,IF(AND(A382&gt;'Onderwerpen (2)'!$D$11,A382&lt;'Onderwerpen (2)'!$D$12),A382-8,IF(AND(A382&gt;'Onderwerpen (2)'!$D$12,A382&lt;'Onderwerpen (2)'!$D$13),A382-9,IF(AND(A382&gt;'Onderwerpen (2)'!$D$13,A382&lt;'Onderwerpen (2)'!$D$14),A382-10,IF(AND(A382&gt;'Onderwerpen (2)'!$D$14,A382&lt;'Onderwerpen (2)'!$D$15),A382-11,IF(AND(A382&gt;'Onderwerpen (2)'!$D$15,A382&lt;'Onderwerpen (2)'!$D$16),A382-12,IF(AND(A382&gt;'Onderwerpen (2)'!$D$16,A382&lt;'Onderwerpen (2)'!$D$17),A382-13,IF(AND(A382&gt;'Onderwerpen (2)'!$D$17,A382&lt;'Onderwerpen (2)'!$D$18),A382-14,IF(AND(A382&gt;'Onderwerpen (2)'!$D$18,A382&lt;'Onderwerpen (2)'!$D$19),A382-15,IF(AND(A382&gt;'Onderwerpen (2)'!$D$19,A382&lt;'Onderwerpen (2)'!$D$20),A382-16,IF(AND(A382&gt;'Onderwerpen (2)'!$D$20,A382&lt;'Onderwerpen (2)'!$D$21),A382-17,IF(AND(A382&gt;'Onderwerpen (2)'!$D$21,A382&lt;'Onderwerpen (2)'!$D$22),A382-18,IF(A382&gt;'Onderwerpen (2)'!$D$22,A382-19,"X"))))))))))))))))))))),""))))))))))))))))))))</f>
        <v/>
      </c>
      <c r="D382" s="76" t="str">
        <f>IF(B382="",""&amp;C382,LEFT(B382, FIND(" ",B382)-1) &amp; "."&amp;COUNTIF( $B$8:B382,B382))</f>
        <v/>
      </c>
      <c r="E382" s="11"/>
      <c r="F382" s="65"/>
      <c r="G382" s="65"/>
      <c r="H382" s="65"/>
      <c r="I382" s="67"/>
      <c r="J382" s="60" t="str">
        <f t="shared" si="35"/>
        <v/>
      </c>
      <c r="K382" s="58"/>
      <c r="L382" s="65"/>
      <c r="M382" s="65"/>
      <c r="N382" s="65"/>
      <c r="O382" s="67"/>
      <c r="P382" s="60" t="str">
        <f t="shared" si="36"/>
        <v/>
      </c>
      <c r="Q382" s="58"/>
      <c r="R382" s="65"/>
      <c r="S382" s="65"/>
      <c r="T382" s="65"/>
      <c r="U382" s="67"/>
      <c r="V382" s="60" t="str">
        <f t="shared" si="37"/>
        <v/>
      </c>
      <c r="W382" s="58"/>
      <c r="X382" s="65"/>
      <c r="Y382" s="65"/>
      <c r="Z382" s="65"/>
      <c r="AA382" s="67"/>
      <c r="AB382" s="60" t="str">
        <f t="shared" si="38"/>
        <v/>
      </c>
      <c r="AC382" s="58"/>
      <c r="AD382" s="65"/>
      <c r="AE382" s="65"/>
      <c r="AF382" s="65"/>
      <c r="AG382" s="67"/>
      <c r="AH382" s="60" t="str">
        <f t="shared" si="39"/>
        <v/>
      </c>
      <c r="AI382" s="58"/>
    </row>
    <row r="383" spans="1:35" ht="15" customHeight="1" x14ac:dyDescent="0.25">
      <c r="A383" s="48" t="str">
        <f>IFERROR(IF(A382='Onderwerpen (2)'!$C$23+19,"",A382+1),"")</f>
        <v/>
      </c>
      <c r="B383" s="48" t="str">
        <f>IF(C383&lt;='Onderwerpen (2)'!$C$4,'Onderwerpen (2)'!$A$4,IF(C383&lt;='Onderwerpen (2)'!$C$5,'Onderwerpen (2)'!$A$5,IF(C383&lt;='Onderwerpen (2)'!$C$6,'Onderwerpen (2)'!$A$6,IF(C383&lt;='Onderwerpen (2)'!$C$7,'Onderwerpen (2)'!$A$7,IF(C383&lt;='Onderwerpen (2)'!$C$8,'Onderwerpen (2)'!$A$8,IF(C383&lt;='Onderwerpen (2)'!$C$9,'Onderwerpen (2)'!$A$9,IF(C383&lt;='Onderwerpen (2)'!C$10,'Onderwerpen (2)'!$A$10,IF(C383&lt;='Onderwerpen (2)'!C$11,'Onderwerpen (2)'!$A$11,IF(C383&lt;='Onderwerpen (2)'!C$12,'Onderwerpen (2)'!$A$12,IF(C383&lt;='Onderwerpen (2)'!C$13,'Onderwerpen (2)'!$A$13,IF(C383&lt;='Onderwerpen (2)'!$C$14,'Onderwerpen (2)'!$A$14,IF(C383&lt;='Onderwerpen (2)'!$C$15,'Onderwerpen (2)'!$A$15,IF(C383&lt;='Onderwerpen (2)'!$C$16,'Onderwerpen (2)'!$A$16,IF(C383&lt;='Onderwerpen (2)'!$C$17,'Onderwerpen (2)'!$A$17,IF(C383&lt;='Onderwerpen (2)'!$C$18,'Onderwerpen (2)'!$A$18,IF(C383&lt;='Onderwerpen (2)'!$C$19,'Onderwerpen (2)'!$A$19,IF(C383&lt;='Onderwerpen (2)'!$C$20,'Onderwerpen (2)'!$A$20,IF(C383&lt;='Onderwerpen (2)'!$C$21,'Onderwerpen (2)'!$A$21,IF(C383&lt;='Onderwerpen (2)'!$C$22,'Onderwerpen (2)'!$A$22,IF(C383&lt;='Onderwerpen (2)'!$C$23,'Onderwerpen (2)'!$A$22,""))))))))))))))))))))</f>
        <v/>
      </c>
      <c r="C383" s="55" t="str">
        <f>IF('Onderwerpen (2)'!$B$4+1=A383,'Onderwerpen (2)'!$A$5,IF(SUM('Onderwerpen (2)'!$B$4:$B$5)+2=A383,'Onderwerpen (2)'!$A$6,IF(SUM('Onderwerpen (2)'!$B$4:$B$6)+3=A383,'Onderwerpen (2)'!$A$7,IF(SUM('Onderwerpen (2)'!$B$4:$B$7)+4=A383,'Onderwerpen (2)'!$A$8,IF(SUM('Onderwerpen (2)'!$B$4:$B$8)+5=A383,'Onderwerpen (2)'!$A$9,IF(SUM('Onderwerpen (2)'!$B$4:$B$9)+6=A383,'Onderwerpen (2)'!$A$10,IF(SUM('Onderwerpen (2)'!$B$4:$B$10)+7=A383,'Onderwerpen (2)'!$A$11,IF(SUM('Onderwerpen (2)'!$B$4:$B$11)+8=A383,'Onderwerpen (2)'!$A$12,IF(SUM('Onderwerpen (2)'!$B$4:$B$12)+9=A383,'Onderwerpen (2)'!$A$13,IF(SUM('Onderwerpen (2)'!$B$4:$B$13)+10=A383,'Onderwerpen (2)'!$A$14,IF(SUM('Onderwerpen (2)'!$B$4:$B$14)+11=A383,'Onderwerpen (2)'!$A$15,IF(SUM('Onderwerpen (2)'!$B$4:$B$15)+12=A383,'Onderwerpen (2)'!$A$16,IF(SUM('Onderwerpen (2)'!$B$4:$B$16)+13=A383,'Onderwerpen (2)'!$A$17,IF(SUM('Onderwerpen (2)'!$B$4:$B$17)+14=A383,'Onderwerpen (2)'!$A$18,IF(SUM('Onderwerpen (2)'!$B$4:$B$18)+15=A383,'Onderwerpen (2)'!$A$19,IF(SUM('Onderwerpen (2)'!$B$4:$B$19)+16=A383,'Onderwerpen (2)'!$A$20,IF(SUM('Onderwerpen (2)'!$B$4:$B$20)+17=A383,'Onderwerpen (2)'!$A$21,IF(SUM('Onderwerpen (2)'!$B$4:$B$21)+18=A383,'Onderwerpen (2)'!$A$22,IF(SUM('Onderwerpen (2)'!$B$4:$B$22)+19=A383,'Onderwerpen (2)'!$A$23,IFERROR((IF(A383&lt;'Onderwerpen (2)'!$D$4,A383,IF(AND(A383&gt;'Onderwerpen (2)'!$D$4,A383&lt;'Onderwerpen (2)'!$D$5),A383-1,IF(AND(A383&gt;'Onderwerpen (2)'!$D$5,A383&lt;'Onderwerpen (2)'!$D$6),A383-2,IF(AND(A383&gt;'Onderwerpen (2)'!$D$6,A383&lt;'Onderwerpen (2)'!$D$7),A383-3,IF(AND(A383&gt;'Onderwerpen (2)'!$D$7,A383&lt;'Onderwerpen (2)'!$D$8),A383-4,IF(AND(A383&gt;'Onderwerpen (2)'!$D$8,A383&lt;'Onderwerpen (2)'!$D$9),A383-5,IF(AND(A383&gt;'Onderwerpen (2)'!$D$9,A383&lt;'Onderwerpen (2)'!$D$10),A383-6,IF(AND(A383&gt;'Onderwerpen (2)'!$D$10,A383&lt;'Onderwerpen (2)'!$D$11),A383-7,IF(AND(A383&gt;'Onderwerpen (2)'!$D$11,A383&lt;'Onderwerpen (2)'!$D$12),A383-8,IF(AND(A383&gt;'Onderwerpen (2)'!$D$12,A383&lt;'Onderwerpen (2)'!$D$13),A383-9,IF(AND(A383&gt;'Onderwerpen (2)'!$D$13,A383&lt;'Onderwerpen (2)'!$D$14),A383-10,IF(AND(A383&gt;'Onderwerpen (2)'!$D$14,A383&lt;'Onderwerpen (2)'!$D$15),A383-11,IF(AND(A383&gt;'Onderwerpen (2)'!$D$15,A383&lt;'Onderwerpen (2)'!$D$16),A383-12,IF(AND(A383&gt;'Onderwerpen (2)'!$D$16,A383&lt;'Onderwerpen (2)'!$D$17),A383-13,IF(AND(A383&gt;'Onderwerpen (2)'!$D$17,A383&lt;'Onderwerpen (2)'!$D$18),A383-14,IF(AND(A383&gt;'Onderwerpen (2)'!$D$18,A383&lt;'Onderwerpen (2)'!$D$19),A383-15,IF(AND(A383&gt;'Onderwerpen (2)'!$D$19,A383&lt;'Onderwerpen (2)'!$D$20),A383-16,IF(AND(A383&gt;'Onderwerpen (2)'!$D$20,A383&lt;'Onderwerpen (2)'!$D$21),A383-17,IF(AND(A383&gt;'Onderwerpen (2)'!$D$21,A383&lt;'Onderwerpen (2)'!$D$22),A383-18,IF(A383&gt;'Onderwerpen (2)'!$D$22,A383-19,"X"))))))))))))))))))))),""))))))))))))))))))))</f>
        <v/>
      </c>
      <c r="D383" s="76" t="str">
        <f>IF(B383="",""&amp;C383,LEFT(B383, FIND(" ",B383)-1) &amp; "."&amp;COUNTIF( $B$8:B383,B383))</f>
        <v/>
      </c>
      <c r="E383" s="11"/>
      <c r="F383" s="65"/>
      <c r="G383" s="65"/>
      <c r="H383" s="65"/>
      <c r="I383" s="67"/>
      <c r="J383" s="60" t="str">
        <f t="shared" si="35"/>
        <v/>
      </c>
      <c r="K383" s="58"/>
      <c r="L383" s="65"/>
      <c r="M383" s="65"/>
      <c r="N383" s="65"/>
      <c r="O383" s="67"/>
      <c r="P383" s="60" t="str">
        <f t="shared" si="36"/>
        <v/>
      </c>
      <c r="Q383" s="58"/>
      <c r="R383" s="65"/>
      <c r="S383" s="65"/>
      <c r="T383" s="65"/>
      <c r="U383" s="67"/>
      <c r="V383" s="60" t="str">
        <f t="shared" si="37"/>
        <v/>
      </c>
      <c r="W383" s="58"/>
      <c r="X383" s="65"/>
      <c r="Y383" s="65"/>
      <c r="Z383" s="65"/>
      <c r="AA383" s="67"/>
      <c r="AB383" s="60" t="str">
        <f t="shared" si="38"/>
        <v/>
      </c>
      <c r="AC383" s="58"/>
      <c r="AD383" s="65"/>
      <c r="AE383" s="65"/>
      <c r="AF383" s="65"/>
      <c r="AG383" s="67"/>
      <c r="AH383" s="60" t="str">
        <f t="shared" si="39"/>
        <v/>
      </c>
      <c r="AI383" s="58"/>
    </row>
    <row r="384" spans="1:35" ht="15" customHeight="1" x14ac:dyDescent="0.25">
      <c r="A384" s="48" t="str">
        <f>IFERROR(IF(A383='Onderwerpen (2)'!$C$23+19,"",A383+1),"")</f>
        <v/>
      </c>
      <c r="B384" s="48" t="str">
        <f>IF(C384&lt;='Onderwerpen (2)'!$C$4,'Onderwerpen (2)'!$A$4,IF(C384&lt;='Onderwerpen (2)'!$C$5,'Onderwerpen (2)'!$A$5,IF(C384&lt;='Onderwerpen (2)'!$C$6,'Onderwerpen (2)'!$A$6,IF(C384&lt;='Onderwerpen (2)'!$C$7,'Onderwerpen (2)'!$A$7,IF(C384&lt;='Onderwerpen (2)'!$C$8,'Onderwerpen (2)'!$A$8,IF(C384&lt;='Onderwerpen (2)'!$C$9,'Onderwerpen (2)'!$A$9,IF(C384&lt;='Onderwerpen (2)'!C$10,'Onderwerpen (2)'!$A$10,IF(C384&lt;='Onderwerpen (2)'!C$11,'Onderwerpen (2)'!$A$11,IF(C384&lt;='Onderwerpen (2)'!C$12,'Onderwerpen (2)'!$A$12,IF(C384&lt;='Onderwerpen (2)'!C$13,'Onderwerpen (2)'!$A$13,IF(C384&lt;='Onderwerpen (2)'!$C$14,'Onderwerpen (2)'!$A$14,IF(C384&lt;='Onderwerpen (2)'!$C$15,'Onderwerpen (2)'!$A$15,IF(C384&lt;='Onderwerpen (2)'!$C$16,'Onderwerpen (2)'!$A$16,IF(C384&lt;='Onderwerpen (2)'!$C$17,'Onderwerpen (2)'!$A$17,IF(C384&lt;='Onderwerpen (2)'!$C$18,'Onderwerpen (2)'!$A$18,IF(C384&lt;='Onderwerpen (2)'!$C$19,'Onderwerpen (2)'!$A$19,IF(C384&lt;='Onderwerpen (2)'!$C$20,'Onderwerpen (2)'!$A$20,IF(C384&lt;='Onderwerpen (2)'!$C$21,'Onderwerpen (2)'!$A$21,IF(C384&lt;='Onderwerpen (2)'!$C$22,'Onderwerpen (2)'!$A$22,IF(C384&lt;='Onderwerpen (2)'!$C$23,'Onderwerpen (2)'!$A$22,""))))))))))))))))))))</f>
        <v/>
      </c>
      <c r="C384" s="55" t="str">
        <f>IF('Onderwerpen (2)'!$B$4+1=A384,'Onderwerpen (2)'!$A$5,IF(SUM('Onderwerpen (2)'!$B$4:$B$5)+2=A384,'Onderwerpen (2)'!$A$6,IF(SUM('Onderwerpen (2)'!$B$4:$B$6)+3=A384,'Onderwerpen (2)'!$A$7,IF(SUM('Onderwerpen (2)'!$B$4:$B$7)+4=A384,'Onderwerpen (2)'!$A$8,IF(SUM('Onderwerpen (2)'!$B$4:$B$8)+5=A384,'Onderwerpen (2)'!$A$9,IF(SUM('Onderwerpen (2)'!$B$4:$B$9)+6=A384,'Onderwerpen (2)'!$A$10,IF(SUM('Onderwerpen (2)'!$B$4:$B$10)+7=A384,'Onderwerpen (2)'!$A$11,IF(SUM('Onderwerpen (2)'!$B$4:$B$11)+8=A384,'Onderwerpen (2)'!$A$12,IF(SUM('Onderwerpen (2)'!$B$4:$B$12)+9=A384,'Onderwerpen (2)'!$A$13,IF(SUM('Onderwerpen (2)'!$B$4:$B$13)+10=A384,'Onderwerpen (2)'!$A$14,IF(SUM('Onderwerpen (2)'!$B$4:$B$14)+11=A384,'Onderwerpen (2)'!$A$15,IF(SUM('Onderwerpen (2)'!$B$4:$B$15)+12=A384,'Onderwerpen (2)'!$A$16,IF(SUM('Onderwerpen (2)'!$B$4:$B$16)+13=A384,'Onderwerpen (2)'!$A$17,IF(SUM('Onderwerpen (2)'!$B$4:$B$17)+14=A384,'Onderwerpen (2)'!$A$18,IF(SUM('Onderwerpen (2)'!$B$4:$B$18)+15=A384,'Onderwerpen (2)'!$A$19,IF(SUM('Onderwerpen (2)'!$B$4:$B$19)+16=A384,'Onderwerpen (2)'!$A$20,IF(SUM('Onderwerpen (2)'!$B$4:$B$20)+17=A384,'Onderwerpen (2)'!$A$21,IF(SUM('Onderwerpen (2)'!$B$4:$B$21)+18=A384,'Onderwerpen (2)'!$A$22,IF(SUM('Onderwerpen (2)'!$B$4:$B$22)+19=A384,'Onderwerpen (2)'!$A$23,IFERROR((IF(A384&lt;'Onderwerpen (2)'!$D$4,A384,IF(AND(A384&gt;'Onderwerpen (2)'!$D$4,A384&lt;'Onderwerpen (2)'!$D$5),A384-1,IF(AND(A384&gt;'Onderwerpen (2)'!$D$5,A384&lt;'Onderwerpen (2)'!$D$6),A384-2,IF(AND(A384&gt;'Onderwerpen (2)'!$D$6,A384&lt;'Onderwerpen (2)'!$D$7),A384-3,IF(AND(A384&gt;'Onderwerpen (2)'!$D$7,A384&lt;'Onderwerpen (2)'!$D$8),A384-4,IF(AND(A384&gt;'Onderwerpen (2)'!$D$8,A384&lt;'Onderwerpen (2)'!$D$9),A384-5,IF(AND(A384&gt;'Onderwerpen (2)'!$D$9,A384&lt;'Onderwerpen (2)'!$D$10),A384-6,IF(AND(A384&gt;'Onderwerpen (2)'!$D$10,A384&lt;'Onderwerpen (2)'!$D$11),A384-7,IF(AND(A384&gt;'Onderwerpen (2)'!$D$11,A384&lt;'Onderwerpen (2)'!$D$12),A384-8,IF(AND(A384&gt;'Onderwerpen (2)'!$D$12,A384&lt;'Onderwerpen (2)'!$D$13),A384-9,IF(AND(A384&gt;'Onderwerpen (2)'!$D$13,A384&lt;'Onderwerpen (2)'!$D$14),A384-10,IF(AND(A384&gt;'Onderwerpen (2)'!$D$14,A384&lt;'Onderwerpen (2)'!$D$15),A384-11,IF(AND(A384&gt;'Onderwerpen (2)'!$D$15,A384&lt;'Onderwerpen (2)'!$D$16),A384-12,IF(AND(A384&gt;'Onderwerpen (2)'!$D$16,A384&lt;'Onderwerpen (2)'!$D$17),A384-13,IF(AND(A384&gt;'Onderwerpen (2)'!$D$17,A384&lt;'Onderwerpen (2)'!$D$18),A384-14,IF(AND(A384&gt;'Onderwerpen (2)'!$D$18,A384&lt;'Onderwerpen (2)'!$D$19),A384-15,IF(AND(A384&gt;'Onderwerpen (2)'!$D$19,A384&lt;'Onderwerpen (2)'!$D$20),A384-16,IF(AND(A384&gt;'Onderwerpen (2)'!$D$20,A384&lt;'Onderwerpen (2)'!$D$21),A384-17,IF(AND(A384&gt;'Onderwerpen (2)'!$D$21,A384&lt;'Onderwerpen (2)'!$D$22),A384-18,IF(A384&gt;'Onderwerpen (2)'!$D$22,A384-19,"X"))))))))))))))))))))),""))))))))))))))))))))</f>
        <v/>
      </c>
      <c r="D384" s="76" t="str">
        <f>IF(B384="",""&amp;C384,LEFT(B384, FIND(" ",B384)-1) &amp; "."&amp;COUNTIF( $B$8:B384,B384))</f>
        <v/>
      </c>
      <c r="E384" s="11"/>
      <c r="F384" s="65"/>
      <c r="G384" s="65"/>
      <c r="H384" s="65"/>
      <c r="I384" s="67"/>
      <c r="J384" s="60" t="str">
        <f t="shared" si="35"/>
        <v/>
      </c>
      <c r="K384" s="58"/>
      <c r="L384" s="65"/>
      <c r="M384" s="65"/>
      <c r="N384" s="65"/>
      <c r="O384" s="67"/>
      <c r="P384" s="60" t="str">
        <f t="shared" si="36"/>
        <v/>
      </c>
      <c r="Q384" s="58"/>
      <c r="R384" s="65"/>
      <c r="S384" s="65"/>
      <c r="T384" s="65"/>
      <c r="U384" s="67"/>
      <c r="V384" s="60" t="str">
        <f t="shared" si="37"/>
        <v/>
      </c>
      <c r="W384" s="58"/>
      <c r="X384" s="65"/>
      <c r="Y384" s="65"/>
      <c r="Z384" s="65"/>
      <c r="AA384" s="67"/>
      <c r="AB384" s="60" t="str">
        <f t="shared" si="38"/>
        <v/>
      </c>
      <c r="AC384" s="58"/>
      <c r="AD384" s="65"/>
      <c r="AE384" s="65"/>
      <c r="AF384" s="65"/>
      <c r="AG384" s="67"/>
      <c r="AH384" s="60" t="str">
        <f t="shared" si="39"/>
        <v/>
      </c>
      <c r="AI384" s="58"/>
    </row>
    <row r="385" spans="1:35" ht="15" customHeight="1" x14ac:dyDescent="0.25">
      <c r="A385" s="48" t="str">
        <f>IFERROR(IF(A384='Onderwerpen (2)'!$C$23+19,"",A384+1),"")</f>
        <v/>
      </c>
      <c r="B385" s="48" t="str">
        <f>IF(C385&lt;='Onderwerpen (2)'!$C$4,'Onderwerpen (2)'!$A$4,IF(C385&lt;='Onderwerpen (2)'!$C$5,'Onderwerpen (2)'!$A$5,IF(C385&lt;='Onderwerpen (2)'!$C$6,'Onderwerpen (2)'!$A$6,IF(C385&lt;='Onderwerpen (2)'!$C$7,'Onderwerpen (2)'!$A$7,IF(C385&lt;='Onderwerpen (2)'!$C$8,'Onderwerpen (2)'!$A$8,IF(C385&lt;='Onderwerpen (2)'!$C$9,'Onderwerpen (2)'!$A$9,IF(C385&lt;='Onderwerpen (2)'!C$10,'Onderwerpen (2)'!$A$10,IF(C385&lt;='Onderwerpen (2)'!C$11,'Onderwerpen (2)'!$A$11,IF(C385&lt;='Onderwerpen (2)'!C$12,'Onderwerpen (2)'!$A$12,IF(C385&lt;='Onderwerpen (2)'!C$13,'Onderwerpen (2)'!$A$13,IF(C385&lt;='Onderwerpen (2)'!$C$14,'Onderwerpen (2)'!$A$14,IF(C385&lt;='Onderwerpen (2)'!$C$15,'Onderwerpen (2)'!$A$15,IF(C385&lt;='Onderwerpen (2)'!$C$16,'Onderwerpen (2)'!$A$16,IF(C385&lt;='Onderwerpen (2)'!$C$17,'Onderwerpen (2)'!$A$17,IF(C385&lt;='Onderwerpen (2)'!$C$18,'Onderwerpen (2)'!$A$18,IF(C385&lt;='Onderwerpen (2)'!$C$19,'Onderwerpen (2)'!$A$19,IF(C385&lt;='Onderwerpen (2)'!$C$20,'Onderwerpen (2)'!$A$20,IF(C385&lt;='Onderwerpen (2)'!$C$21,'Onderwerpen (2)'!$A$21,IF(C385&lt;='Onderwerpen (2)'!$C$22,'Onderwerpen (2)'!$A$22,IF(C385&lt;='Onderwerpen (2)'!$C$23,'Onderwerpen (2)'!$A$22,""))))))))))))))))))))</f>
        <v/>
      </c>
      <c r="C385" s="55" t="str">
        <f>IF('Onderwerpen (2)'!$B$4+1=A385,'Onderwerpen (2)'!$A$5,IF(SUM('Onderwerpen (2)'!$B$4:$B$5)+2=A385,'Onderwerpen (2)'!$A$6,IF(SUM('Onderwerpen (2)'!$B$4:$B$6)+3=A385,'Onderwerpen (2)'!$A$7,IF(SUM('Onderwerpen (2)'!$B$4:$B$7)+4=A385,'Onderwerpen (2)'!$A$8,IF(SUM('Onderwerpen (2)'!$B$4:$B$8)+5=A385,'Onderwerpen (2)'!$A$9,IF(SUM('Onderwerpen (2)'!$B$4:$B$9)+6=A385,'Onderwerpen (2)'!$A$10,IF(SUM('Onderwerpen (2)'!$B$4:$B$10)+7=A385,'Onderwerpen (2)'!$A$11,IF(SUM('Onderwerpen (2)'!$B$4:$B$11)+8=A385,'Onderwerpen (2)'!$A$12,IF(SUM('Onderwerpen (2)'!$B$4:$B$12)+9=A385,'Onderwerpen (2)'!$A$13,IF(SUM('Onderwerpen (2)'!$B$4:$B$13)+10=A385,'Onderwerpen (2)'!$A$14,IF(SUM('Onderwerpen (2)'!$B$4:$B$14)+11=A385,'Onderwerpen (2)'!$A$15,IF(SUM('Onderwerpen (2)'!$B$4:$B$15)+12=A385,'Onderwerpen (2)'!$A$16,IF(SUM('Onderwerpen (2)'!$B$4:$B$16)+13=A385,'Onderwerpen (2)'!$A$17,IF(SUM('Onderwerpen (2)'!$B$4:$B$17)+14=A385,'Onderwerpen (2)'!$A$18,IF(SUM('Onderwerpen (2)'!$B$4:$B$18)+15=A385,'Onderwerpen (2)'!$A$19,IF(SUM('Onderwerpen (2)'!$B$4:$B$19)+16=A385,'Onderwerpen (2)'!$A$20,IF(SUM('Onderwerpen (2)'!$B$4:$B$20)+17=A385,'Onderwerpen (2)'!$A$21,IF(SUM('Onderwerpen (2)'!$B$4:$B$21)+18=A385,'Onderwerpen (2)'!$A$22,IF(SUM('Onderwerpen (2)'!$B$4:$B$22)+19=A385,'Onderwerpen (2)'!$A$23,IFERROR((IF(A385&lt;'Onderwerpen (2)'!$D$4,A385,IF(AND(A385&gt;'Onderwerpen (2)'!$D$4,A385&lt;'Onderwerpen (2)'!$D$5),A385-1,IF(AND(A385&gt;'Onderwerpen (2)'!$D$5,A385&lt;'Onderwerpen (2)'!$D$6),A385-2,IF(AND(A385&gt;'Onderwerpen (2)'!$D$6,A385&lt;'Onderwerpen (2)'!$D$7),A385-3,IF(AND(A385&gt;'Onderwerpen (2)'!$D$7,A385&lt;'Onderwerpen (2)'!$D$8),A385-4,IF(AND(A385&gt;'Onderwerpen (2)'!$D$8,A385&lt;'Onderwerpen (2)'!$D$9),A385-5,IF(AND(A385&gt;'Onderwerpen (2)'!$D$9,A385&lt;'Onderwerpen (2)'!$D$10),A385-6,IF(AND(A385&gt;'Onderwerpen (2)'!$D$10,A385&lt;'Onderwerpen (2)'!$D$11),A385-7,IF(AND(A385&gt;'Onderwerpen (2)'!$D$11,A385&lt;'Onderwerpen (2)'!$D$12),A385-8,IF(AND(A385&gt;'Onderwerpen (2)'!$D$12,A385&lt;'Onderwerpen (2)'!$D$13),A385-9,IF(AND(A385&gt;'Onderwerpen (2)'!$D$13,A385&lt;'Onderwerpen (2)'!$D$14),A385-10,IF(AND(A385&gt;'Onderwerpen (2)'!$D$14,A385&lt;'Onderwerpen (2)'!$D$15),A385-11,IF(AND(A385&gt;'Onderwerpen (2)'!$D$15,A385&lt;'Onderwerpen (2)'!$D$16),A385-12,IF(AND(A385&gt;'Onderwerpen (2)'!$D$16,A385&lt;'Onderwerpen (2)'!$D$17),A385-13,IF(AND(A385&gt;'Onderwerpen (2)'!$D$17,A385&lt;'Onderwerpen (2)'!$D$18),A385-14,IF(AND(A385&gt;'Onderwerpen (2)'!$D$18,A385&lt;'Onderwerpen (2)'!$D$19),A385-15,IF(AND(A385&gt;'Onderwerpen (2)'!$D$19,A385&lt;'Onderwerpen (2)'!$D$20),A385-16,IF(AND(A385&gt;'Onderwerpen (2)'!$D$20,A385&lt;'Onderwerpen (2)'!$D$21),A385-17,IF(AND(A385&gt;'Onderwerpen (2)'!$D$21,A385&lt;'Onderwerpen (2)'!$D$22),A385-18,IF(A385&gt;'Onderwerpen (2)'!$D$22,A385-19,"X"))))))))))))))))))))),""))))))))))))))))))))</f>
        <v/>
      </c>
      <c r="D385" s="76" t="str">
        <f>IF(B385="",""&amp;C385,LEFT(B385, FIND(" ",B385)-1) &amp; "."&amp;COUNTIF( $B$8:B385,B385))</f>
        <v/>
      </c>
      <c r="E385" s="11"/>
      <c r="F385" s="65"/>
      <c r="G385" s="65"/>
      <c r="H385" s="65"/>
      <c r="I385" s="67"/>
      <c r="J385" s="60" t="str">
        <f t="shared" si="35"/>
        <v/>
      </c>
      <c r="K385" s="58"/>
      <c r="L385" s="65"/>
      <c r="M385" s="65"/>
      <c r="N385" s="65"/>
      <c r="O385" s="67"/>
      <c r="P385" s="60" t="str">
        <f t="shared" si="36"/>
        <v/>
      </c>
      <c r="Q385" s="58"/>
      <c r="R385" s="65"/>
      <c r="S385" s="65"/>
      <c r="T385" s="65"/>
      <c r="U385" s="67"/>
      <c r="V385" s="60" t="str">
        <f t="shared" si="37"/>
        <v/>
      </c>
      <c r="W385" s="58"/>
      <c r="X385" s="65"/>
      <c r="Y385" s="65"/>
      <c r="Z385" s="65"/>
      <c r="AA385" s="67"/>
      <c r="AB385" s="60" t="str">
        <f t="shared" si="38"/>
        <v/>
      </c>
      <c r="AC385" s="58"/>
      <c r="AD385" s="65"/>
      <c r="AE385" s="65"/>
      <c r="AF385" s="65"/>
      <c r="AG385" s="67"/>
      <c r="AH385" s="60" t="str">
        <f t="shared" si="39"/>
        <v/>
      </c>
      <c r="AI385" s="58"/>
    </row>
    <row r="386" spans="1:35" ht="15" customHeight="1" x14ac:dyDescent="0.25">
      <c r="A386" s="48" t="str">
        <f>IFERROR(IF(A385='Onderwerpen (2)'!$C$23+19,"",A385+1),"")</f>
        <v/>
      </c>
      <c r="B386" s="48" t="str">
        <f>IF(C386&lt;='Onderwerpen (2)'!$C$4,'Onderwerpen (2)'!$A$4,IF(C386&lt;='Onderwerpen (2)'!$C$5,'Onderwerpen (2)'!$A$5,IF(C386&lt;='Onderwerpen (2)'!$C$6,'Onderwerpen (2)'!$A$6,IF(C386&lt;='Onderwerpen (2)'!$C$7,'Onderwerpen (2)'!$A$7,IF(C386&lt;='Onderwerpen (2)'!$C$8,'Onderwerpen (2)'!$A$8,IF(C386&lt;='Onderwerpen (2)'!$C$9,'Onderwerpen (2)'!$A$9,IF(C386&lt;='Onderwerpen (2)'!C$10,'Onderwerpen (2)'!$A$10,IF(C386&lt;='Onderwerpen (2)'!C$11,'Onderwerpen (2)'!$A$11,IF(C386&lt;='Onderwerpen (2)'!C$12,'Onderwerpen (2)'!$A$12,IF(C386&lt;='Onderwerpen (2)'!C$13,'Onderwerpen (2)'!$A$13,IF(C386&lt;='Onderwerpen (2)'!$C$14,'Onderwerpen (2)'!$A$14,IF(C386&lt;='Onderwerpen (2)'!$C$15,'Onderwerpen (2)'!$A$15,IF(C386&lt;='Onderwerpen (2)'!$C$16,'Onderwerpen (2)'!$A$16,IF(C386&lt;='Onderwerpen (2)'!$C$17,'Onderwerpen (2)'!$A$17,IF(C386&lt;='Onderwerpen (2)'!$C$18,'Onderwerpen (2)'!$A$18,IF(C386&lt;='Onderwerpen (2)'!$C$19,'Onderwerpen (2)'!$A$19,IF(C386&lt;='Onderwerpen (2)'!$C$20,'Onderwerpen (2)'!$A$20,IF(C386&lt;='Onderwerpen (2)'!$C$21,'Onderwerpen (2)'!$A$21,IF(C386&lt;='Onderwerpen (2)'!$C$22,'Onderwerpen (2)'!$A$22,IF(C386&lt;='Onderwerpen (2)'!$C$23,'Onderwerpen (2)'!$A$22,""))))))))))))))))))))</f>
        <v/>
      </c>
      <c r="C386" s="55" t="str">
        <f>IF('Onderwerpen (2)'!$B$4+1=A386,'Onderwerpen (2)'!$A$5,IF(SUM('Onderwerpen (2)'!$B$4:$B$5)+2=A386,'Onderwerpen (2)'!$A$6,IF(SUM('Onderwerpen (2)'!$B$4:$B$6)+3=A386,'Onderwerpen (2)'!$A$7,IF(SUM('Onderwerpen (2)'!$B$4:$B$7)+4=A386,'Onderwerpen (2)'!$A$8,IF(SUM('Onderwerpen (2)'!$B$4:$B$8)+5=A386,'Onderwerpen (2)'!$A$9,IF(SUM('Onderwerpen (2)'!$B$4:$B$9)+6=A386,'Onderwerpen (2)'!$A$10,IF(SUM('Onderwerpen (2)'!$B$4:$B$10)+7=A386,'Onderwerpen (2)'!$A$11,IF(SUM('Onderwerpen (2)'!$B$4:$B$11)+8=A386,'Onderwerpen (2)'!$A$12,IF(SUM('Onderwerpen (2)'!$B$4:$B$12)+9=A386,'Onderwerpen (2)'!$A$13,IF(SUM('Onderwerpen (2)'!$B$4:$B$13)+10=A386,'Onderwerpen (2)'!$A$14,IF(SUM('Onderwerpen (2)'!$B$4:$B$14)+11=A386,'Onderwerpen (2)'!$A$15,IF(SUM('Onderwerpen (2)'!$B$4:$B$15)+12=A386,'Onderwerpen (2)'!$A$16,IF(SUM('Onderwerpen (2)'!$B$4:$B$16)+13=A386,'Onderwerpen (2)'!$A$17,IF(SUM('Onderwerpen (2)'!$B$4:$B$17)+14=A386,'Onderwerpen (2)'!$A$18,IF(SUM('Onderwerpen (2)'!$B$4:$B$18)+15=A386,'Onderwerpen (2)'!$A$19,IF(SUM('Onderwerpen (2)'!$B$4:$B$19)+16=A386,'Onderwerpen (2)'!$A$20,IF(SUM('Onderwerpen (2)'!$B$4:$B$20)+17=A386,'Onderwerpen (2)'!$A$21,IF(SUM('Onderwerpen (2)'!$B$4:$B$21)+18=A386,'Onderwerpen (2)'!$A$22,IF(SUM('Onderwerpen (2)'!$B$4:$B$22)+19=A386,'Onderwerpen (2)'!$A$23,IFERROR((IF(A386&lt;'Onderwerpen (2)'!$D$4,A386,IF(AND(A386&gt;'Onderwerpen (2)'!$D$4,A386&lt;'Onderwerpen (2)'!$D$5),A386-1,IF(AND(A386&gt;'Onderwerpen (2)'!$D$5,A386&lt;'Onderwerpen (2)'!$D$6),A386-2,IF(AND(A386&gt;'Onderwerpen (2)'!$D$6,A386&lt;'Onderwerpen (2)'!$D$7),A386-3,IF(AND(A386&gt;'Onderwerpen (2)'!$D$7,A386&lt;'Onderwerpen (2)'!$D$8),A386-4,IF(AND(A386&gt;'Onderwerpen (2)'!$D$8,A386&lt;'Onderwerpen (2)'!$D$9),A386-5,IF(AND(A386&gt;'Onderwerpen (2)'!$D$9,A386&lt;'Onderwerpen (2)'!$D$10),A386-6,IF(AND(A386&gt;'Onderwerpen (2)'!$D$10,A386&lt;'Onderwerpen (2)'!$D$11),A386-7,IF(AND(A386&gt;'Onderwerpen (2)'!$D$11,A386&lt;'Onderwerpen (2)'!$D$12),A386-8,IF(AND(A386&gt;'Onderwerpen (2)'!$D$12,A386&lt;'Onderwerpen (2)'!$D$13),A386-9,IF(AND(A386&gt;'Onderwerpen (2)'!$D$13,A386&lt;'Onderwerpen (2)'!$D$14),A386-10,IF(AND(A386&gt;'Onderwerpen (2)'!$D$14,A386&lt;'Onderwerpen (2)'!$D$15),A386-11,IF(AND(A386&gt;'Onderwerpen (2)'!$D$15,A386&lt;'Onderwerpen (2)'!$D$16),A386-12,IF(AND(A386&gt;'Onderwerpen (2)'!$D$16,A386&lt;'Onderwerpen (2)'!$D$17),A386-13,IF(AND(A386&gt;'Onderwerpen (2)'!$D$17,A386&lt;'Onderwerpen (2)'!$D$18),A386-14,IF(AND(A386&gt;'Onderwerpen (2)'!$D$18,A386&lt;'Onderwerpen (2)'!$D$19),A386-15,IF(AND(A386&gt;'Onderwerpen (2)'!$D$19,A386&lt;'Onderwerpen (2)'!$D$20),A386-16,IF(AND(A386&gt;'Onderwerpen (2)'!$D$20,A386&lt;'Onderwerpen (2)'!$D$21),A386-17,IF(AND(A386&gt;'Onderwerpen (2)'!$D$21,A386&lt;'Onderwerpen (2)'!$D$22),A386-18,IF(A386&gt;'Onderwerpen (2)'!$D$22,A386-19,"X"))))))))))))))))))))),""))))))))))))))))))))</f>
        <v/>
      </c>
      <c r="D386" s="76" t="str">
        <f>IF(B386="",""&amp;C386,LEFT(B386, FIND(" ",B386)-1) &amp; "."&amp;COUNTIF( $B$8:B386,B386))</f>
        <v/>
      </c>
      <c r="E386" s="11"/>
      <c r="F386" s="65"/>
      <c r="G386" s="65"/>
      <c r="H386" s="65"/>
      <c r="I386" s="67"/>
      <c r="J386" s="60" t="str">
        <f t="shared" si="35"/>
        <v/>
      </c>
      <c r="K386" s="58"/>
      <c r="L386" s="65"/>
      <c r="M386" s="65"/>
      <c r="N386" s="65"/>
      <c r="O386" s="67"/>
      <c r="P386" s="60" t="str">
        <f t="shared" si="36"/>
        <v/>
      </c>
      <c r="Q386" s="58"/>
      <c r="R386" s="65"/>
      <c r="S386" s="65"/>
      <c r="T386" s="65"/>
      <c r="U386" s="67"/>
      <c r="V386" s="60" t="str">
        <f t="shared" si="37"/>
        <v/>
      </c>
      <c r="W386" s="58"/>
      <c r="X386" s="65"/>
      <c r="Y386" s="65"/>
      <c r="Z386" s="65"/>
      <c r="AA386" s="67"/>
      <c r="AB386" s="60" t="str">
        <f t="shared" si="38"/>
        <v/>
      </c>
      <c r="AC386" s="58"/>
      <c r="AD386" s="65"/>
      <c r="AE386" s="65"/>
      <c r="AF386" s="65"/>
      <c r="AG386" s="67"/>
      <c r="AH386" s="60" t="str">
        <f t="shared" si="39"/>
        <v/>
      </c>
      <c r="AI386" s="58"/>
    </row>
    <row r="387" spans="1:35" ht="15" customHeight="1" x14ac:dyDescent="0.25">
      <c r="A387" s="48" t="str">
        <f>IFERROR(IF(A386='Onderwerpen (2)'!$C$23+19,"",A386+1),"")</f>
        <v/>
      </c>
      <c r="B387" s="48" t="str">
        <f>IF(C387&lt;='Onderwerpen (2)'!$C$4,'Onderwerpen (2)'!$A$4,IF(C387&lt;='Onderwerpen (2)'!$C$5,'Onderwerpen (2)'!$A$5,IF(C387&lt;='Onderwerpen (2)'!$C$6,'Onderwerpen (2)'!$A$6,IF(C387&lt;='Onderwerpen (2)'!$C$7,'Onderwerpen (2)'!$A$7,IF(C387&lt;='Onderwerpen (2)'!$C$8,'Onderwerpen (2)'!$A$8,IF(C387&lt;='Onderwerpen (2)'!$C$9,'Onderwerpen (2)'!$A$9,IF(C387&lt;='Onderwerpen (2)'!C$10,'Onderwerpen (2)'!$A$10,IF(C387&lt;='Onderwerpen (2)'!C$11,'Onderwerpen (2)'!$A$11,IF(C387&lt;='Onderwerpen (2)'!C$12,'Onderwerpen (2)'!$A$12,IF(C387&lt;='Onderwerpen (2)'!C$13,'Onderwerpen (2)'!$A$13,IF(C387&lt;='Onderwerpen (2)'!$C$14,'Onderwerpen (2)'!$A$14,IF(C387&lt;='Onderwerpen (2)'!$C$15,'Onderwerpen (2)'!$A$15,IF(C387&lt;='Onderwerpen (2)'!$C$16,'Onderwerpen (2)'!$A$16,IF(C387&lt;='Onderwerpen (2)'!$C$17,'Onderwerpen (2)'!$A$17,IF(C387&lt;='Onderwerpen (2)'!$C$18,'Onderwerpen (2)'!$A$18,IF(C387&lt;='Onderwerpen (2)'!$C$19,'Onderwerpen (2)'!$A$19,IF(C387&lt;='Onderwerpen (2)'!$C$20,'Onderwerpen (2)'!$A$20,IF(C387&lt;='Onderwerpen (2)'!$C$21,'Onderwerpen (2)'!$A$21,IF(C387&lt;='Onderwerpen (2)'!$C$22,'Onderwerpen (2)'!$A$22,IF(C387&lt;='Onderwerpen (2)'!$C$23,'Onderwerpen (2)'!$A$22,""))))))))))))))))))))</f>
        <v/>
      </c>
      <c r="C387" s="55" t="str">
        <f>IF('Onderwerpen (2)'!$B$4+1=A387,'Onderwerpen (2)'!$A$5,IF(SUM('Onderwerpen (2)'!$B$4:$B$5)+2=A387,'Onderwerpen (2)'!$A$6,IF(SUM('Onderwerpen (2)'!$B$4:$B$6)+3=A387,'Onderwerpen (2)'!$A$7,IF(SUM('Onderwerpen (2)'!$B$4:$B$7)+4=A387,'Onderwerpen (2)'!$A$8,IF(SUM('Onderwerpen (2)'!$B$4:$B$8)+5=A387,'Onderwerpen (2)'!$A$9,IF(SUM('Onderwerpen (2)'!$B$4:$B$9)+6=A387,'Onderwerpen (2)'!$A$10,IF(SUM('Onderwerpen (2)'!$B$4:$B$10)+7=A387,'Onderwerpen (2)'!$A$11,IF(SUM('Onderwerpen (2)'!$B$4:$B$11)+8=A387,'Onderwerpen (2)'!$A$12,IF(SUM('Onderwerpen (2)'!$B$4:$B$12)+9=A387,'Onderwerpen (2)'!$A$13,IF(SUM('Onderwerpen (2)'!$B$4:$B$13)+10=A387,'Onderwerpen (2)'!$A$14,IF(SUM('Onderwerpen (2)'!$B$4:$B$14)+11=A387,'Onderwerpen (2)'!$A$15,IF(SUM('Onderwerpen (2)'!$B$4:$B$15)+12=A387,'Onderwerpen (2)'!$A$16,IF(SUM('Onderwerpen (2)'!$B$4:$B$16)+13=A387,'Onderwerpen (2)'!$A$17,IF(SUM('Onderwerpen (2)'!$B$4:$B$17)+14=A387,'Onderwerpen (2)'!$A$18,IF(SUM('Onderwerpen (2)'!$B$4:$B$18)+15=A387,'Onderwerpen (2)'!$A$19,IF(SUM('Onderwerpen (2)'!$B$4:$B$19)+16=A387,'Onderwerpen (2)'!$A$20,IF(SUM('Onderwerpen (2)'!$B$4:$B$20)+17=A387,'Onderwerpen (2)'!$A$21,IF(SUM('Onderwerpen (2)'!$B$4:$B$21)+18=A387,'Onderwerpen (2)'!$A$22,IF(SUM('Onderwerpen (2)'!$B$4:$B$22)+19=A387,'Onderwerpen (2)'!$A$23,IFERROR((IF(A387&lt;'Onderwerpen (2)'!$D$4,A387,IF(AND(A387&gt;'Onderwerpen (2)'!$D$4,A387&lt;'Onderwerpen (2)'!$D$5),A387-1,IF(AND(A387&gt;'Onderwerpen (2)'!$D$5,A387&lt;'Onderwerpen (2)'!$D$6),A387-2,IF(AND(A387&gt;'Onderwerpen (2)'!$D$6,A387&lt;'Onderwerpen (2)'!$D$7),A387-3,IF(AND(A387&gt;'Onderwerpen (2)'!$D$7,A387&lt;'Onderwerpen (2)'!$D$8),A387-4,IF(AND(A387&gt;'Onderwerpen (2)'!$D$8,A387&lt;'Onderwerpen (2)'!$D$9),A387-5,IF(AND(A387&gt;'Onderwerpen (2)'!$D$9,A387&lt;'Onderwerpen (2)'!$D$10),A387-6,IF(AND(A387&gt;'Onderwerpen (2)'!$D$10,A387&lt;'Onderwerpen (2)'!$D$11),A387-7,IF(AND(A387&gt;'Onderwerpen (2)'!$D$11,A387&lt;'Onderwerpen (2)'!$D$12),A387-8,IF(AND(A387&gt;'Onderwerpen (2)'!$D$12,A387&lt;'Onderwerpen (2)'!$D$13),A387-9,IF(AND(A387&gt;'Onderwerpen (2)'!$D$13,A387&lt;'Onderwerpen (2)'!$D$14),A387-10,IF(AND(A387&gt;'Onderwerpen (2)'!$D$14,A387&lt;'Onderwerpen (2)'!$D$15),A387-11,IF(AND(A387&gt;'Onderwerpen (2)'!$D$15,A387&lt;'Onderwerpen (2)'!$D$16),A387-12,IF(AND(A387&gt;'Onderwerpen (2)'!$D$16,A387&lt;'Onderwerpen (2)'!$D$17),A387-13,IF(AND(A387&gt;'Onderwerpen (2)'!$D$17,A387&lt;'Onderwerpen (2)'!$D$18),A387-14,IF(AND(A387&gt;'Onderwerpen (2)'!$D$18,A387&lt;'Onderwerpen (2)'!$D$19),A387-15,IF(AND(A387&gt;'Onderwerpen (2)'!$D$19,A387&lt;'Onderwerpen (2)'!$D$20),A387-16,IF(AND(A387&gt;'Onderwerpen (2)'!$D$20,A387&lt;'Onderwerpen (2)'!$D$21),A387-17,IF(AND(A387&gt;'Onderwerpen (2)'!$D$21,A387&lt;'Onderwerpen (2)'!$D$22),A387-18,IF(A387&gt;'Onderwerpen (2)'!$D$22,A387-19,"X"))))))))))))))))))))),""))))))))))))))))))))</f>
        <v/>
      </c>
      <c r="D387" s="76" t="str">
        <f>IF(B387="",""&amp;C387,LEFT(B387, FIND(" ",B387)-1) &amp; "."&amp;COUNTIF( $B$8:B387,B387))</f>
        <v/>
      </c>
      <c r="E387" s="11"/>
      <c r="F387" s="65"/>
      <c r="G387" s="65"/>
      <c r="H387" s="65"/>
      <c r="I387" s="67"/>
      <c r="J387" s="60" t="str">
        <f t="shared" si="35"/>
        <v/>
      </c>
      <c r="K387" s="58"/>
      <c r="L387" s="65"/>
      <c r="M387" s="65"/>
      <c r="N387" s="65"/>
      <c r="O387" s="67"/>
      <c r="P387" s="60" t="str">
        <f t="shared" si="36"/>
        <v/>
      </c>
      <c r="Q387" s="58"/>
      <c r="R387" s="65"/>
      <c r="S387" s="65"/>
      <c r="T387" s="65"/>
      <c r="U387" s="67"/>
      <c r="V387" s="60" t="str">
        <f t="shared" si="37"/>
        <v/>
      </c>
      <c r="W387" s="58"/>
      <c r="X387" s="65"/>
      <c r="Y387" s="65"/>
      <c r="Z387" s="65"/>
      <c r="AA387" s="67"/>
      <c r="AB387" s="60" t="str">
        <f t="shared" si="38"/>
        <v/>
      </c>
      <c r="AC387" s="58"/>
      <c r="AD387" s="65"/>
      <c r="AE387" s="65"/>
      <c r="AF387" s="65"/>
      <c r="AG387" s="67"/>
      <c r="AH387" s="60" t="str">
        <f t="shared" si="39"/>
        <v/>
      </c>
      <c r="AI387" s="58"/>
    </row>
    <row r="388" spans="1:35" ht="15" customHeight="1" x14ac:dyDescent="0.25">
      <c r="A388" s="48" t="str">
        <f>IFERROR(IF(A387='Onderwerpen (2)'!$C$23+19,"",A387+1),"")</f>
        <v/>
      </c>
      <c r="B388" s="48" t="str">
        <f>IF(C388&lt;='Onderwerpen (2)'!$C$4,'Onderwerpen (2)'!$A$4,IF(C388&lt;='Onderwerpen (2)'!$C$5,'Onderwerpen (2)'!$A$5,IF(C388&lt;='Onderwerpen (2)'!$C$6,'Onderwerpen (2)'!$A$6,IF(C388&lt;='Onderwerpen (2)'!$C$7,'Onderwerpen (2)'!$A$7,IF(C388&lt;='Onderwerpen (2)'!$C$8,'Onderwerpen (2)'!$A$8,IF(C388&lt;='Onderwerpen (2)'!$C$9,'Onderwerpen (2)'!$A$9,IF(C388&lt;='Onderwerpen (2)'!C$10,'Onderwerpen (2)'!$A$10,IF(C388&lt;='Onderwerpen (2)'!C$11,'Onderwerpen (2)'!$A$11,IF(C388&lt;='Onderwerpen (2)'!C$12,'Onderwerpen (2)'!$A$12,IF(C388&lt;='Onderwerpen (2)'!C$13,'Onderwerpen (2)'!$A$13,IF(C388&lt;='Onderwerpen (2)'!$C$14,'Onderwerpen (2)'!$A$14,IF(C388&lt;='Onderwerpen (2)'!$C$15,'Onderwerpen (2)'!$A$15,IF(C388&lt;='Onderwerpen (2)'!$C$16,'Onderwerpen (2)'!$A$16,IF(C388&lt;='Onderwerpen (2)'!$C$17,'Onderwerpen (2)'!$A$17,IF(C388&lt;='Onderwerpen (2)'!$C$18,'Onderwerpen (2)'!$A$18,IF(C388&lt;='Onderwerpen (2)'!$C$19,'Onderwerpen (2)'!$A$19,IF(C388&lt;='Onderwerpen (2)'!$C$20,'Onderwerpen (2)'!$A$20,IF(C388&lt;='Onderwerpen (2)'!$C$21,'Onderwerpen (2)'!$A$21,IF(C388&lt;='Onderwerpen (2)'!$C$22,'Onderwerpen (2)'!$A$22,IF(C388&lt;='Onderwerpen (2)'!$C$23,'Onderwerpen (2)'!$A$22,""))))))))))))))))))))</f>
        <v/>
      </c>
      <c r="C388" s="55" t="str">
        <f>IF('Onderwerpen (2)'!$B$4+1=A388,'Onderwerpen (2)'!$A$5,IF(SUM('Onderwerpen (2)'!$B$4:$B$5)+2=A388,'Onderwerpen (2)'!$A$6,IF(SUM('Onderwerpen (2)'!$B$4:$B$6)+3=A388,'Onderwerpen (2)'!$A$7,IF(SUM('Onderwerpen (2)'!$B$4:$B$7)+4=A388,'Onderwerpen (2)'!$A$8,IF(SUM('Onderwerpen (2)'!$B$4:$B$8)+5=A388,'Onderwerpen (2)'!$A$9,IF(SUM('Onderwerpen (2)'!$B$4:$B$9)+6=A388,'Onderwerpen (2)'!$A$10,IF(SUM('Onderwerpen (2)'!$B$4:$B$10)+7=A388,'Onderwerpen (2)'!$A$11,IF(SUM('Onderwerpen (2)'!$B$4:$B$11)+8=A388,'Onderwerpen (2)'!$A$12,IF(SUM('Onderwerpen (2)'!$B$4:$B$12)+9=A388,'Onderwerpen (2)'!$A$13,IF(SUM('Onderwerpen (2)'!$B$4:$B$13)+10=A388,'Onderwerpen (2)'!$A$14,IF(SUM('Onderwerpen (2)'!$B$4:$B$14)+11=A388,'Onderwerpen (2)'!$A$15,IF(SUM('Onderwerpen (2)'!$B$4:$B$15)+12=A388,'Onderwerpen (2)'!$A$16,IF(SUM('Onderwerpen (2)'!$B$4:$B$16)+13=A388,'Onderwerpen (2)'!$A$17,IF(SUM('Onderwerpen (2)'!$B$4:$B$17)+14=A388,'Onderwerpen (2)'!$A$18,IF(SUM('Onderwerpen (2)'!$B$4:$B$18)+15=A388,'Onderwerpen (2)'!$A$19,IF(SUM('Onderwerpen (2)'!$B$4:$B$19)+16=A388,'Onderwerpen (2)'!$A$20,IF(SUM('Onderwerpen (2)'!$B$4:$B$20)+17=A388,'Onderwerpen (2)'!$A$21,IF(SUM('Onderwerpen (2)'!$B$4:$B$21)+18=A388,'Onderwerpen (2)'!$A$22,IF(SUM('Onderwerpen (2)'!$B$4:$B$22)+19=A388,'Onderwerpen (2)'!$A$23,IFERROR((IF(A388&lt;'Onderwerpen (2)'!$D$4,A388,IF(AND(A388&gt;'Onderwerpen (2)'!$D$4,A388&lt;'Onderwerpen (2)'!$D$5),A388-1,IF(AND(A388&gt;'Onderwerpen (2)'!$D$5,A388&lt;'Onderwerpen (2)'!$D$6),A388-2,IF(AND(A388&gt;'Onderwerpen (2)'!$D$6,A388&lt;'Onderwerpen (2)'!$D$7),A388-3,IF(AND(A388&gt;'Onderwerpen (2)'!$D$7,A388&lt;'Onderwerpen (2)'!$D$8),A388-4,IF(AND(A388&gt;'Onderwerpen (2)'!$D$8,A388&lt;'Onderwerpen (2)'!$D$9),A388-5,IF(AND(A388&gt;'Onderwerpen (2)'!$D$9,A388&lt;'Onderwerpen (2)'!$D$10),A388-6,IF(AND(A388&gt;'Onderwerpen (2)'!$D$10,A388&lt;'Onderwerpen (2)'!$D$11),A388-7,IF(AND(A388&gt;'Onderwerpen (2)'!$D$11,A388&lt;'Onderwerpen (2)'!$D$12),A388-8,IF(AND(A388&gt;'Onderwerpen (2)'!$D$12,A388&lt;'Onderwerpen (2)'!$D$13),A388-9,IF(AND(A388&gt;'Onderwerpen (2)'!$D$13,A388&lt;'Onderwerpen (2)'!$D$14),A388-10,IF(AND(A388&gt;'Onderwerpen (2)'!$D$14,A388&lt;'Onderwerpen (2)'!$D$15),A388-11,IF(AND(A388&gt;'Onderwerpen (2)'!$D$15,A388&lt;'Onderwerpen (2)'!$D$16),A388-12,IF(AND(A388&gt;'Onderwerpen (2)'!$D$16,A388&lt;'Onderwerpen (2)'!$D$17),A388-13,IF(AND(A388&gt;'Onderwerpen (2)'!$D$17,A388&lt;'Onderwerpen (2)'!$D$18),A388-14,IF(AND(A388&gt;'Onderwerpen (2)'!$D$18,A388&lt;'Onderwerpen (2)'!$D$19),A388-15,IF(AND(A388&gt;'Onderwerpen (2)'!$D$19,A388&lt;'Onderwerpen (2)'!$D$20),A388-16,IF(AND(A388&gt;'Onderwerpen (2)'!$D$20,A388&lt;'Onderwerpen (2)'!$D$21),A388-17,IF(AND(A388&gt;'Onderwerpen (2)'!$D$21,A388&lt;'Onderwerpen (2)'!$D$22),A388-18,IF(A388&gt;'Onderwerpen (2)'!$D$22,A388-19,"X"))))))))))))))))))))),""))))))))))))))))))))</f>
        <v/>
      </c>
      <c r="D388" s="76" t="str">
        <f>IF(B388="",""&amp;C388,LEFT(B388, FIND(" ",B388)-1) &amp; "."&amp;COUNTIF( $B$8:B388,B388))</f>
        <v/>
      </c>
      <c r="E388" s="11"/>
      <c r="F388" s="65"/>
      <c r="G388" s="65"/>
      <c r="H388" s="65"/>
      <c r="I388" s="67"/>
      <c r="J388" s="60" t="str">
        <f t="shared" si="35"/>
        <v/>
      </c>
      <c r="K388" s="58"/>
      <c r="L388" s="65"/>
      <c r="M388" s="65"/>
      <c r="N388" s="65"/>
      <c r="O388" s="67"/>
      <c r="P388" s="60" t="str">
        <f t="shared" si="36"/>
        <v/>
      </c>
      <c r="Q388" s="58"/>
      <c r="R388" s="65"/>
      <c r="S388" s="65"/>
      <c r="T388" s="65"/>
      <c r="U388" s="67"/>
      <c r="V388" s="60" t="str">
        <f t="shared" si="37"/>
        <v/>
      </c>
      <c r="W388" s="58"/>
      <c r="X388" s="65"/>
      <c r="Y388" s="65"/>
      <c r="Z388" s="65"/>
      <c r="AA388" s="67"/>
      <c r="AB388" s="60" t="str">
        <f t="shared" si="38"/>
        <v/>
      </c>
      <c r="AC388" s="58"/>
      <c r="AD388" s="65"/>
      <c r="AE388" s="65"/>
      <c r="AF388" s="65"/>
      <c r="AG388" s="67"/>
      <c r="AH388" s="60" t="str">
        <f t="shared" si="39"/>
        <v/>
      </c>
      <c r="AI388" s="58"/>
    </row>
    <row r="389" spans="1:35" ht="15" customHeight="1" x14ac:dyDescent="0.25">
      <c r="A389" s="48" t="str">
        <f>IFERROR(IF(A388='Onderwerpen (2)'!$C$23+19,"",A388+1),"")</f>
        <v/>
      </c>
      <c r="B389" s="48" t="str">
        <f>IF(C389&lt;='Onderwerpen (2)'!$C$4,'Onderwerpen (2)'!$A$4,IF(C389&lt;='Onderwerpen (2)'!$C$5,'Onderwerpen (2)'!$A$5,IF(C389&lt;='Onderwerpen (2)'!$C$6,'Onderwerpen (2)'!$A$6,IF(C389&lt;='Onderwerpen (2)'!$C$7,'Onderwerpen (2)'!$A$7,IF(C389&lt;='Onderwerpen (2)'!$C$8,'Onderwerpen (2)'!$A$8,IF(C389&lt;='Onderwerpen (2)'!$C$9,'Onderwerpen (2)'!$A$9,IF(C389&lt;='Onderwerpen (2)'!C$10,'Onderwerpen (2)'!$A$10,IF(C389&lt;='Onderwerpen (2)'!C$11,'Onderwerpen (2)'!$A$11,IF(C389&lt;='Onderwerpen (2)'!C$12,'Onderwerpen (2)'!$A$12,IF(C389&lt;='Onderwerpen (2)'!C$13,'Onderwerpen (2)'!$A$13,IF(C389&lt;='Onderwerpen (2)'!$C$14,'Onderwerpen (2)'!$A$14,IF(C389&lt;='Onderwerpen (2)'!$C$15,'Onderwerpen (2)'!$A$15,IF(C389&lt;='Onderwerpen (2)'!$C$16,'Onderwerpen (2)'!$A$16,IF(C389&lt;='Onderwerpen (2)'!$C$17,'Onderwerpen (2)'!$A$17,IF(C389&lt;='Onderwerpen (2)'!$C$18,'Onderwerpen (2)'!$A$18,IF(C389&lt;='Onderwerpen (2)'!$C$19,'Onderwerpen (2)'!$A$19,IF(C389&lt;='Onderwerpen (2)'!$C$20,'Onderwerpen (2)'!$A$20,IF(C389&lt;='Onderwerpen (2)'!$C$21,'Onderwerpen (2)'!$A$21,IF(C389&lt;='Onderwerpen (2)'!$C$22,'Onderwerpen (2)'!$A$22,IF(C389&lt;='Onderwerpen (2)'!$C$23,'Onderwerpen (2)'!$A$22,""))))))))))))))))))))</f>
        <v/>
      </c>
      <c r="C389" s="55" t="str">
        <f>IF('Onderwerpen (2)'!$B$4+1=A389,'Onderwerpen (2)'!$A$5,IF(SUM('Onderwerpen (2)'!$B$4:$B$5)+2=A389,'Onderwerpen (2)'!$A$6,IF(SUM('Onderwerpen (2)'!$B$4:$B$6)+3=A389,'Onderwerpen (2)'!$A$7,IF(SUM('Onderwerpen (2)'!$B$4:$B$7)+4=A389,'Onderwerpen (2)'!$A$8,IF(SUM('Onderwerpen (2)'!$B$4:$B$8)+5=A389,'Onderwerpen (2)'!$A$9,IF(SUM('Onderwerpen (2)'!$B$4:$B$9)+6=A389,'Onderwerpen (2)'!$A$10,IF(SUM('Onderwerpen (2)'!$B$4:$B$10)+7=A389,'Onderwerpen (2)'!$A$11,IF(SUM('Onderwerpen (2)'!$B$4:$B$11)+8=A389,'Onderwerpen (2)'!$A$12,IF(SUM('Onderwerpen (2)'!$B$4:$B$12)+9=A389,'Onderwerpen (2)'!$A$13,IF(SUM('Onderwerpen (2)'!$B$4:$B$13)+10=A389,'Onderwerpen (2)'!$A$14,IF(SUM('Onderwerpen (2)'!$B$4:$B$14)+11=A389,'Onderwerpen (2)'!$A$15,IF(SUM('Onderwerpen (2)'!$B$4:$B$15)+12=A389,'Onderwerpen (2)'!$A$16,IF(SUM('Onderwerpen (2)'!$B$4:$B$16)+13=A389,'Onderwerpen (2)'!$A$17,IF(SUM('Onderwerpen (2)'!$B$4:$B$17)+14=A389,'Onderwerpen (2)'!$A$18,IF(SUM('Onderwerpen (2)'!$B$4:$B$18)+15=A389,'Onderwerpen (2)'!$A$19,IF(SUM('Onderwerpen (2)'!$B$4:$B$19)+16=A389,'Onderwerpen (2)'!$A$20,IF(SUM('Onderwerpen (2)'!$B$4:$B$20)+17=A389,'Onderwerpen (2)'!$A$21,IF(SUM('Onderwerpen (2)'!$B$4:$B$21)+18=A389,'Onderwerpen (2)'!$A$22,IF(SUM('Onderwerpen (2)'!$B$4:$B$22)+19=A389,'Onderwerpen (2)'!$A$23,IFERROR((IF(A389&lt;'Onderwerpen (2)'!$D$4,A389,IF(AND(A389&gt;'Onderwerpen (2)'!$D$4,A389&lt;'Onderwerpen (2)'!$D$5),A389-1,IF(AND(A389&gt;'Onderwerpen (2)'!$D$5,A389&lt;'Onderwerpen (2)'!$D$6),A389-2,IF(AND(A389&gt;'Onderwerpen (2)'!$D$6,A389&lt;'Onderwerpen (2)'!$D$7),A389-3,IF(AND(A389&gt;'Onderwerpen (2)'!$D$7,A389&lt;'Onderwerpen (2)'!$D$8),A389-4,IF(AND(A389&gt;'Onderwerpen (2)'!$D$8,A389&lt;'Onderwerpen (2)'!$D$9),A389-5,IF(AND(A389&gt;'Onderwerpen (2)'!$D$9,A389&lt;'Onderwerpen (2)'!$D$10),A389-6,IF(AND(A389&gt;'Onderwerpen (2)'!$D$10,A389&lt;'Onderwerpen (2)'!$D$11),A389-7,IF(AND(A389&gt;'Onderwerpen (2)'!$D$11,A389&lt;'Onderwerpen (2)'!$D$12),A389-8,IF(AND(A389&gt;'Onderwerpen (2)'!$D$12,A389&lt;'Onderwerpen (2)'!$D$13),A389-9,IF(AND(A389&gt;'Onderwerpen (2)'!$D$13,A389&lt;'Onderwerpen (2)'!$D$14),A389-10,IF(AND(A389&gt;'Onderwerpen (2)'!$D$14,A389&lt;'Onderwerpen (2)'!$D$15),A389-11,IF(AND(A389&gt;'Onderwerpen (2)'!$D$15,A389&lt;'Onderwerpen (2)'!$D$16),A389-12,IF(AND(A389&gt;'Onderwerpen (2)'!$D$16,A389&lt;'Onderwerpen (2)'!$D$17),A389-13,IF(AND(A389&gt;'Onderwerpen (2)'!$D$17,A389&lt;'Onderwerpen (2)'!$D$18),A389-14,IF(AND(A389&gt;'Onderwerpen (2)'!$D$18,A389&lt;'Onderwerpen (2)'!$D$19),A389-15,IF(AND(A389&gt;'Onderwerpen (2)'!$D$19,A389&lt;'Onderwerpen (2)'!$D$20),A389-16,IF(AND(A389&gt;'Onderwerpen (2)'!$D$20,A389&lt;'Onderwerpen (2)'!$D$21),A389-17,IF(AND(A389&gt;'Onderwerpen (2)'!$D$21,A389&lt;'Onderwerpen (2)'!$D$22),A389-18,IF(A389&gt;'Onderwerpen (2)'!$D$22,A389-19,"X"))))))))))))))))))))),""))))))))))))))))))))</f>
        <v/>
      </c>
      <c r="D389" s="76" t="str">
        <f>IF(B389="",""&amp;C389,LEFT(B389, FIND(" ",B389)-1) &amp; "."&amp;COUNTIF( $B$8:B389,B389))</f>
        <v/>
      </c>
      <c r="E389" s="11"/>
      <c r="F389" s="65"/>
      <c r="G389" s="65"/>
      <c r="H389" s="65"/>
      <c r="I389" s="67"/>
      <c r="J389" s="60" t="str">
        <f t="shared" si="35"/>
        <v/>
      </c>
      <c r="K389" s="58"/>
      <c r="L389" s="65"/>
      <c r="M389" s="65"/>
      <c r="N389" s="65"/>
      <c r="O389" s="67"/>
      <c r="P389" s="60" t="str">
        <f t="shared" si="36"/>
        <v/>
      </c>
      <c r="Q389" s="58"/>
      <c r="R389" s="65"/>
      <c r="S389" s="65"/>
      <c r="T389" s="65"/>
      <c r="U389" s="67"/>
      <c r="V389" s="60" t="str">
        <f t="shared" si="37"/>
        <v/>
      </c>
      <c r="W389" s="58"/>
      <c r="X389" s="65"/>
      <c r="Y389" s="65"/>
      <c r="Z389" s="65"/>
      <c r="AA389" s="67"/>
      <c r="AB389" s="60" t="str">
        <f t="shared" si="38"/>
        <v/>
      </c>
      <c r="AC389" s="58"/>
      <c r="AD389" s="65"/>
      <c r="AE389" s="65"/>
      <c r="AF389" s="65"/>
      <c r="AG389" s="67"/>
      <c r="AH389" s="60" t="str">
        <f t="shared" si="39"/>
        <v/>
      </c>
      <c r="AI389" s="58"/>
    </row>
    <row r="390" spans="1:35" ht="15" customHeight="1" x14ac:dyDescent="0.25">
      <c r="A390" s="48" t="str">
        <f>IFERROR(IF(A389='Onderwerpen (2)'!$C$23+19,"",A389+1),"")</f>
        <v/>
      </c>
      <c r="B390" s="48" t="str">
        <f>IF(C390&lt;='Onderwerpen (2)'!$C$4,'Onderwerpen (2)'!$A$4,IF(C390&lt;='Onderwerpen (2)'!$C$5,'Onderwerpen (2)'!$A$5,IF(C390&lt;='Onderwerpen (2)'!$C$6,'Onderwerpen (2)'!$A$6,IF(C390&lt;='Onderwerpen (2)'!$C$7,'Onderwerpen (2)'!$A$7,IF(C390&lt;='Onderwerpen (2)'!$C$8,'Onderwerpen (2)'!$A$8,IF(C390&lt;='Onderwerpen (2)'!$C$9,'Onderwerpen (2)'!$A$9,IF(C390&lt;='Onderwerpen (2)'!C$10,'Onderwerpen (2)'!$A$10,IF(C390&lt;='Onderwerpen (2)'!C$11,'Onderwerpen (2)'!$A$11,IF(C390&lt;='Onderwerpen (2)'!C$12,'Onderwerpen (2)'!$A$12,IF(C390&lt;='Onderwerpen (2)'!C$13,'Onderwerpen (2)'!$A$13,IF(C390&lt;='Onderwerpen (2)'!$C$14,'Onderwerpen (2)'!$A$14,IF(C390&lt;='Onderwerpen (2)'!$C$15,'Onderwerpen (2)'!$A$15,IF(C390&lt;='Onderwerpen (2)'!$C$16,'Onderwerpen (2)'!$A$16,IF(C390&lt;='Onderwerpen (2)'!$C$17,'Onderwerpen (2)'!$A$17,IF(C390&lt;='Onderwerpen (2)'!$C$18,'Onderwerpen (2)'!$A$18,IF(C390&lt;='Onderwerpen (2)'!$C$19,'Onderwerpen (2)'!$A$19,IF(C390&lt;='Onderwerpen (2)'!$C$20,'Onderwerpen (2)'!$A$20,IF(C390&lt;='Onderwerpen (2)'!$C$21,'Onderwerpen (2)'!$A$21,IF(C390&lt;='Onderwerpen (2)'!$C$22,'Onderwerpen (2)'!$A$22,IF(C390&lt;='Onderwerpen (2)'!$C$23,'Onderwerpen (2)'!$A$22,""))))))))))))))))))))</f>
        <v/>
      </c>
      <c r="C390" s="55" t="str">
        <f>IF('Onderwerpen (2)'!$B$4+1=A390,'Onderwerpen (2)'!$A$5,IF(SUM('Onderwerpen (2)'!$B$4:$B$5)+2=A390,'Onderwerpen (2)'!$A$6,IF(SUM('Onderwerpen (2)'!$B$4:$B$6)+3=A390,'Onderwerpen (2)'!$A$7,IF(SUM('Onderwerpen (2)'!$B$4:$B$7)+4=A390,'Onderwerpen (2)'!$A$8,IF(SUM('Onderwerpen (2)'!$B$4:$B$8)+5=A390,'Onderwerpen (2)'!$A$9,IF(SUM('Onderwerpen (2)'!$B$4:$B$9)+6=A390,'Onderwerpen (2)'!$A$10,IF(SUM('Onderwerpen (2)'!$B$4:$B$10)+7=A390,'Onderwerpen (2)'!$A$11,IF(SUM('Onderwerpen (2)'!$B$4:$B$11)+8=A390,'Onderwerpen (2)'!$A$12,IF(SUM('Onderwerpen (2)'!$B$4:$B$12)+9=A390,'Onderwerpen (2)'!$A$13,IF(SUM('Onderwerpen (2)'!$B$4:$B$13)+10=A390,'Onderwerpen (2)'!$A$14,IF(SUM('Onderwerpen (2)'!$B$4:$B$14)+11=A390,'Onderwerpen (2)'!$A$15,IF(SUM('Onderwerpen (2)'!$B$4:$B$15)+12=A390,'Onderwerpen (2)'!$A$16,IF(SUM('Onderwerpen (2)'!$B$4:$B$16)+13=A390,'Onderwerpen (2)'!$A$17,IF(SUM('Onderwerpen (2)'!$B$4:$B$17)+14=A390,'Onderwerpen (2)'!$A$18,IF(SUM('Onderwerpen (2)'!$B$4:$B$18)+15=A390,'Onderwerpen (2)'!$A$19,IF(SUM('Onderwerpen (2)'!$B$4:$B$19)+16=A390,'Onderwerpen (2)'!$A$20,IF(SUM('Onderwerpen (2)'!$B$4:$B$20)+17=A390,'Onderwerpen (2)'!$A$21,IF(SUM('Onderwerpen (2)'!$B$4:$B$21)+18=A390,'Onderwerpen (2)'!$A$22,IF(SUM('Onderwerpen (2)'!$B$4:$B$22)+19=A390,'Onderwerpen (2)'!$A$23,IFERROR((IF(A390&lt;'Onderwerpen (2)'!$D$4,A390,IF(AND(A390&gt;'Onderwerpen (2)'!$D$4,A390&lt;'Onderwerpen (2)'!$D$5),A390-1,IF(AND(A390&gt;'Onderwerpen (2)'!$D$5,A390&lt;'Onderwerpen (2)'!$D$6),A390-2,IF(AND(A390&gt;'Onderwerpen (2)'!$D$6,A390&lt;'Onderwerpen (2)'!$D$7),A390-3,IF(AND(A390&gt;'Onderwerpen (2)'!$D$7,A390&lt;'Onderwerpen (2)'!$D$8),A390-4,IF(AND(A390&gt;'Onderwerpen (2)'!$D$8,A390&lt;'Onderwerpen (2)'!$D$9),A390-5,IF(AND(A390&gt;'Onderwerpen (2)'!$D$9,A390&lt;'Onderwerpen (2)'!$D$10),A390-6,IF(AND(A390&gt;'Onderwerpen (2)'!$D$10,A390&lt;'Onderwerpen (2)'!$D$11),A390-7,IF(AND(A390&gt;'Onderwerpen (2)'!$D$11,A390&lt;'Onderwerpen (2)'!$D$12),A390-8,IF(AND(A390&gt;'Onderwerpen (2)'!$D$12,A390&lt;'Onderwerpen (2)'!$D$13),A390-9,IF(AND(A390&gt;'Onderwerpen (2)'!$D$13,A390&lt;'Onderwerpen (2)'!$D$14),A390-10,IF(AND(A390&gt;'Onderwerpen (2)'!$D$14,A390&lt;'Onderwerpen (2)'!$D$15),A390-11,IF(AND(A390&gt;'Onderwerpen (2)'!$D$15,A390&lt;'Onderwerpen (2)'!$D$16),A390-12,IF(AND(A390&gt;'Onderwerpen (2)'!$D$16,A390&lt;'Onderwerpen (2)'!$D$17),A390-13,IF(AND(A390&gt;'Onderwerpen (2)'!$D$17,A390&lt;'Onderwerpen (2)'!$D$18),A390-14,IF(AND(A390&gt;'Onderwerpen (2)'!$D$18,A390&lt;'Onderwerpen (2)'!$D$19),A390-15,IF(AND(A390&gt;'Onderwerpen (2)'!$D$19,A390&lt;'Onderwerpen (2)'!$D$20),A390-16,IF(AND(A390&gt;'Onderwerpen (2)'!$D$20,A390&lt;'Onderwerpen (2)'!$D$21),A390-17,IF(AND(A390&gt;'Onderwerpen (2)'!$D$21,A390&lt;'Onderwerpen (2)'!$D$22),A390-18,IF(A390&gt;'Onderwerpen (2)'!$D$22,A390-19,"X"))))))))))))))))))))),""))))))))))))))))))))</f>
        <v/>
      </c>
      <c r="D390" s="76" t="str">
        <f>IF(B390="",""&amp;C390,LEFT(B390, FIND(" ",B390)-1) &amp; "."&amp;COUNTIF( $B$8:B390,B390))</f>
        <v/>
      </c>
      <c r="E390" s="11"/>
      <c r="F390" s="65"/>
      <c r="G390" s="65"/>
      <c r="H390" s="65"/>
      <c r="I390" s="67"/>
      <c r="J390" s="60" t="str">
        <f t="shared" si="35"/>
        <v/>
      </c>
      <c r="K390" s="58"/>
      <c r="L390" s="65"/>
      <c r="M390" s="65"/>
      <c r="N390" s="65"/>
      <c r="O390" s="67"/>
      <c r="P390" s="60" t="str">
        <f t="shared" si="36"/>
        <v/>
      </c>
      <c r="Q390" s="58"/>
      <c r="R390" s="65"/>
      <c r="S390" s="65"/>
      <c r="T390" s="65"/>
      <c r="U390" s="67"/>
      <c r="V390" s="60" t="str">
        <f t="shared" si="37"/>
        <v/>
      </c>
      <c r="W390" s="58"/>
      <c r="X390" s="65"/>
      <c r="Y390" s="65"/>
      <c r="Z390" s="65"/>
      <c r="AA390" s="67"/>
      <c r="AB390" s="60" t="str">
        <f t="shared" si="38"/>
        <v/>
      </c>
      <c r="AC390" s="58"/>
      <c r="AD390" s="65"/>
      <c r="AE390" s="65"/>
      <c r="AF390" s="65"/>
      <c r="AG390" s="67"/>
      <c r="AH390" s="60" t="str">
        <f t="shared" si="39"/>
        <v/>
      </c>
      <c r="AI390" s="58"/>
    </row>
    <row r="391" spans="1:35" ht="15" customHeight="1" x14ac:dyDescent="0.25">
      <c r="A391" s="48" t="str">
        <f>IFERROR(IF(A390='Onderwerpen (2)'!$C$23+19,"",A390+1),"")</f>
        <v/>
      </c>
      <c r="B391" s="48" t="str">
        <f>IF(C391&lt;='Onderwerpen (2)'!$C$4,'Onderwerpen (2)'!$A$4,IF(C391&lt;='Onderwerpen (2)'!$C$5,'Onderwerpen (2)'!$A$5,IF(C391&lt;='Onderwerpen (2)'!$C$6,'Onderwerpen (2)'!$A$6,IF(C391&lt;='Onderwerpen (2)'!$C$7,'Onderwerpen (2)'!$A$7,IF(C391&lt;='Onderwerpen (2)'!$C$8,'Onderwerpen (2)'!$A$8,IF(C391&lt;='Onderwerpen (2)'!$C$9,'Onderwerpen (2)'!$A$9,IF(C391&lt;='Onderwerpen (2)'!C$10,'Onderwerpen (2)'!$A$10,IF(C391&lt;='Onderwerpen (2)'!C$11,'Onderwerpen (2)'!$A$11,IF(C391&lt;='Onderwerpen (2)'!C$12,'Onderwerpen (2)'!$A$12,IF(C391&lt;='Onderwerpen (2)'!C$13,'Onderwerpen (2)'!$A$13,IF(C391&lt;='Onderwerpen (2)'!$C$14,'Onderwerpen (2)'!$A$14,IF(C391&lt;='Onderwerpen (2)'!$C$15,'Onderwerpen (2)'!$A$15,IF(C391&lt;='Onderwerpen (2)'!$C$16,'Onderwerpen (2)'!$A$16,IF(C391&lt;='Onderwerpen (2)'!$C$17,'Onderwerpen (2)'!$A$17,IF(C391&lt;='Onderwerpen (2)'!$C$18,'Onderwerpen (2)'!$A$18,IF(C391&lt;='Onderwerpen (2)'!$C$19,'Onderwerpen (2)'!$A$19,IF(C391&lt;='Onderwerpen (2)'!$C$20,'Onderwerpen (2)'!$A$20,IF(C391&lt;='Onderwerpen (2)'!$C$21,'Onderwerpen (2)'!$A$21,IF(C391&lt;='Onderwerpen (2)'!$C$22,'Onderwerpen (2)'!$A$22,IF(C391&lt;='Onderwerpen (2)'!$C$23,'Onderwerpen (2)'!$A$22,""))))))))))))))))))))</f>
        <v/>
      </c>
      <c r="C391" s="55" t="str">
        <f>IF('Onderwerpen (2)'!$B$4+1=A391,'Onderwerpen (2)'!$A$5,IF(SUM('Onderwerpen (2)'!$B$4:$B$5)+2=A391,'Onderwerpen (2)'!$A$6,IF(SUM('Onderwerpen (2)'!$B$4:$B$6)+3=A391,'Onderwerpen (2)'!$A$7,IF(SUM('Onderwerpen (2)'!$B$4:$B$7)+4=A391,'Onderwerpen (2)'!$A$8,IF(SUM('Onderwerpen (2)'!$B$4:$B$8)+5=A391,'Onderwerpen (2)'!$A$9,IF(SUM('Onderwerpen (2)'!$B$4:$B$9)+6=A391,'Onderwerpen (2)'!$A$10,IF(SUM('Onderwerpen (2)'!$B$4:$B$10)+7=A391,'Onderwerpen (2)'!$A$11,IF(SUM('Onderwerpen (2)'!$B$4:$B$11)+8=A391,'Onderwerpen (2)'!$A$12,IF(SUM('Onderwerpen (2)'!$B$4:$B$12)+9=A391,'Onderwerpen (2)'!$A$13,IF(SUM('Onderwerpen (2)'!$B$4:$B$13)+10=A391,'Onderwerpen (2)'!$A$14,IF(SUM('Onderwerpen (2)'!$B$4:$B$14)+11=A391,'Onderwerpen (2)'!$A$15,IF(SUM('Onderwerpen (2)'!$B$4:$B$15)+12=A391,'Onderwerpen (2)'!$A$16,IF(SUM('Onderwerpen (2)'!$B$4:$B$16)+13=A391,'Onderwerpen (2)'!$A$17,IF(SUM('Onderwerpen (2)'!$B$4:$B$17)+14=A391,'Onderwerpen (2)'!$A$18,IF(SUM('Onderwerpen (2)'!$B$4:$B$18)+15=A391,'Onderwerpen (2)'!$A$19,IF(SUM('Onderwerpen (2)'!$B$4:$B$19)+16=A391,'Onderwerpen (2)'!$A$20,IF(SUM('Onderwerpen (2)'!$B$4:$B$20)+17=A391,'Onderwerpen (2)'!$A$21,IF(SUM('Onderwerpen (2)'!$B$4:$B$21)+18=A391,'Onderwerpen (2)'!$A$22,IF(SUM('Onderwerpen (2)'!$B$4:$B$22)+19=A391,'Onderwerpen (2)'!$A$23,IFERROR((IF(A391&lt;'Onderwerpen (2)'!$D$4,A391,IF(AND(A391&gt;'Onderwerpen (2)'!$D$4,A391&lt;'Onderwerpen (2)'!$D$5),A391-1,IF(AND(A391&gt;'Onderwerpen (2)'!$D$5,A391&lt;'Onderwerpen (2)'!$D$6),A391-2,IF(AND(A391&gt;'Onderwerpen (2)'!$D$6,A391&lt;'Onderwerpen (2)'!$D$7),A391-3,IF(AND(A391&gt;'Onderwerpen (2)'!$D$7,A391&lt;'Onderwerpen (2)'!$D$8),A391-4,IF(AND(A391&gt;'Onderwerpen (2)'!$D$8,A391&lt;'Onderwerpen (2)'!$D$9),A391-5,IF(AND(A391&gt;'Onderwerpen (2)'!$D$9,A391&lt;'Onderwerpen (2)'!$D$10),A391-6,IF(AND(A391&gt;'Onderwerpen (2)'!$D$10,A391&lt;'Onderwerpen (2)'!$D$11),A391-7,IF(AND(A391&gt;'Onderwerpen (2)'!$D$11,A391&lt;'Onderwerpen (2)'!$D$12),A391-8,IF(AND(A391&gt;'Onderwerpen (2)'!$D$12,A391&lt;'Onderwerpen (2)'!$D$13),A391-9,IF(AND(A391&gt;'Onderwerpen (2)'!$D$13,A391&lt;'Onderwerpen (2)'!$D$14),A391-10,IF(AND(A391&gt;'Onderwerpen (2)'!$D$14,A391&lt;'Onderwerpen (2)'!$D$15),A391-11,IF(AND(A391&gt;'Onderwerpen (2)'!$D$15,A391&lt;'Onderwerpen (2)'!$D$16),A391-12,IF(AND(A391&gt;'Onderwerpen (2)'!$D$16,A391&lt;'Onderwerpen (2)'!$D$17),A391-13,IF(AND(A391&gt;'Onderwerpen (2)'!$D$17,A391&lt;'Onderwerpen (2)'!$D$18),A391-14,IF(AND(A391&gt;'Onderwerpen (2)'!$D$18,A391&lt;'Onderwerpen (2)'!$D$19),A391-15,IF(AND(A391&gt;'Onderwerpen (2)'!$D$19,A391&lt;'Onderwerpen (2)'!$D$20),A391-16,IF(AND(A391&gt;'Onderwerpen (2)'!$D$20,A391&lt;'Onderwerpen (2)'!$D$21),A391-17,IF(AND(A391&gt;'Onderwerpen (2)'!$D$21,A391&lt;'Onderwerpen (2)'!$D$22),A391-18,IF(A391&gt;'Onderwerpen (2)'!$D$22,A391-19,"X"))))))))))))))))))))),""))))))))))))))))))))</f>
        <v/>
      </c>
      <c r="D391" s="76" t="str">
        <f>IF(B391="",""&amp;C391,LEFT(B391, FIND(" ",B391)-1) &amp; "."&amp;COUNTIF( $B$8:B391,B391))</f>
        <v/>
      </c>
      <c r="E391" s="11"/>
      <c r="F391" s="65"/>
      <c r="G391" s="65"/>
      <c r="H391" s="65"/>
      <c r="I391" s="67"/>
      <c r="J391" s="60" t="str">
        <f t="shared" si="35"/>
        <v/>
      </c>
      <c r="K391" s="58"/>
      <c r="L391" s="65"/>
      <c r="M391" s="65"/>
      <c r="N391" s="65"/>
      <c r="O391" s="67"/>
      <c r="P391" s="60" t="str">
        <f t="shared" si="36"/>
        <v/>
      </c>
      <c r="Q391" s="58"/>
      <c r="R391" s="65"/>
      <c r="S391" s="65"/>
      <c r="T391" s="65"/>
      <c r="U391" s="67"/>
      <c r="V391" s="60" t="str">
        <f t="shared" si="37"/>
        <v/>
      </c>
      <c r="W391" s="58"/>
      <c r="X391" s="65"/>
      <c r="Y391" s="65"/>
      <c r="Z391" s="65"/>
      <c r="AA391" s="67"/>
      <c r="AB391" s="60" t="str">
        <f t="shared" si="38"/>
        <v/>
      </c>
      <c r="AC391" s="58"/>
      <c r="AD391" s="65"/>
      <c r="AE391" s="65"/>
      <c r="AF391" s="65"/>
      <c r="AG391" s="67"/>
      <c r="AH391" s="60" t="str">
        <f t="shared" si="39"/>
        <v/>
      </c>
      <c r="AI391" s="58"/>
    </row>
    <row r="392" spans="1:35" ht="15" customHeight="1" x14ac:dyDescent="0.25">
      <c r="A392" s="48" t="str">
        <f>IFERROR(IF(A391='Onderwerpen (2)'!$C$23+19,"",A391+1),"")</f>
        <v/>
      </c>
      <c r="B392" s="48" t="str">
        <f>IF(C392&lt;='Onderwerpen (2)'!$C$4,'Onderwerpen (2)'!$A$4,IF(C392&lt;='Onderwerpen (2)'!$C$5,'Onderwerpen (2)'!$A$5,IF(C392&lt;='Onderwerpen (2)'!$C$6,'Onderwerpen (2)'!$A$6,IF(C392&lt;='Onderwerpen (2)'!$C$7,'Onderwerpen (2)'!$A$7,IF(C392&lt;='Onderwerpen (2)'!$C$8,'Onderwerpen (2)'!$A$8,IF(C392&lt;='Onderwerpen (2)'!$C$9,'Onderwerpen (2)'!$A$9,IF(C392&lt;='Onderwerpen (2)'!C$10,'Onderwerpen (2)'!$A$10,IF(C392&lt;='Onderwerpen (2)'!C$11,'Onderwerpen (2)'!$A$11,IF(C392&lt;='Onderwerpen (2)'!C$12,'Onderwerpen (2)'!$A$12,IF(C392&lt;='Onderwerpen (2)'!C$13,'Onderwerpen (2)'!$A$13,IF(C392&lt;='Onderwerpen (2)'!$C$14,'Onderwerpen (2)'!$A$14,IF(C392&lt;='Onderwerpen (2)'!$C$15,'Onderwerpen (2)'!$A$15,IF(C392&lt;='Onderwerpen (2)'!$C$16,'Onderwerpen (2)'!$A$16,IF(C392&lt;='Onderwerpen (2)'!$C$17,'Onderwerpen (2)'!$A$17,IF(C392&lt;='Onderwerpen (2)'!$C$18,'Onderwerpen (2)'!$A$18,IF(C392&lt;='Onderwerpen (2)'!$C$19,'Onderwerpen (2)'!$A$19,IF(C392&lt;='Onderwerpen (2)'!$C$20,'Onderwerpen (2)'!$A$20,IF(C392&lt;='Onderwerpen (2)'!$C$21,'Onderwerpen (2)'!$A$21,IF(C392&lt;='Onderwerpen (2)'!$C$22,'Onderwerpen (2)'!$A$22,IF(C392&lt;='Onderwerpen (2)'!$C$23,'Onderwerpen (2)'!$A$22,""))))))))))))))))))))</f>
        <v/>
      </c>
      <c r="C392" s="55" t="str">
        <f>IF('Onderwerpen (2)'!$B$4+1=A392,'Onderwerpen (2)'!$A$5,IF(SUM('Onderwerpen (2)'!$B$4:$B$5)+2=A392,'Onderwerpen (2)'!$A$6,IF(SUM('Onderwerpen (2)'!$B$4:$B$6)+3=A392,'Onderwerpen (2)'!$A$7,IF(SUM('Onderwerpen (2)'!$B$4:$B$7)+4=A392,'Onderwerpen (2)'!$A$8,IF(SUM('Onderwerpen (2)'!$B$4:$B$8)+5=A392,'Onderwerpen (2)'!$A$9,IF(SUM('Onderwerpen (2)'!$B$4:$B$9)+6=A392,'Onderwerpen (2)'!$A$10,IF(SUM('Onderwerpen (2)'!$B$4:$B$10)+7=A392,'Onderwerpen (2)'!$A$11,IF(SUM('Onderwerpen (2)'!$B$4:$B$11)+8=A392,'Onderwerpen (2)'!$A$12,IF(SUM('Onderwerpen (2)'!$B$4:$B$12)+9=A392,'Onderwerpen (2)'!$A$13,IF(SUM('Onderwerpen (2)'!$B$4:$B$13)+10=A392,'Onderwerpen (2)'!$A$14,IF(SUM('Onderwerpen (2)'!$B$4:$B$14)+11=A392,'Onderwerpen (2)'!$A$15,IF(SUM('Onderwerpen (2)'!$B$4:$B$15)+12=A392,'Onderwerpen (2)'!$A$16,IF(SUM('Onderwerpen (2)'!$B$4:$B$16)+13=A392,'Onderwerpen (2)'!$A$17,IF(SUM('Onderwerpen (2)'!$B$4:$B$17)+14=A392,'Onderwerpen (2)'!$A$18,IF(SUM('Onderwerpen (2)'!$B$4:$B$18)+15=A392,'Onderwerpen (2)'!$A$19,IF(SUM('Onderwerpen (2)'!$B$4:$B$19)+16=A392,'Onderwerpen (2)'!$A$20,IF(SUM('Onderwerpen (2)'!$B$4:$B$20)+17=A392,'Onderwerpen (2)'!$A$21,IF(SUM('Onderwerpen (2)'!$B$4:$B$21)+18=A392,'Onderwerpen (2)'!$A$22,IF(SUM('Onderwerpen (2)'!$B$4:$B$22)+19=A392,'Onderwerpen (2)'!$A$23,IFERROR((IF(A392&lt;'Onderwerpen (2)'!$D$4,A392,IF(AND(A392&gt;'Onderwerpen (2)'!$D$4,A392&lt;'Onderwerpen (2)'!$D$5),A392-1,IF(AND(A392&gt;'Onderwerpen (2)'!$D$5,A392&lt;'Onderwerpen (2)'!$D$6),A392-2,IF(AND(A392&gt;'Onderwerpen (2)'!$D$6,A392&lt;'Onderwerpen (2)'!$D$7),A392-3,IF(AND(A392&gt;'Onderwerpen (2)'!$D$7,A392&lt;'Onderwerpen (2)'!$D$8),A392-4,IF(AND(A392&gt;'Onderwerpen (2)'!$D$8,A392&lt;'Onderwerpen (2)'!$D$9),A392-5,IF(AND(A392&gt;'Onderwerpen (2)'!$D$9,A392&lt;'Onderwerpen (2)'!$D$10),A392-6,IF(AND(A392&gt;'Onderwerpen (2)'!$D$10,A392&lt;'Onderwerpen (2)'!$D$11),A392-7,IF(AND(A392&gt;'Onderwerpen (2)'!$D$11,A392&lt;'Onderwerpen (2)'!$D$12),A392-8,IF(AND(A392&gt;'Onderwerpen (2)'!$D$12,A392&lt;'Onderwerpen (2)'!$D$13),A392-9,IF(AND(A392&gt;'Onderwerpen (2)'!$D$13,A392&lt;'Onderwerpen (2)'!$D$14),A392-10,IF(AND(A392&gt;'Onderwerpen (2)'!$D$14,A392&lt;'Onderwerpen (2)'!$D$15),A392-11,IF(AND(A392&gt;'Onderwerpen (2)'!$D$15,A392&lt;'Onderwerpen (2)'!$D$16),A392-12,IF(AND(A392&gt;'Onderwerpen (2)'!$D$16,A392&lt;'Onderwerpen (2)'!$D$17),A392-13,IF(AND(A392&gt;'Onderwerpen (2)'!$D$17,A392&lt;'Onderwerpen (2)'!$D$18),A392-14,IF(AND(A392&gt;'Onderwerpen (2)'!$D$18,A392&lt;'Onderwerpen (2)'!$D$19),A392-15,IF(AND(A392&gt;'Onderwerpen (2)'!$D$19,A392&lt;'Onderwerpen (2)'!$D$20),A392-16,IF(AND(A392&gt;'Onderwerpen (2)'!$D$20,A392&lt;'Onderwerpen (2)'!$D$21),A392-17,IF(AND(A392&gt;'Onderwerpen (2)'!$D$21,A392&lt;'Onderwerpen (2)'!$D$22),A392-18,IF(A392&gt;'Onderwerpen (2)'!$D$22,A392-19,"X"))))))))))))))))))))),""))))))))))))))))))))</f>
        <v/>
      </c>
      <c r="D392" s="76" t="str">
        <f>IF(B392="",""&amp;C392,LEFT(B392, FIND(" ",B392)-1) &amp; "."&amp;COUNTIF( $B$8:B392,B392))</f>
        <v/>
      </c>
      <c r="E392" s="11"/>
      <c r="F392" s="65"/>
      <c r="G392" s="65"/>
      <c r="H392" s="65"/>
      <c r="I392" s="67"/>
      <c r="J392" s="60" t="str">
        <f t="shared" si="35"/>
        <v/>
      </c>
      <c r="K392" s="58"/>
      <c r="L392" s="65"/>
      <c r="M392" s="65"/>
      <c r="N392" s="65"/>
      <c r="O392" s="67"/>
      <c r="P392" s="60" t="str">
        <f t="shared" si="36"/>
        <v/>
      </c>
      <c r="Q392" s="58"/>
      <c r="R392" s="65"/>
      <c r="S392" s="65"/>
      <c r="T392" s="65"/>
      <c r="U392" s="67"/>
      <c r="V392" s="60" t="str">
        <f t="shared" si="37"/>
        <v/>
      </c>
      <c r="W392" s="58"/>
      <c r="X392" s="65"/>
      <c r="Y392" s="65"/>
      <c r="Z392" s="65"/>
      <c r="AA392" s="67"/>
      <c r="AB392" s="60" t="str">
        <f t="shared" si="38"/>
        <v/>
      </c>
      <c r="AC392" s="58"/>
      <c r="AD392" s="65"/>
      <c r="AE392" s="65"/>
      <c r="AF392" s="65"/>
      <c r="AG392" s="67"/>
      <c r="AH392" s="60" t="str">
        <f t="shared" si="39"/>
        <v/>
      </c>
      <c r="AI392" s="58"/>
    </row>
    <row r="393" spans="1:35" ht="15" customHeight="1" x14ac:dyDescent="0.25">
      <c r="A393" s="48" t="str">
        <f>IFERROR(IF(A392='Onderwerpen (2)'!$C$23+19,"",A392+1),"")</f>
        <v/>
      </c>
      <c r="B393" s="48" t="str">
        <f>IF(C393&lt;='Onderwerpen (2)'!$C$4,'Onderwerpen (2)'!$A$4,IF(C393&lt;='Onderwerpen (2)'!$C$5,'Onderwerpen (2)'!$A$5,IF(C393&lt;='Onderwerpen (2)'!$C$6,'Onderwerpen (2)'!$A$6,IF(C393&lt;='Onderwerpen (2)'!$C$7,'Onderwerpen (2)'!$A$7,IF(C393&lt;='Onderwerpen (2)'!$C$8,'Onderwerpen (2)'!$A$8,IF(C393&lt;='Onderwerpen (2)'!$C$9,'Onderwerpen (2)'!$A$9,IF(C393&lt;='Onderwerpen (2)'!C$10,'Onderwerpen (2)'!$A$10,IF(C393&lt;='Onderwerpen (2)'!C$11,'Onderwerpen (2)'!$A$11,IF(C393&lt;='Onderwerpen (2)'!C$12,'Onderwerpen (2)'!$A$12,IF(C393&lt;='Onderwerpen (2)'!C$13,'Onderwerpen (2)'!$A$13,IF(C393&lt;='Onderwerpen (2)'!$C$14,'Onderwerpen (2)'!$A$14,IF(C393&lt;='Onderwerpen (2)'!$C$15,'Onderwerpen (2)'!$A$15,IF(C393&lt;='Onderwerpen (2)'!$C$16,'Onderwerpen (2)'!$A$16,IF(C393&lt;='Onderwerpen (2)'!$C$17,'Onderwerpen (2)'!$A$17,IF(C393&lt;='Onderwerpen (2)'!$C$18,'Onderwerpen (2)'!$A$18,IF(C393&lt;='Onderwerpen (2)'!$C$19,'Onderwerpen (2)'!$A$19,IF(C393&lt;='Onderwerpen (2)'!$C$20,'Onderwerpen (2)'!$A$20,IF(C393&lt;='Onderwerpen (2)'!$C$21,'Onderwerpen (2)'!$A$21,IF(C393&lt;='Onderwerpen (2)'!$C$22,'Onderwerpen (2)'!$A$22,IF(C393&lt;='Onderwerpen (2)'!$C$23,'Onderwerpen (2)'!$A$22,""))))))))))))))))))))</f>
        <v/>
      </c>
      <c r="C393" s="55" t="str">
        <f>IF('Onderwerpen (2)'!$B$4+1=A393,'Onderwerpen (2)'!$A$5,IF(SUM('Onderwerpen (2)'!$B$4:$B$5)+2=A393,'Onderwerpen (2)'!$A$6,IF(SUM('Onderwerpen (2)'!$B$4:$B$6)+3=A393,'Onderwerpen (2)'!$A$7,IF(SUM('Onderwerpen (2)'!$B$4:$B$7)+4=A393,'Onderwerpen (2)'!$A$8,IF(SUM('Onderwerpen (2)'!$B$4:$B$8)+5=A393,'Onderwerpen (2)'!$A$9,IF(SUM('Onderwerpen (2)'!$B$4:$B$9)+6=A393,'Onderwerpen (2)'!$A$10,IF(SUM('Onderwerpen (2)'!$B$4:$B$10)+7=A393,'Onderwerpen (2)'!$A$11,IF(SUM('Onderwerpen (2)'!$B$4:$B$11)+8=A393,'Onderwerpen (2)'!$A$12,IF(SUM('Onderwerpen (2)'!$B$4:$B$12)+9=A393,'Onderwerpen (2)'!$A$13,IF(SUM('Onderwerpen (2)'!$B$4:$B$13)+10=A393,'Onderwerpen (2)'!$A$14,IF(SUM('Onderwerpen (2)'!$B$4:$B$14)+11=A393,'Onderwerpen (2)'!$A$15,IF(SUM('Onderwerpen (2)'!$B$4:$B$15)+12=A393,'Onderwerpen (2)'!$A$16,IF(SUM('Onderwerpen (2)'!$B$4:$B$16)+13=A393,'Onderwerpen (2)'!$A$17,IF(SUM('Onderwerpen (2)'!$B$4:$B$17)+14=A393,'Onderwerpen (2)'!$A$18,IF(SUM('Onderwerpen (2)'!$B$4:$B$18)+15=A393,'Onderwerpen (2)'!$A$19,IF(SUM('Onderwerpen (2)'!$B$4:$B$19)+16=A393,'Onderwerpen (2)'!$A$20,IF(SUM('Onderwerpen (2)'!$B$4:$B$20)+17=A393,'Onderwerpen (2)'!$A$21,IF(SUM('Onderwerpen (2)'!$B$4:$B$21)+18=A393,'Onderwerpen (2)'!$A$22,IF(SUM('Onderwerpen (2)'!$B$4:$B$22)+19=A393,'Onderwerpen (2)'!$A$23,IFERROR((IF(A393&lt;'Onderwerpen (2)'!$D$4,A393,IF(AND(A393&gt;'Onderwerpen (2)'!$D$4,A393&lt;'Onderwerpen (2)'!$D$5),A393-1,IF(AND(A393&gt;'Onderwerpen (2)'!$D$5,A393&lt;'Onderwerpen (2)'!$D$6),A393-2,IF(AND(A393&gt;'Onderwerpen (2)'!$D$6,A393&lt;'Onderwerpen (2)'!$D$7),A393-3,IF(AND(A393&gt;'Onderwerpen (2)'!$D$7,A393&lt;'Onderwerpen (2)'!$D$8),A393-4,IF(AND(A393&gt;'Onderwerpen (2)'!$D$8,A393&lt;'Onderwerpen (2)'!$D$9),A393-5,IF(AND(A393&gt;'Onderwerpen (2)'!$D$9,A393&lt;'Onderwerpen (2)'!$D$10),A393-6,IF(AND(A393&gt;'Onderwerpen (2)'!$D$10,A393&lt;'Onderwerpen (2)'!$D$11),A393-7,IF(AND(A393&gt;'Onderwerpen (2)'!$D$11,A393&lt;'Onderwerpen (2)'!$D$12),A393-8,IF(AND(A393&gt;'Onderwerpen (2)'!$D$12,A393&lt;'Onderwerpen (2)'!$D$13),A393-9,IF(AND(A393&gt;'Onderwerpen (2)'!$D$13,A393&lt;'Onderwerpen (2)'!$D$14),A393-10,IF(AND(A393&gt;'Onderwerpen (2)'!$D$14,A393&lt;'Onderwerpen (2)'!$D$15),A393-11,IF(AND(A393&gt;'Onderwerpen (2)'!$D$15,A393&lt;'Onderwerpen (2)'!$D$16),A393-12,IF(AND(A393&gt;'Onderwerpen (2)'!$D$16,A393&lt;'Onderwerpen (2)'!$D$17),A393-13,IF(AND(A393&gt;'Onderwerpen (2)'!$D$17,A393&lt;'Onderwerpen (2)'!$D$18),A393-14,IF(AND(A393&gt;'Onderwerpen (2)'!$D$18,A393&lt;'Onderwerpen (2)'!$D$19),A393-15,IF(AND(A393&gt;'Onderwerpen (2)'!$D$19,A393&lt;'Onderwerpen (2)'!$D$20),A393-16,IF(AND(A393&gt;'Onderwerpen (2)'!$D$20,A393&lt;'Onderwerpen (2)'!$D$21),A393-17,IF(AND(A393&gt;'Onderwerpen (2)'!$D$21,A393&lt;'Onderwerpen (2)'!$D$22),A393-18,IF(A393&gt;'Onderwerpen (2)'!$D$22,A393-19,"X"))))))))))))))))))))),""))))))))))))))))))))</f>
        <v/>
      </c>
      <c r="D393" s="76" t="str">
        <f>IF(B393="",""&amp;C393,LEFT(B393, FIND(" ",B393)-1) &amp; "."&amp;COUNTIF( $B$8:B393,B393))</f>
        <v/>
      </c>
      <c r="E393" s="11"/>
      <c r="F393" s="65"/>
      <c r="G393" s="65"/>
      <c r="H393" s="65"/>
      <c r="I393" s="67"/>
      <c r="J393" s="60" t="str">
        <f t="shared" si="35"/>
        <v/>
      </c>
      <c r="K393" s="58"/>
      <c r="L393" s="65"/>
      <c r="M393" s="65"/>
      <c r="N393" s="65"/>
      <c r="O393" s="67"/>
      <c r="P393" s="60" t="str">
        <f t="shared" si="36"/>
        <v/>
      </c>
      <c r="Q393" s="58"/>
      <c r="R393" s="65"/>
      <c r="S393" s="65"/>
      <c r="T393" s="65"/>
      <c r="U393" s="67"/>
      <c r="V393" s="60" t="str">
        <f t="shared" si="37"/>
        <v/>
      </c>
      <c r="W393" s="58"/>
      <c r="X393" s="65"/>
      <c r="Y393" s="65"/>
      <c r="Z393" s="65"/>
      <c r="AA393" s="67"/>
      <c r="AB393" s="60" t="str">
        <f t="shared" si="38"/>
        <v/>
      </c>
      <c r="AC393" s="58"/>
      <c r="AD393" s="65"/>
      <c r="AE393" s="65"/>
      <c r="AF393" s="65"/>
      <c r="AG393" s="67"/>
      <c r="AH393" s="60" t="str">
        <f t="shared" si="39"/>
        <v/>
      </c>
      <c r="AI393" s="58"/>
    </row>
    <row r="394" spans="1:35" ht="15" customHeight="1" x14ac:dyDescent="0.25">
      <c r="A394" s="48" t="str">
        <f>IFERROR(IF(A393='Onderwerpen (2)'!$C$23+19,"",A393+1),"")</f>
        <v/>
      </c>
      <c r="B394" s="48" t="str">
        <f>IF(C394&lt;='Onderwerpen (2)'!$C$4,'Onderwerpen (2)'!$A$4,IF(C394&lt;='Onderwerpen (2)'!$C$5,'Onderwerpen (2)'!$A$5,IF(C394&lt;='Onderwerpen (2)'!$C$6,'Onderwerpen (2)'!$A$6,IF(C394&lt;='Onderwerpen (2)'!$C$7,'Onderwerpen (2)'!$A$7,IF(C394&lt;='Onderwerpen (2)'!$C$8,'Onderwerpen (2)'!$A$8,IF(C394&lt;='Onderwerpen (2)'!$C$9,'Onderwerpen (2)'!$A$9,IF(C394&lt;='Onderwerpen (2)'!C$10,'Onderwerpen (2)'!$A$10,IF(C394&lt;='Onderwerpen (2)'!C$11,'Onderwerpen (2)'!$A$11,IF(C394&lt;='Onderwerpen (2)'!C$12,'Onderwerpen (2)'!$A$12,IF(C394&lt;='Onderwerpen (2)'!C$13,'Onderwerpen (2)'!$A$13,IF(C394&lt;='Onderwerpen (2)'!$C$14,'Onderwerpen (2)'!$A$14,IF(C394&lt;='Onderwerpen (2)'!$C$15,'Onderwerpen (2)'!$A$15,IF(C394&lt;='Onderwerpen (2)'!$C$16,'Onderwerpen (2)'!$A$16,IF(C394&lt;='Onderwerpen (2)'!$C$17,'Onderwerpen (2)'!$A$17,IF(C394&lt;='Onderwerpen (2)'!$C$18,'Onderwerpen (2)'!$A$18,IF(C394&lt;='Onderwerpen (2)'!$C$19,'Onderwerpen (2)'!$A$19,IF(C394&lt;='Onderwerpen (2)'!$C$20,'Onderwerpen (2)'!$A$20,IF(C394&lt;='Onderwerpen (2)'!$C$21,'Onderwerpen (2)'!$A$21,IF(C394&lt;='Onderwerpen (2)'!$C$22,'Onderwerpen (2)'!$A$22,IF(C394&lt;='Onderwerpen (2)'!$C$23,'Onderwerpen (2)'!$A$22,""))))))))))))))))))))</f>
        <v/>
      </c>
      <c r="C394" s="55" t="str">
        <f>IF('Onderwerpen (2)'!$B$4+1=A394,'Onderwerpen (2)'!$A$5,IF(SUM('Onderwerpen (2)'!$B$4:$B$5)+2=A394,'Onderwerpen (2)'!$A$6,IF(SUM('Onderwerpen (2)'!$B$4:$B$6)+3=A394,'Onderwerpen (2)'!$A$7,IF(SUM('Onderwerpen (2)'!$B$4:$B$7)+4=A394,'Onderwerpen (2)'!$A$8,IF(SUM('Onderwerpen (2)'!$B$4:$B$8)+5=A394,'Onderwerpen (2)'!$A$9,IF(SUM('Onderwerpen (2)'!$B$4:$B$9)+6=A394,'Onderwerpen (2)'!$A$10,IF(SUM('Onderwerpen (2)'!$B$4:$B$10)+7=A394,'Onderwerpen (2)'!$A$11,IF(SUM('Onderwerpen (2)'!$B$4:$B$11)+8=A394,'Onderwerpen (2)'!$A$12,IF(SUM('Onderwerpen (2)'!$B$4:$B$12)+9=A394,'Onderwerpen (2)'!$A$13,IF(SUM('Onderwerpen (2)'!$B$4:$B$13)+10=A394,'Onderwerpen (2)'!$A$14,IF(SUM('Onderwerpen (2)'!$B$4:$B$14)+11=A394,'Onderwerpen (2)'!$A$15,IF(SUM('Onderwerpen (2)'!$B$4:$B$15)+12=A394,'Onderwerpen (2)'!$A$16,IF(SUM('Onderwerpen (2)'!$B$4:$B$16)+13=A394,'Onderwerpen (2)'!$A$17,IF(SUM('Onderwerpen (2)'!$B$4:$B$17)+14=A394,'Onderwerpen (2)'!$A$18,IF(SUM('Onderwerpen (2)'!$B$4:$B$18)+15=A394,'Onderwerpen (2)'!$A$19,IF(SUM('Onderwerpen (2)'!$B$4:$B$19)+16=A394,'Onderwerpen (2)'!$A$20,IF(SUM('Onderwerpen (2)'!$B$4:$B$20)+17=A394,'Onderwerpen (2)'!$A$21,IF(SUM('Onderwerpen (2)'!$B$4:$B$21)+18=A394,'Onderwerpen (2)'!$A$22,IF(SUM('Onderwerpen (2)'!$B$4:$B$22)+19=A394,'Onderwerpen (2)'!$A$23,IFERROR((IF(A394&lt;'Onderwerpen (2)'!$D$4,A394,IF(AND(A394&gt;'Onderwerpen (2)'!$D$4,A394&lt;'Onderwerpen (2)'!$D$5),A394-1,IF(AND(A394&gt;'Onderwerpen (2)'!$D$5,A394&lt;'Onderwerpen (2)'!$D$6),A394-2,IF(AND(A394&gt;'Onderwerpen (2)'!$D$6,A394&lt;'Onderwerpen (2)'!$D$7),A394-3,IF(AND(A394&gt;'Onderwerpen (2)'!$D$7,A394&lt;'Onderwerpen (2)'!$D$8),A394-4,IF(AND(A394&gt;'Onderwerpen (2)'!$D$8,A394&lt;'Onderwerpen (2)'!$D$9),A394-5,IF(AND(A394&gt;'Onderwerpen (2)'!$D$9,A394&lt;'Onderwerpen (2)'!$D$10),A394-6,IF(AND(A394&gt;'Onderwerpen (2)'!$D$10,A394&lt;'Onderwerpen (2)'!$D$11),A394-7,IF(AND(A394&gt;'Onderwerpen (2)'!$D$11,A394&lt;'Onderwerpen (2)'!$D$12),A394-8,IF(AND(A394&gt;'Onderwerpen (2)'!$D$12,A394&lt;'Onderwerpen (2)'!$D$13),A394-9,IF(AND(A394&gt;'Onderwerpen (2)'!$D$13,A394&lt;'Onderwerpen (2)'!$D$14),A394-10,IF(AND(A394&gt;'Onderwerpen (2)'!$D$14,A394&lt;'Onderwerpen (2)'!$D$15),A394-11,IF(AND(A394&gt;'Onderwerpen (2)'!$D$15,A394&lt;'Onderwerpen (2)'!$D$16),A394-12,IF(AND(A394&gt;'Onderwerpen (2)'!$D$16,A394&lt;'Onderwerpen (2)'!$D$17),A394-13,IF(AND(A394&gt;'Onderwerpen (2)'!$D$17,A394&lt;'Onderwerpen (2)'!$D$18),A394-14,IF(AND(A394&gt;'Onderwerpen (2)'!$D$18,A394&lt;'Onderwerpen (2)'!$D$19),A394-15,IF(AND(A394&gt;'Onderwerpen (2)'!$D$19,A394&lt;'Onderwerpen (2)'!$D$20),A394-16,IF(AND(A394&gt;'Onderwerpen (2)'!$D$20,A394&lt;'Onderwerpen (2)'!$D$21),A394-17,IF(AND(A394&gt;'Onderwerpen (2)'!$D$21,A394&lt;'Onderwerpen (2)'!$D$22),A394-18,IF(A394&gt;'Onderwerpen (2)'!$D$22,A394-19,"X"))))))))))))))))))))),""))))))))))))))))))))</f>
        <v/>
      </c>
      <c r="D394" s="76" t="str">
        <f>IF(B394="",""&amp;C394,LEFT(B394, FIND(" ",B394)-1) &amp; "."&amp;COUNTIF( $B$8:B394,B394))</f>
        <v/>
      </c>
      <c r="E394" s="11"/>
      <c r="F394" s="65"/>
      <c r="G394" s="65"/>
      <c r="H394" s="65"/>
      <c r="I394" s="67"/>
      <c r="J394" s="60" t="str">
        <f t="shared" si="35"/>
        <v/>
      </c>
      <c r="K394" s="58"/>
      <c r="L394" s="65"/>
      <c r="M394" s="65"/>
      <c r="N394" s="65"/>
      <c r="O394" s="67"/>
      <c r="P394" s="60" t="str">
        <f t="shared" si="36"/>
        <v/>
      </c>
      <c r="Q394" s="58"/>
      <c r="R394" s="65"/>
      <c r="S394" s="65"/>
      <c r="T394" s="65"/>
      <c r="U394" s="67"/>
      <c r="V394" s="60" t="str">
        <f t="shared" si="37"/>
        <v/>
      </c>
      <c r="W394" s="58"/>
      <c r="X394" s="65"/>
      <c r="Y394" s="65"/>
      <c r="Z394" s="65"/>
      <c r="AA394" s="67"/>
      <c r="AB394" s="60" t="str">
        <f t="shared" si="38"/>
        <v/>
      </c>
      <c r="AC394" s="58"/>
      <c r="AD394" s="65"/>
      <c r="AE394" s="65"/>
      <c r="AF394" s="65"/>
      <c r="AG394" s="67"/>
      <c r="AH394" s="60" t="str">
        <f t="shared" si="39"/>
        <v/>
      </c>
      <c r="AI394" s="58"/>
    </row>
    <row r="395" spans="1:35" ht="15" customHeight="1" x14ac:dyDescent="0.25">
      <c r="A395" s="48" t="str">
        <f>IFERROR(IF(A394='Onderwerpen (2)'!$C$23+19,"",A394+1),"")</f>
        <v/>
      </c>
      <c r="B395" s="48" t="str">
        <f>IF(C395&lt;='Onderwerpen (2)'!$C$4,'Onderwerpen (2)'!$A$4,IF(C395&lt;='Onderwerpen (2)'!$C$5,'Onderwerpen (2)'!$A$5,IF(C395&lt;='Onderwerpen (2)'!$C$6,'Onderwerpen (2)'!$A$6,IF(C395&lt;='Onderwerpen (2)'!$C$7,'Onderwerpen (2)'!$A$7,IF(C395&lt;='Onderwerpen (2)'!$C$8,'Onderwerpen (2)'!$A$8,IF(C395&lt;='Onderwerpen (2)'!$C$9,'Onderwerpen (2)'!$A$9,IF(C395&lt;='Onderwerpen (2)'!C$10,'Onderwerpen (2)'!$A$10,IF(C395&lt;='Onderwerpen (2)'!C$11,'Onderwerpen (2)'!$A$11,IF(C395&lt;='Onderwerpen (2)'!C$12,'Onderwerpen (2)'!$A$12,IF(C395&lt;='Onderwerpen (2)'!C$13,'Onderwerpen (2)'!$A$13,IF(C395&lt;='Onderwerpen (2)'!$C$14,'Onderwerpen (2)'!$A$14,IF(C395&lt;='Onderwerpen (2)'!$C$15,'Onderwerpen (2)'!$A$15,IF(C395&lt;='Onderwerpen (2)'!$C$16,'Onderwerpen (2)'!$A$16,IF(C395&lt;='Onderwerpen (2)'!$C$17,'Onderwerpen (2)'!$A$17,IF(C395&lt;='Onderwerpen (2)'!$C$18,'Onderwerpen (2)'!$A$18,IF(C395&lt;='Onderwerpen (2)'!$C$19,'Onderwerpen (2)'!$A$19,IF(C395&lt;='Onderwerpen (2)'!$C$20,'Onderwerpen (2)'!$A$20,IF(C395&lt;='Onderwerpen (2)'!$C$21,'Onderwerpen (2)'!$A$21,IF(C395&lt;='Onderwerpen (2)'!$C$22,'Onderwerpen (2)'!$A$22,IF(C395&lt;='Onderwerpen (2)'!$C$23,'Onderwerpen (2)'!$A$22,""))))))))))))))))))))</f>
        <v/>
      </c>
      <c r="C395" s="55" t="str">
        <f>IF('Onderwerpen (2)'!$B$4+1=A395,'Onderwerpen (2)'!$A$5,IF(SUM('Onderwerpen (2)'!$B$4:$B$5)+2=A395,'Onderwerpen (2)'!$A$6,IF(SUM('Onderwerpen (2)'!$B$4:$B$6)+3=A395,'Onderwerpen (2)'!$A$7,IF(SUM('Onderwerpen (2)'!$B$4:$B$7)+4=A395,'Onderwerpen (2)'!$A$8,IF(SUM('Onderwerpen (2)'!$B$4:$B$8)+5=A395,'Onderwerpen (2)'!$A$9,IF(SUM('Onderwerpen (2)'!$B$4:$B$9)+6=A395,'Onderwerpen (2)'!$A$10,IF(SUM('Onderwerpen (2)'!$B$4:$B$10)+7=A395,'Onderwerpen (2)'!$A$11,IF(SUM('Onderwerpen (2)'!$B$4:$B$11)+8=A395,'Onderwerpen (2)'!$A$12,IF(SUM('Onderwerpen (2)'!$B$4:$B$12)+9=A395,'Onderwerpen (2)'!$A$13,IF(SUM('Onderwerpen (2)'!$B$4:$B$13)+10=A395,'Onderwerpen (2)'!$A$14,IF(SUM('Onderwerpen (2)'!$B$4:$B$14)+11=A395,'Onderwerpen (2)'!$A$15,IF(SUM('Onderwerpen (2)'!$B$4:$B$15)+12=A395,'Onderwerpen (2)'!$A$16,IF(SUM('Onderwerpen (2)'!$B$4:$B$16)+13=A395,'Onderwerpen (2)'!$A$17,IF(SUM('Onderwerpen (2)'!$B$4:$B$17)+14=A395,'Onderwerpen (2)'!$A$18,IF(SUM('Onderwerpen (2)'!$B$4:$B$18)+15=A395,'Onderwerpen (2)'!$A$19,IF(SUM('Onderwerpen (2)'!$B$4:$B$19)+16=A395,'Onderwerpen (2)'!$A$20,IF(SUM('Onderwerpen (2)'!$B$4:$B$20)+17=A395,'Onderwerpen (2)'!$A$21,IF(SUM('Onderwerpen (2)'!$B$4:$B$21)+18=A395,'Onderwerpen (2)'!$A$22,IF(SUM('Onderwerpen (2)'!$B$4:$B$22)+19=A395,'Onderwerpen (2)'!$A$23,IFERROR((IF(A395&lt;'Onderwerpen (2)'!$D$4,A395,IF(AND(A395&gt;'Onderwerpen (2)'!$D$4,A395&lt;'Onderwerpen (2)'!$D$5),A395-1,IF(AND(A395&gt;'Onderwerpen (2)'!$D$5,A395&lt;'Onderwerpen (2)'!$D$6),A395-2,IF(AND(A395&gt;'Onderwerpen (2)'!$D$6,A395&lt;'Onderwerpen (2)'!$D$7),A395-3,IF(AND(A395&gt;'Onderwerpen (2)'!$D$7,A395&lt;'Onderwerpen (2)'!$D$8),A395-4,IF(AND(A395&gt;'Onderwerpen (2)'!$D$8,A395&lt;'Onderwerpen (2)'!$D$9),A395-5,IF(AND(A395&gt;'Onderwerpen (2)'!$D$9,A395&lt;'Onderwerpen (2)'!$D$10),A395-6,IF(AND(A395&gt;'Onderwerpen (2)'!$D$10,A395&lt;'Onderwerpen (2)'!$D$11),A395-7,IF(AND(A395&gt;'Onderwerpen (2)'!$D$11,A395&lt;'Onderwerpen (2)'!$D$12),A395-8,IF(AND(A395&gt;'Onderwerpen (2)'!$D$12,A395&lt;'Onderwerpen (2)'!$D$13),A395-9,IF(AND(A395&gt;'Onderwerpen (2)'!$D$13,A395&lt;'Onderwerpen (2)'!$D$14),A395-10,IF(AND(A395&gt;'Onderwerpen (2)'!$D$14,A395&lt;'Onderwerpen (2)'!$D$15),A395-11,IF(AND(A395&gt;'Onderwerpen (2)'!$D$15,A395&lt;'Onderwerpen (2)'!$D$16),A395-12,IF(AND(A395&gt;'Onderwerpen (2)'!$D$16,A395&lt;'Onderwerpen (2)'!$D$17),A395-13,IF(AND(A395&gt;'Onderwerpen (2)'!$D$17,A395&lt;'Onderwerpen (2)'!$D$18),A395-14,IF(AND(A395&gt;'Onderwerpen (2)'!$D$18,A395&lt;'Onderwerpen (2)'!$D$19),A395-15,IF(AND(A395&gt;'Onderwerpen (2)'!$D$19,A395&lt;'Onderwerpen (2)'!$D$20),A395-16,IF(AND(A395&gt;'Onderwerpen (2)'!$D$20,A395&lt;'Onderwerpen (2)'!$D$21),A395-17,IF(AND(A395&gt;'Onderwerpen (2)'!$D$21,A395&lt;'Onderwerpen (2)'!$D$22),A395-18,IF(A395&gt;'Onderwerpen (2)'!$D$22,A395-19,"X"))))))))))))))))))))),""))))))))))))))))))))</f>
        <v/>
      </c>
      <c r="D395" s="76" t="str">
        <f>IF(B395="",""&amp;C395,LEFT(B395, FIND(" ",B395)-1) &amp; "."&amp;COUNTIF( $B$8:B395,B395))</f>
        <v/>
      </c>
      <c r="E395" s="11"/>
      <c r="F395" s="65"/>
      <c r="G395" s="65"/>
      <c r="H395" s="65"/>
      <c r="I395" s="67"/>
      <c r="J395" s="60" t="str">
        <f t="shared" si="35"/>
        <v/>
      </c>
      <c r="K395" s="58"/>
      <c r="L395" s="65"/>
      <c r="M395" s="65"/>
      <c r="N395" s="65"/>
      <c r="O395" s="67"/>
      <c r="P395" s="60" t="str">
        <f t="shared" si="36"/>
        <v/>
      </c>
      <c r="Q395" s="58"/>
      <c r="R395" s="65"/>
      <c r="S395" s="65"/>
      <c r="T395" s="65"/>
      <c r="U395" s="67"/>
      <c r="V395" s="60" t="str">
        <f t="shared" si="37"/>
        <v/>
      </c>
      <c r="W395" s="58"/>
      <c r="X395" s="65"/>
      <c r="Y395" s="65"/>
      <c r="Z395" s="65"/>
      <c r="AA395" s="67"/>
      <c r="AB395" s="60" t="str">
        <f t="shared" si="38"/>
        <v/>
      </c>
      <c r="AC395" s="58"/>
      <c r="AD395" s="65"/>
      <c r="AE395" s="65"/>
      <c r="AF395" s="65"/>
      <c r="AG395" s="67"/>
      <c r="AH395" s="60" t="str">
        <f t="shared" si="39"/>
        <v/>
      </c>
      <c r="AI395" s="58"/>
    </row>
    <row r="396" spans="1:35" ht="15" customHeight="1" x14ac:dyDescent="0.25">
      <c r="A396" s="48" t="str">
        <f>IFERROR(IF(A395='Onderwerpen (2)'!$C$23+19,"",A395+1),"")</f>
        <v/>
      </c>
      <c r="B396" s="48" t="str">
        <f>IF(C396&lt;='Onderwerpen (2)'!$C$4,'Onderwerpen (2)'!$A$4,IF(C396&lt;='Onderwerpen (2)'!$C$5,'Onderwerpen (2)'!$A$5,IF(C396&lt;='Onderwerpen (2)'!$C$6,'Onderwerpen (2)'!$A$6,IF(C396&lt;='Onderwerpen (2)'!$C$7,'Onderwerpen (2)'!$A$7,IF(C396&lt;='Onderwerpen (2)'!$C$8,'Onderwerpen (2)'!$A$8,IF(C396&lt;='Onderwerpen (2)'!$C$9,'Onderwerpen (2)'!$A$9,IF(C396&lt;='Onderwerpen (2)'!C$10,'Onderwerpen (2)'!$A$10,IF(C396&lt;='Onderwerpen (2)'!C$11,'Onderwerpen (2)'!$A$11,IF(C396&lt;='Onderwerpen (2)'!C$12,'Onderwerpen (2)'!$A$12,IF(C396&lt;='Onderwerpen (2)'!C$13,'Onderwerpen (2)'!$A$13,IF(C396&lt;='Onderwerpen (2)'!$C$14,'Onderwerpen (2)'!$A$14,IF(C396&lt;='Onderwerpen (2)'!$C$15,'Onderwerpen (2)'!$A$15,IF(C396&lt;='Onderwerpen (2)'!$C$16,'Onderwerpen (2)'!$A$16,IF(C396&lt;='Onderwerpen (2)'!$C$17,'Onderwerpen (2)'!$A$17,IF(C396&lt;='Onderwerpen (2)'!$C$18,'Onderwerpen (2)'!$A$18,IF(C396&lt;='Onderwerpen (2)'!$C$19,'Onderwerpen (2)'!$A$19,IF(C396&lt;='Onderwerpen (2)'!$C$20,'Onderwerpen (2)'!$A$20,IF(C396&lt;='Onderwerpen (2)'!$C$21,'Onderwerpen (2)'!$A$21,IF(C396&lt;='Onderwerpen (2)'!$C$22,'Onderwerpen (2)'!$A$22,IF(C396&lt;='Onderwerpen (2)'!$C$23,'Onderwerpen (2)'!$A$22,""))))))))))))))))))))</f>
        <v/>
      </c>
      <c r="C396" s="55" t="str">
        <f>IF('Onderwerpen (2)'!$B$4+1=A396,'Onderwerpen (2)'!$A$5,IF(SUM('Onderwerpen (2)'!$B$4:$B$5)+2=A396,'Onderwerpen (2)'!$A$6,IF(SUM('Onderwerpen (2)'!$B$4:$B$6)+3=A396,'Onderwerpen (2)'!$A$7,IF(SUM('Onderwerpen (2)'!$B$4:$B$7)+4=A396,'Onderwerpen (2)'!$A$8,IF(SUM('Onderwerpen (2)'!$B$4:$B$8)+5=A396,'Onderwerpen (2)'!$A$9,IF(SUM('Onderwerpen (2)'!$B$4:$B$9)+6=A396,'Onderwerpen (2)'!$A$10,IF(SUM('Onderwerpen (2)'!$B$4:$B$10)+7=A396,'Onderwerpen (2)'!$A$11,IF(SUM('Onderwerpen (2)'!$B$4:$B$11)+8=A396,'Onderwerpen (2)'!$A$12,IF(SUM('Onderwerpen (2)'!$B$4:$B$12)+9=A396,'Onderwerpen (2)'!$A$13,IF(SUM('Onderwerpen (2)'!$B$4:$B$13)+10=A396,'Onderwerpen (2)'!$A$14,IF(SUM('Onderwerpen (2)'!$B$4:$B$14)+11=A396,'Onderwerpen (2)'!$A$15,IF(SUM('Onderwerpen (2)'!$B$4:$B$15)+12=A396,'Onderwerpen (2)'!$A$16,IF(SUM('Onderwerpen (2)'!$B$4:$B$16)+13=A396,'Onderwerpen (2)'!$A$17,IF(SUM('Onderwerpen (2)'!$B$4:$B$17)+14=A396,'Onderwerpen (2)'!$A$18,IF(SUM('Onderwerpen (2)'!$B$4:$B$18)+15=A396,'Onderwerpen (2)'!$A$19,IF(SUM('Onderwerpen (2)'!$B$4:$B$19)+16=A396,'Onderwerpen (2)'!$A$20,IF(SUM('Onderwerpen (2)'!$B$4:$B$20)+17=A396,'Onderwerpen (2)'!$A$21,IF(SUM('Onderwerpen (2)'!$B$4:$B$21)+18=A396,'Onderwerpen (2)'!$A$22,IF(SUM('Onderwerpen (2)'!$B$4:$B$22)+19=A396,'Onderwerpen (2)'!$A$23,IFERROR((IF(A396&lt;'Onderwerpen (2)'!$D$4,A396,IF(AND(A396&gt;'Onderwerpen (2)'!$D$4,A396&lt;'Onderwerpen (2)'!$D$5),A396-1,IF(AND(A396&gt;'Onderwerpen (2)'!$D$5,A396&lt;'Onderwerpen (2)'!$D$6),A396-2,IF(AND(A396&gt;'Onderwerpen (2)'!$D$6,A396&lt;'Onderwerpen (2)'!$D$7),A396-3,IF(AND(A396&gt;'Onderwerpen (2)'!$D$7,A396&lt;'Onderwerpen (2)'!$D$8),A396-4,IF(AND(A396&gt;'Onderwerpen (2)'!$D$8,A396&lt;'Onderwerpen (2)'!$D$9),A396-5,IF(AND(A396&gt;'Onderwerpen (2)'!$D$9,A396&lt;'Onderwerpen (2)'!$D$10),A396-6,IF(AND(A396&gt;'Onderwerpen (2)'!$D$10,A396&lt;'Onderwerpen (2)'!$D$11),A396-7,IF(AND(A396&gt;'Onderwerpen (2)'!$D$11,A396&lt;'Onderwerpen (2)'!$D$12),A396-8,IF(AND(A396&gt;'Onderwerpen (2)'!$D$12,A396&lt;'Onderwerpen (2)'!$D$13),A396-9,IF(AND(A396&gt;'Onderwerpen (2)'!$D$13,A396&lt;'Onderwerpen (2)'!$D$14),A396-10,IF(AND(A396&gt;'Onderwerpen (2)'!$D$14,A396&lt;'Onderwerpen (2)'!$D$15),A396-11,IF(AND(A396&gt;'Onderwerpen (2)'!$D$15,A396&lt;'Onderwerpen (2)'!$D$16),A396-12,IF(AND(A396&gt;'Onderwerpen (2)'!$D$16,A396&lt;'Onderwerpen (2)'!$D$17),A396-13,IF(AND(A396&gt;'Onderwerpen (2)'!$D$17,A396&lt;'Onderwerpen (2)'!$D$18),A396-14,IF(AND(A396&gt;'Onderwerpen (2)'!$D$18,A396&lt;'Onderwerpen (2)'!$D$19),A396-15,IF(AND(A396&gt;'Onderwerpen (2)'!$D$19,A396&lt;'Onderwerpen (2)'!$D$20),A396-16,IF(AND(A396&gt;'Onderwerpen (2)'!$D$20,A396&lt;'Onderwerpen (2)'!$D$21),A396-17,IF(AND(A396&gt;'Onderwerpen (2)'!$D$21,A396&lt;'Onderwerpen (2)'!$D$22),A396-18,IF(A396&gt;'Onderwerpen (2)'!$D$22,A396-19,"X"))))))))))))))))))))),""))))))))))))))))))))</f>
        <v/>
      </c>
      <c r="D396" s="76" t="str">
        <f>IF(B396="",""&amp;C396,LEFT(B396, FIND(" ",B396)-1) &amp; "."&amp;COUNTIF( $B$8:B396,B396))</f>
        <v/>
      </c>
      <c r="E396" s="11"/>
      <c r="F396" s="65"/>
      <c r="G396" s="65"/>
      <c r="H396" s="65"/>
      <c r="I396" s="67"/>
      <c r="J396" s="60" t="str">
        <f t="shared" si="35"/>
        <v/>
      </c>
      <c r="K396" s="58"/>
      <c r="L396" s="65"/>
      <c r="M396" s="65"/>
      <c r="N396" s="65"/>
      <c r="O396" s="67"/>
      <c r="P396" s="60" t="str">
        <f t="shared" si="36"/>
        <v/>
      </c>
      <c r="Q396" s="58"/>
      <c r="R396" s="65"/>
      <c r="S396" s="65"/>
      <c r="T396" s="65"/>
      <c r="U396" s="67"/>
      <c r="V396" s="60" t="str">
        <f t="shared" si="37"/>
        <v/>
      </c>
      <c r="W396" s="58"/>
      <c r="X396" s="65"/>
      <c r="Y396" s="65"/>
      <c r="Z396" s="65"/>
      <c r="AA396" s="67"/>
      <c r="AB396" s="60" t="str">
        <f t="shared" si="38"/>
        <v/>
      </c>
      <c r="AC396" s="58"/>
      <c r="AD396" s="65"/>
      <c r="AE396" s="65"/>
      <c r="AF396" s="65"/>
      <c r="AG396" s="67"/>
      <c r="AH396" s="60" t="str">
        <f t="shared" si="39"/>
        <v/>
      </c>
      <c r="AI396" s="58"/>
    </row>
    <row r="397" spans="1:35" ht="15" customHeight="1" x14ac:dyDescent="0.25">
      <c r="A397" s="48" t="str">
        <f>IFERROR(IF(A396='Onderwerpen (2)'!$C$23+19,"",A396+1),"")</f>
        <v/>
      </c>
      <c r="B397" s="48" t="str">
        <f>IF(C397&lt;='Onderwerpen (2)'!$C$4,'Onderwerpen (2)'!$A$4,IF(C397&lt;='Onderwerpen (2)'!$C$5,'Onderwerpen (2)'!$A$5,IF(C397&lt;='Onderwerpen (2)'!$C$6,'Onderwerpen (2)'!$A$6,IF(C397&lt;='Onderwerpen (2)'!$C$7,'Onderwerpen (2)'!$A$7,IF(C397&lt;='Onderwerpen (2)'!$C$8,'Onderwerpen (2)'!$A$8,IF(C397&lt;='Onderwerpen (2)'!$C$9,'Onderwerpen (2)'!$A$9,IF(C397&lt;='Onderwerpen (2)'!C$10,'Onderwerpen (2)'!$A$10,IF(C397&lt;='Onderwerpen (2)'!C$11,'Onderwerpen (2)'!$A$11,IF(C397&lt;='Onderwerpen (2)'!C$12,'Onderwerpen (2)'!$A$12,IF(C397&lt;='Onderwerpen (2)'!C$13,'Onderwerpen (2)'!$A$13,IF(C397&lt;='Onderwerpen (2)'!$C$14,'Onderwerpen (2)'!$A$14,IF(C397&lt;='Onderwerpen (2)'!$C$15,'Onderwerpen (2)'!$A$15,IF(C397&lt;='Onderwerpen (2)'!$C$16,'Onderwerpen (2)'!$A$16,IF(C397&lt;='Onderwerpen (2)'!$C$17,'Onderwerpen (2)'!$A$17,IF(C397&lt;='Onderwerpen (2)'!$C$18,'Onderwerpen (2)'!$A$18,IF(C397&lt;='Onderwerpen (2)'!$C$19,'Onderwerpen (2)'!$A$19,IF(C397&lt;='Onderwerpen (2)'!$C$20,'Onderwerpen (2)'!$A$20,IF(C397&lt;='Onderwerpen (2)'!$C$21,'Onderwerpen (2)'!$A$21,IF(C397&lt;='Onderwerpen (2)'!$C$22,'Onderwerpen (2)'!$A$22,IF(C397&lt;='Onderwerpen (2)'!$C$23,'Onderwerpen (2)'!$A$22,""))))))))))))))))))))</f>
        <v/>
      </c>
      <c r="C397" s="55" t="str">
        <f>IF('Onderwerpen (2)'!$B$4+1=A397,'Onderwerpen (2)'!$A$5,IF(SUM('Onderwerpen (2)'!$B$4:$B$5)+2=A397,'Onderwerpen (2)'!$A$6,IF(SUM('Onderwerpen (2)'!$B$4:$B$6)+3=A397,'Onderwerpen (2)'!$A$7,IF(SUM('Onderwerpen (2)'!$B$4:$B$7)+4=A397,'Onderwerpen (2)'!$A$8,IF(SUM('Onderwerpen (2)'!$B$4:$B$8)+5=A397,'Onderwerpen (2)'!$A$9,IF(SUM('Onderwerpen (2)'!$B$4:$B$9)+6=A397,'Onderwerpen (2)'!$A$10,IF(SUM('Onderwerpen (2)'!$B$4:$B$10)+7=A397,'Onderwerpen (2)'!$A$11,IF(SUM('Onderwerpen (2)'!$B$4:$B$11)+8=A397,'Onderwerpen (2)'!$A$12,IF(SUM('Onderwerpen (2)'!$B$4:$B$12)+9=A397,'Onderwerpen (2)'!$A$13,IF(SUM('Onderwerpen (2)'!$B$4:$B$13)+10=A397,'Onderwerpen (2)'!$A$14,IF(SUM('Onderwerpen (2)'!$B$4:$B$14)+11=A397,'Onderwerpen (2)'!$A$15,IF(SUM('Onderwerpen (2)'!$B$4:$B$15)+12=A397,'Onderwerpen (2)'!$A$16,IF(SUM('Onderwerpen (2)'!$B$4:$B$16)+13=A397,'Onderwerpen (2)'!$A$17,IF(SUM('Onderwerpen (2)'!$B$4:$B$17)+14=A397,'Onderwerpen (2)'!$A$18,IF(SUM('Onderwerpen (2)'!$B$4:$B$18)+15=A397,'Onderwerpen (2)'!$A$19,IF(SUM('Onderwerpen (2)'!$B$4:$B$19)+16=A397,'Onderwerpen (2)'!$A$20,IF(SUM('Onderwerpen (2)'!$B$4:$B$20)+17=A397,'Onderwerpen (2)'!$A$21,IF(SUM('Onderwerpen (2)'!$B$4:$B$21)+18=A397,'Onderwerpen (2)'!$A$22,IF(SUM('Onderwerpen (2)'!$B$4:$B$22)+19=A397,'Onderwerpen (2)'!$A$23,IFERROR((IF(A397&lt;'Onderwerpen (2)'!$D$4,A397,IF(AND(A397&gt;'Onderwerpen (2)'!$D$4,A397&lt;'Onderwerpen (2)'!$D$5),A397-1,IF(AND(A397&gt;'Onderwerpen (2)'!$D$5,A397&lt;'Onderwerpen (2)'!$D$6),A397-2,IF(AND(A397&gt;'Onderwerpen (2)'!$D$6,A397&lt;'Onderwerpen (2)'!$D$7),A397-3,IF(AND(A397&gt;'Onderwerpen (2)'!$D$7,A397&lt;'Onderwerpen (2)'!$D$8),A397-4,IF(AND(A397&gt;'Onderwerpen (2)'!$D$8,A397&lt;'Onderwerpen (2)'!$D$9),A397-5,IF(AND(A397&gt;'Onderwerpen (2)'!$D$9,A397&lt;'Onderwerpen (2)'!$D$10),A397-6,IF(AND(A397&gt;'Onderwerpen (2)'!$D$10,A397&lt;'Onderwerpen (2)'!$D$11),A397-7,IF(AND(A397&gt;'Onderwerpen (2)'!$D$11,A397&lt;'Onderwerpen (2)'!$D$12),A397-8,IF(AND(A397&gt;'Onderwerpen (2)'!$D$12,A397&lt;'Onderwerpen (2)'!$D$13),A397-9,IF(AND(A397&gt;'Onderwerpen (2)'!$D$13,A397&lt;'Onderwerpen (2)'!$D$14),A397-10,IF(AND(A397&gt;'Onderwerpen (2)'!$D$14,A397&lt;'Onderwerpen (2)'!$D$15),A397-11,IF(AND(A397&gt;'Onderwerpen (2)'!$D$15,A397&lt;'Onderwerpen (2)'!$D$16),A397-12,IF(AND(A397&gt;'Onderwerpen (2)'!$D$16,A397&lt;'Onderwerpen (2)'!$D$17),A397-13,IF(AND(A397&gt;'Onderwerpen (2)'!$D$17,A397&lt;'Onderwerpen (2)'!$D$18),A397-14,IF(AND(A397&gt;'Onderwerpen (2)'!$D$18,A397&lt;'Onderwerpen (2)'!$D$19),A397-15,IF(AND(A397&gt;'Onderwerpen (2)'!$D$19,A397&lt;'Onderwerpen (2)'!$D$20),A397-16,IF(AND(A397&gt;'Onderwerpen (2)'!$D$20,A397&lt;'Onderwerpen (2)'!$D$21),A397-17,IF(AND(A397&gt;'Onderwerpen (2)'!$D$21,A397&lt;'Onderwerpen (2)'!$D$22),A397-18,IF(A397&gt;'Onderwerpen (2)'!$D$22,A397-19,"X"))))))))))))))))))))),""))))))))))))))))))))</f>
        <v/>
      </c>
      <c r="D397" s="76" t="str">
        <f>IF(B397="",""&amp;C397,LEFT(B397, FIND(" ",B397)-1) &amp; "."&amp;COUNTIF( $B$8:B397,B397))</f>
        <v/>
      </c>
      <c r="E397" s="11"/>
      <c r="F397" s="65"/>
      <c r="G397" s="65"/>
      <c r="H397" s="65"/>
      <c r="I397" s="67"/>
      <c r="J397" s="60" t="str">
        <f t="shared" si="35"/>
        <v/>
      </c>
      <c r="K397" s="58"/>
      <c r="L397" s="65"/>
      <c r="M397" s="65"/>
      <c r="N397" s="65"/>
      <c r="O397" s="67"/>
      <c r="P397" s="60" t="str">
        <f t="shared" si="36"/>
        <v/>
      </c>
      <c r="Q397" s="58"/>
      <c r="R397" s="65"/>
      <c r="S397" s="65"/>
      <c r="T397" s="65"/>
      <c r="U397" s="67"/>
      <c r="V397" s="60" t="str">
        <f t="shared" si="37"/>
        <v/>
      </c>
      <c r="W397" s="58"/>
      <c r="X397" s="65"/>
      <c r="Y397" s="65"/>
      <c r="Z397" s="65"/>
      <c r="AA397" s="67"/>
      <c r="AB397" s="60" t="str">
        <f t="shared" si="38"/>
        <v/>
      </c>
      <c r="AC397" s="58"/>
      <c r="AD397" s="65"/>
      <c r="AE397" s="65"/>
      <c r="AF397" s="65"/>
      <c r="AG397" s="67"/>
      <c r="AH397" s="60" t="str">
        <f t="shared" si="39"/>
        <v/>
      </c>
      <c r="AI397" s="58"/>
    </row>
    <row r="398" spans="1:35" ht="15" customHeight="1" x14ac:dyDescent="0.25">
      <c r="A398" s="48" t="str">
        <f>IFERROR(IF(A397='Onderwerpen (2)'!$C$23+19,"",A397+1),"")</f>
        <v/>
      </c>
      <c r="B398" s="48" t="str">
        <f>IF(C398&lt;='Onderwerpen (2)'!$C$4,'Onderwerpen (2)'!$A$4,IF(C398&lt;='Onderwerpen (2)'!$C$5,'Onderwerpen (2)'!$A$5,IF(C398&lt;='Onderwerpen (2)'!$C$6,'Onderwerpen (2)'!$A$6,IF(C398&lt;='Onderwerpen (2)'!$C$7,'Onderwerpen (2)'!$A$7,IF(C398&lt;='Onderwerpen (2)'!$C$8,'Onderwerpen (2)'!$A$8,IF(C398&lt;='Onderwerpen (2)'!$C$9,'Onderwerpen (2)'!$A$9,IF(C398&lt;='Onderwerpen (2)'!C$10,'Onderwerpen (2)'!$A$10,IF(C398&lt;='Onderwerpen (2)'!C$11,'Onderwerpen (2)'!$A$11,IF(C398&lt;='Onderwerpen (2)'!C$12,'Onderwerpen (2)'!$A$12,IF(C398&lt;='Onderwerpen (2)'!C$13,'Onderwerpen (2)'!$A$13,IF(C398&lt;='Onderwerpen (2)'!$C$14,'Onderwerpen (2)'!$A$14,IF(C398&lt;='Onderwerpen (2)'!$C$15,'Onderwerpen (2)'!$A$15,IF(C398&lt;='Onderwerpen (2)'!$C$16,'Onderwerpen (2)'!$A$16,IF(C398&lt;='Onderwerpen (2)'!$C$17,'Onderwerpen (2)'!$A$17,IF(C398&lt;='Onderwerpen (2)'!$C$18,'Onderwerpen (2)'!$A$18,IF(C398&lt;='Onderwerpen (2)'!$C$19,'Onderwerpen (2)'!$A$19,IF(C398&lt;='Onderwerpen (2)'!$C$20,'Onderwerpen (2)'!$A$20,IF(C398&lt;='Onderwerpen (2)'!$C$21,'Onderwerpen (2)'!$A$21,IF(C398&lt;='Onderwerpen (2)'!$C$22,'Onderwerpen (2)'!$A$22,IF(C398&lt;='Onderwerpen (2)'!$C$23,'Onderwerpen (2)'!$A$22,""))))))))))))))))))))</f>
        <v/>
      </c>
      <c r="C398" s="55" t="str">
        <f>IF('Onderwerpen (2)'!$B$4+1=A398,'Onderwerpen (2)'!$A$5,IF(SUM('Onderwerpen (2)'!$B$4:$B$5)+2=A398,'Onderwerpen (2)'!$A$6,IF(SUM('Onderwerpen (2)'!$B$4:$B$6)+3=A398,'Onderwerpen (2)'!$A$7,IF(SUM('Onderwerpen (2)'!$B$4:$B$7)+4=A398,'Onderwerpen (2)'!$A$8,IF(SUM('Onderwerpen (2)'!$B$4:$B$8)+5=A398,'Onderwerpen (2)'!$A$9,IF(SUM('Onderwerpen (2)'!$B$4:$B$9)+6=A398,'Onderwerpen (2)'!$A$10,IF(SUM('Onderwerpen (2)'!$B$4:$B$10)+7=A398,'Onderwerpen (2)'!$A$11,IF(SUM('Onderwerpen (2)'!$B$4:$B$11)+8=A398,'Onderwerpen (2)'!$A$12,IF(SUM('Onderwerpen (2)'!$B$4:$B$12)+9=A398,'Onderwerpen (2)'!$A$13,IF(SUM('Onderwerpen (2)'!$B$4:$B$13)+10=A398,'Onderwerpen (2)'!$A$14,IF(SUM('Onderwerpen (2)'!$B$4:$B$14)+11=A398,'Onderwerpen (2)'!$A$15,IF(SUM('Onderwerpen (2)'!$B$4:$B$15)+12=A398,'Onderwerpen (2)'!$A$16,IF(SUM('Onderwerpen (2)'!$B$4:$B$16)+13=A398,'Onderwerpen (2)'!$A$17,IF(SUM('Onderwerpen (2)'!$B$4:$B$17)+14=A398,'Onderwerpen (2)'!$A$18,IF(SUM('Onderwerpen (2)'!$B$4:$B$18)+15=A398,'Onderwerpen (2)'!$A$19,IF(SUM('Onderwerpen (2)'!$B$4:$B$19)+16=A398,'Onderwerpen (2)'!$A$20,IF(SUM('Onderwerpen (2)'!$B$4:$B$20)+17=A398,'Onderwerpen (2)'!$A$21,IF(SUM('Onderwerpen (2)'!$B$4:$B$21)+18=A398,'Onderwerpen (2)'!$A$22,IF(SUM('Onderwerpen (2)'!$B$4:$B$22)+19=A398,'Onderwerpen (2)'!$A$23,IFERROR((IF(A398&lt;'Onderwerpen (2)'!$D$4,A398,IF(AND(A398&gt;'Onderwerpen (2)'!$D$4,A398&lt;'Onderwerpen (2)'!$D$5),A398-1,IF(AND(A398&gt;'Onderwerpen (2)'!$D$5,A398&lt;'Onderwerpen (2)'!$D$6),A398-2,IF(AND(A398&gt;'Onderwerpen (2)'!$D$6,A398&lt;'Onderwerpen (2)'!$D$7),A398-3,IF(AND(A398&gt;'Onderwerpen (2)'!$D$7,A398&lt;'Onderwerpen (2)'!$D$8),A398-4,IF(AND(A398&gt;'Onderwerpen (2)'!$D$8,A398&lt;'Onderwerpen (2)'!$D$9),A398-5,IF(AND(A398&gt;'Onderwerpen (2)'!$D$9,A398&lt;'Onderwerpen (2)'!$D$10),A398-6,IF(AND(A398&gt;'Onderwerpen (2)'!$D$10,A398&lt;'Onderwerpen (2)'!$D$11),A398-7,IF(AND(A398&gt;'Onderwerpen (2)'!$D$11,A398&lt;'Onderwerpen (2)'!$D$12),A398-8,IF(AND(A398&gt;'Onderwerpen (2)'!$D$12,A398&lt;'Onderwerpen (2)'!$D$13),A398-9,IF(AND(A398&gt;'Onderwerpen (2)'!$D$13,A398&lt;'Onderwerpen (2)'!$D$14),A398-10,IF(AND(A398&gt;'Onderwerpen (2)'!$D$14,A398&lt;'Onderwerpen (2)'!$D$15),A398-11,IF(AND(A398&gt;'Onderwerpen (2)'!$D$15,A398&lt;'Onderwerpen (2)'!$D$16),A398-12,IF(AND(A398&gt;'Onderwerpen (2)'!$D$16,A398&lt;'Onderwerpen (2)'!$D$17),A398-13,IF(AND(A398&gt;'Onderwerpen (2)'!$D$17,A398&lt;'Onderwerpen (2)'!$D$18),A398-14,IF(AND(A398&gt;'Onderwerpen (2)'!$D$18,A398&lt;'Onderwerpen (2)'!$D$19),A398-15,IF(AND(A398&gt;'Onderwerpen (2)'!$D$19,A398&lt;'Onderwerpen (2)'!$D$20),A398-16,IF(AND(A398&gt;'Onderwerpen (2)'!$D$20,A398&lt;'Onderwerpen (2)'!$D$21),A398-17,IF(AND(A398&gt;'Onderwerpen (2)'!$D$21,A398&lt;'Onderwerpen (2)'!$D$22),A398-18,IF(A398&gt;'Onderwerpen (2)'!$D$22,A398-19,"X"))))))))))))))))))))),""))))))))))))))))))))</f>
        <v/>
      </c>
      <c r="D398" s="76" t="str">
        <f>IF(B398="",""&amp;C398,LEFT(B398, FIND(" ",B398)-1) &amp; "."&amp;COUNTIF( $B$8:B398,B398))</f>
        <v/>
      </c>
      <c r="E398" s="11"/>
      <c r="F398" s="65"/>
      <c r="G398" s="65"/>
      <c r="H398" s="65"/>
      <c r="I398" s="67"/>
      <c r="J398" s="60" t="str">
        <f t="shared" si="35"/>
        <v/>
      </c>
      <c r="K398" s="58"/>
      <c r="L398" s="65"/>
      <c r="M398" s="65"/>
      <c r="N398" s="65"/>
      <c r="O398" s="67"/>
      <c r="P398" s="60" t="str">
        <f t="shared" si="36"/>
        <v/>
      </c>
      <c r="Q398" s="58"/>
      <c r="R398" s="65"/>
      <c r="S398" s="65"/>
      <c r="T398" s="65"/>
      <c r="U398" s="67"/>
      <c r="V398" s="60" t="str">
        <f t="shared" si="37"/>
        <v/>
      </c>
      <c r="W398" s="58"/>
      <c r="X398" s="65"/>
      <c r="Y398" s="65"/>
      <c r="Z398" s="65"/>
      <c r="AA398" s="67"/>
      <c r="AB398" s="60" t="str">
        <f t="shared" si="38"/>
        <v/>
      </c>
      <c r="AC398" s="58"/>
      <c r="AD398" s="65"/>
      <c r="AE398" s="65"/>
      <c r="AF398" s="65"/>
      <c r="AG398" s="67"/>
      <c r="AH398" s="60" t="str">
        <f t="shared" si="39"/>
        <v/>
      </c>
      <c r="AI398" s="58"/>
    </row>
    <row r="399" spans="1:35" ht="15" customHeight="1" x14ac:dyDescent="0.25">
      <c r="A399" s="48" t="str">
        <f>IFERROR(IF(A398='Onderwerpen (2)'!$C$23+19,"",A398+1),"")</f>
        <v/>
      </c>
      <c r="B399" s="48" t="str">
        <f>IF(C399&lt;='Onderwerpen (2)'!$C$4,'Onderwerpen (2)'!$A$4,IF(C399&lt;='Onderwerpen (2)'!$C$5,'Onderwerpen (2)'!$A$5,IF(C399&lt;='Onderwerpen (2)'!$C$6,'Onderwerpen (2)'!$A$6,IF(C399&lt;='Onderwerpen (2)'!$C$7,'Onderwerpen (2)'!$A$7,IF(C399&lt;='Onderwerpen (2)'!$C$8,'Onderwerpen (2)'!$A$8,IF(C399&lt;='Onderwerpen (2)'!$C$9,'Onderwerpen (2)'!$A$9,IF(C399&lt;='Onderwerpen (2)'!C$10,'Onderwerpen (2)'!$A$10,IF(C399&lt;='Onderwerpen (2)'!C$11,'Onderwerpen (2)'!$A$11,IF(C399&lt;='Onderwerpen (2)'!C$12,'Onderwerpen (2)'!$A$12,IF(C399&lt;='Onderwerpen (2)'!C$13,'Onderwerpen (2)'!$A$13,IF(C399&lt;='Onderwerpen (2)'!$C$14,'Onderwerpen (2)'!$A$14,IF(C399&lt;='Onderwerpen (2)'!$C$15,'Onderwerpen (2)'!$A$15,IF(C399&lt;='Onderwerpen (2)'!$C$16,'Onderwerpen (2)'!$A$16,IF(C399&lt;='Onderwerpen (2)'!$C$17,'Onderwerpen (2)'!$A$17,IF(C399&lt;='Onderwerpen (2)'!$C$18,'Onderwerpen (2)'!$A$18,IF(C399&lt;='Onderwerpen (2)'!$C$19,'Onderwerpen (2)'!$A$19,IF(C399&lt;='Onderwerpen (2)'!$C$20,'Onderwerpen (2)'!$A$20,IF(C399&lt;='Onderwerpen (2)'!$C$21,'Onderwerpen (2)'!$A$21,IF(C399&lt;='Onderwerpen (2)'!$C$22,'Onderwerpen (2)'!$A$22,IF(C399&lt;='Onderwerpen (2)'!$C$23,'Onderwerpen (2)'!$A$22,""))))))))))))))))))))</f>
        <v/>
      </c>
      <c r="C399" s="55" t="str">
        <f>IF('Onderwerpen (2)'!$B$4+1=A399,'Onderwerpen (2)'!$A$5,IF(SUM('Onderwerpen (2)'!$B$4:$B$5)+2=A399,'Onderwerpen (2)'!$A$6,IF(SUM('Onderwerpen (2)'!$B$4:$B$6)+3=A399,'Onderwerpen (2)'!$A$7,IF(SUM('Onderwerpen (2)'!$B$4:$B$7)+4=A399,'Onderwerpen (2)'!$A$8,IF(SUM('Onderwerpen (2)'!$B$4:$B$8)+5=A399,'Onderwerpen (2)'!$A$9,IF(SUM('Onderwerpen (2)'!$B$4:$B$9)+6=A399,'Onderwerpen (2)'!$A$10,IF(SUM('Onderwerpen (2)'!$B$4:$B$10)+7=A399,'Onderwerpen (2)'!$A$11,IF(SUM('Onderwerpen (2)'!$B$4:$B$11)+8=A399,'Onderwerpen (2)'!$A$12,IF(SUM('Onderwerpen (2)'!$B$4:$B$12)+9=A399,'Onderwerpen (2)'!$A$13,IF(SUM('Onderwerpen (2)'!$B$4:$B$13)+10=A399,'Onderwerpen (2)'!$A$14,IF(SUM('Onderwerpen (2)'!$B$4:$B$14)+11=A399,'Onderwerpen (2)'!$A$15,IF(SUM('Onderwerpen (2)'!$B$4:$B$15)+12=A399,'Onderwerpen (2)'!$A$16,IF(SUM('Onderwerpen (2)'!$B$4:$B$16)+13=A399,'Onderwerpen (2)'!$A$17,IF(SUM('Onderwerpen (2)'!$B$4:$B$17)+14=A399,'Onderwerpen (2)'!$A$18,IF(SUM('Onderwerpen (2)'!$B$4:$B$18)+15=A399,'Onderwerpen (2)'!$A$19,IF(SUM('Onderwerpen (2)'!$B$4:$B$19)+16=A399,'Onderwerpen (2)'!$A$20,IF(SUM('Onderwerpen (2)'!$B$4:$B$20)+17=A399,'Onderwerpen (2)'!$A$21,IF(SUM('Onderwerpen (2)'!$B$4:$B$21)+18=A399,'Onderwerpen (2)'!$A$22,IF(SUM('Onderwerpen (2)'!$B$4:$B$22)+19=A399,'Onderwerpen (2)'!$A$23,IFERROR((IF(A399&lt;'Onderwerpen (2)'!$D$4,A399,IF(AND(A399&gt;'Onderwerpen (2)'!$D$4,A399&lt;'Onderwerpen (2)'!$D$5),A399-1,IF(AND(A399&gt;'Onderwerpen (2)'!$D$5,A399&lt;'Onderwerpen (2)'!$D$6),A399-2,IF(AND(A399&gt;'Onderwerpen (2)'!$D$6,A399&lt;'Onderwerpen (2)'!$D$7),A399-3,IF(AND(A399&gt;'Onderwerpen (2)'!$D$7,A399&lt;'Onderwerpen (2)'!$D$8),A399-4,IF(AND(A399&gt;'Onderwerpen (2)'!$D$8,A399&lt;'Onderwerpen (2)'!$D$9),A399-5,IF(AND(A399&gt;'Onderwerpen (2)'!$D$9,A399&lt;'Onderwerpen (2)'!$D$10),A399-6,IF(AND(A399&gt;'Onderwerpen (2)'!$D$10,A399&lt;'Onderwerpen (2)'!$D$11),A399-7,IF(AND(A399&gt;'Onderwerpen (2)'!$D$11,A399&lt;'Onderwerpen (2)'!$D$12),A399-8,IF(AND(A399&gt;'Onderwerpen (2)'!$D$12,A399&lt;'Onderwerpen (2)'!$D$13),A399-9,IF(AND(A399&gt;'Onderwerpen (2)'!$D$13,A399&lt;'Onderwerpen (2)'!$D$14),A399-10,IF(AND(A399&gt;'Onderwerpen (2)'!$D$14,A399&lt;'Onderwerpen (2)'!$D$15),A399-11,IF(AND(A399&gt;'Onderwerpen (2)'!$D$15,A399&lt;'Onderwerpen (2)'!$D$16),A399-12,IF(AND(A399&gt;'Onderwerpen (2)'!$D$16,A399&lt;'Onderwerpen (2)'!$D$17),A399-13,IF(AND(A399&gt;'Onderwerpen (2)'!$D$17,A399&lt;'Onderwerpen (2)'!$D$18),A399-14,IF(AND(A399&gt;'Onderwerpen (2)'!$D$18,A399&lt;'Onderwerpen (2)'!$D$19),A399-15,IF(AND(A399&gt;'Onderwerpen (2)'!$D$19,A399&lt;'Onderwerpen (2)'!$D$20),A399-16,IF(AND(A399&gt;'Onderwerpen (2)'!$D$20,A399&lt;'Onderwerpen (2)'!$D$21),A399-17,IF(AND(A399&gt;'Onderwerpen (2)'!$D$21,A399&lt;'Onderwerpen (2)'!$D$22),A399-18,IF(A399&gt;'Onderwerpen (2)'!$D$22,A399-19,"X"))))))))))))))))))))),""))))))))))))))))))))</f>
        <v/>
      </c>
      <c r="D399" s="76" t="str">
        <f>IF(B399="",""&amp;C399,LEFT(B399, FIND(" ",B399)-1) &amp; "."&amp;COUNTIF( $B$8:B399,B399))</f>
        <v/>
      </c>
      <c r="E399" s="11"/>
      <c r="F399" s="65"/>
      <c r="G399" s="65"/>
      <c r="H399" s="65"/>
      <c r="I399" s="67"/>
      <c r="J399" s="60" t="str">
        <f t="shared" si="35"/>
        <v/>
      </c>
      <c r="K399" s="58"/>
      <c r="L399" s="65"/>
      <c r="M399" s="65"/>
      <c r="N399" s="65"/>
      <c r="O399" s="67"/>
      <c r="P399" s="60" t="str">
        <f t="shared" si="36"/>
        <v/>
      </c>
      <c r="Q399" s="58"/>
      <c r="R399" s="65"/>
      <c r="S399" s="65"/>
      <c r="T399" s="65"/>
      <c r="U399" s="67"/>
      <c r="V399" s="60" t="str">
        <f t="shared" si="37"/>
        <v/>
      </c>
      <c r="W399" s="58"/>
      <c r="X399" s="65"/>
      <c r="Y399" s="65"/>
      <c r="Z399" s="65"/>
      <c r="AA399" s="67"/>
      <c r="AB399" s="60" t="str">
        <f t="shared" si="38"/>
        <v/>
      </c>
      <c r="AC399" s="58"/>
      <c r="AD399" s="65"/>
      <c r="AE399" s="65"/>
      <c r="AF399" s="65"/>
      <c r="AG399" s="67"/>
      <c r="AH399" s="60" t="str">
        <f t="shared" si="39"/>
        <v/>
      </c>
      <c r="AI399" s="58"/>
    </row>
    <row r="400" spans="1:35" ht="15" customHeight="1" x14ac:dyDescent="0.25">
      <c r="A400" s="48" t="str">
        <f>IFERROR(IF(A399='Onderwerpen (2)'!$C$23+19,"",A399+1),"")</f>
        <v/>
      </c>
      <c r="B400" s="48" t="str">
        <f>IF(C400&lt;='Onderwerpen (2)'!$C$4,'Onderwerpen (2)'!$A$4,IF(C400&lt;='Onderwerpen (2)'!$C$5,'Onderwerpen (2)'!$A$5,IF(C400&lt;='Onderwerpen (2)'!$C$6,'Onderwerpen (2)'!$A$6,IF(C400&lt;='Onderwerpen (2)'!$C$7,'Onderwerpen (2)'!$A$7,IF(C400&lt;='Onderwerpen (2)'!$C$8,'Onderwerpen (2)'!$A$8,IF(C400&lt;='Onderwerpen (2)'!$C$9,'Onderwerpen (2)'!$A$9,IF(C400&lt;='Onderwerpen (2)'!C$10,'Onderwerpen (2)'!$A$10,IF(C400&lt;='Onderwerpen (2)'!C$11,'Onderwerpen (2)'!$A$11,IF(C400&lt;='Onderwerpen (2)'!C$12,'Onderwerpen (2)'!$A$12,IF(C400&lt;='Onderwerpen (2)'!C$13,'Onderwerpen (2)'!$A$13,IF(C400&lt;='Onderwerpen (2)'!$C$14,'Onderwerpen (2)'!$A$14,IF(C400&lt;='Onderwerpen (2)'!$C$15,'Onderwerpen (2)'!$A$15,IF(C400&lt;='Onderwerpen (2)'!$C$16,'Onderwerpen (2)'!$A$16,IF(C400&lt;='Onderwerpen (2)'!$C$17,'Onderwerpen (2)'!$A$17,IF(C400&lt;='Onderwerpen (2)'!$C$18,'Onderwerpen (2)'!$A$18,IF(C400&lt;='Onderwerpen (2)'!$C$19,'Onderwerpen (2)'!$A$19,IF(C400&lt;='Onderwerpen (2)'!$C$20,'Onderwerpen (2)'!$A$20,IF(C400&lt;='Onderwerpen (2)'!$C$21,'Onderwerpen (2)'!$A$21,IF(C400&lt;='Onderwerpen (2)'!$C$22,'Onderwerpen (2)'!$A$22,IF(C400&lt;='Onderwerpen (2)'!$C$23,'Onderwerpen (2)'!$A$22,""))))))))))))))))))))</f>
        <v/>
      </c>
      <c r="C400" s="55" t="str">
        <f>IF('Onderwerpen (2)'!$B$4+1=A400,'Onderwerpen (2)'!$A$5,IF(SUM('Onderwerpen (2)'!$B$4:$B$5)+2=A400,'Onderwerpen (2)'!$A$6,IF(SUM('Onderwerpen (2)'!$B$4:$B$6)+3=A400,'Onderwerpen (2)'!$A$7,IF(SUM('Onderwerpen (2)'!$B$4:$B$7)+4=A400,'Onderwerpen (2)'!$A$8,IF(SUM('Onderwerpen (2)'!$B$4:$B$8)+5=A400,'Onderwerpen (2)'!$A$9,IF(SUM('Onderwerpen (2)'!$B$4:$B$9)+6=A400,'Onderwerpen (2)'!$A$10,IF(SUM('Onderwerpen (2)'!$B$4:$B$10)+7=A400,'Onderwerpen (2)'!$A$11,IF(SUM('Onderwerpen (2)'!$B$4:$B$11)+8=A400,'Onderwerpen (2)'!$A$12,IF(SUM('Onderwerpen (2)'!$B$4:$B$12)+9=A400,'Onderwerpen (2)'!$A$13,IF(SUM('Onderwerpen (2)'!$B$4:$B$13)+10=A400,'Onderwerpen (2)'!$A$14,IF(SUM('Onderwerpen (2)'!$B$4:$B$14)+11=A400,'Onderwerpen (2)'!$A$15,IF(SUM('Onderwerpen (2)'!$B$4:$B$15)+12=A400,'Onderwerpen (2)'!$A$16,IF(SUM('Onderwerpen (2)'!$B$4:$B$16)+13=A400,'Onderwerpen (2)'!$A$17,IF(SUM('Onderwerpen (2)'!$B$4:$B$17)+14=A400,'Onderwerpen (2)'!$A$18,IF(SUM('Onderwerpen (2)'!$B$4:$B$18)+15=A400,'Onderwerpen (2)'!$A$19,IF(SUM('Onderwerpen (2)'!$B$4:$B$19)+16=A400,'Onderwerpen (2)'!$A$20,IF(SUM('Onderwerpen (2)'!$B$4:$B$20)+17=A400,'Onderwerpen (2)'!$A$21,IF(SUM('Onderwerpen (2)'!$B$4:$B$21)+18=A400,'Onderwerpen (2)'!$A$22,IF(SUM('Onderwerpen (2)'!$B$4:$B$22)+19=A400,'Onderwerpen (2)'!$A$23,IFERROR((IF(A400&lt;'Onderwerpen (2)'!$D$4,A400,IF(AND(A400&gt;'Onderwerpen (2)'!$D$4,A400&lt;'Onderwerpen (2)'!$D$5),A400-1,IF(AND(A400&gt;'Onderwerpen (2)'!$D$5,A400&lt;'Onderwerpen (2)'!$D$6),A400-2,IF(AND(A400&gt;'Onderwerpen (2)'!$D$6,A400&lt;'Onderwerpen (2)'!$D$7),A400-3,IF(AND(A400&gt;'Onderwerpen (2)'!$D$7,A400&lt;'Onderwerpen (2)'!$D$8),A400-4,IF(AND(A400&gt;'Onderwerpen (2)'!$D$8,A400&lt;'Onderwerpen (2)'!$D$9),A400-5,IF(AND(A400&gt;'Onderwerpen (2)'!$D$9,A400&lt;'Onderwerpen (2)'!$D$10),A400-6,IF(AND(A400&gt;'Onderwerpen (2)'!$D$10,A400&lt;'Onderwerpen (2)'!$D$11),A400-7,IF(AND(A400&gt;'Onderwerpen (2)'!$D$11,A400&lt;'Onderwerpen (2)'!$D$12),A400-8,IF(AND(A400&gt;'Onderwerpen (2)'!$D$12,A400&lt;'Onderwerpen (2)'!$D$13),A400-9,IF(AND(A400&gt;'Onderwerpen (2)'!$D$13,A400&lt;'Onderwerpen (2)'!$D$14),A400-10,IF(AND(A400&gt;'Onderwerpen (2)'!$D$14,A400&lt;'Onderwerpen (2)'!$D$15),A400-11,IF(AND(A400&gt;'Onderwerpen (2)'!$D$15,A400&lt;'Onderwerpen (2)'!$D$16),A400-12,IF(AND(A400&gt;'Onderwerpen (2)'!$D$16,A400&lt;'Onderwerpen (2)'!$D$17),A400-13,IF(AND(A400&gt;'Onderwerpen (2)'!$D$17,A400&lt;'Onderwerpen (2)'!$D$18),A400-14,IF(AND(A400&gt;'Onderwerpen (2)'!$D$18,A400&lt;'Onderwerpen (2)'!$D$19),A400-15,IF(AND(A400&gt;'Onderwerpen (2)'!$D$19,A400&lt;'Onderwerpen (2)'!$D$20),A400-16,IF(AND(A400&gt;'Onderwerpen (2)'!$D$20,A400&lt;'Onderwerpen (2)'!$D$21),A400-17,IF(AND(A400&gt;'Onderwerpen (2)'!$D$21,A400&lt;'Onderwerpen (2)'!$D$22),A400-18,IF(A400&gt;'Onderwerpen (2)'!$D$22,A400-19,"X"))))))))))))))))))))),""))))))))))))))))))))</f>
        <v/>
      </c>
      <c r="D400" s="76" t="str">
        <f>IF(B400="",""&amp;C400,LEFT(B400, FIND(" ",B400)-1) &amp; "."&amp;COUNTIF( $B$8:B400,B400))</f>
        <v/>
      </c>
      <c r="E400" s="11"/>
      <c r="F400" s="65"/>
      <c r="G400" s="65"/>
      <c r="H400" s="65"/>
      <c r="I400" s="67"/>
      <c r="J400" s="60" t="str">
        <f t="shared" si="35"/>
        <v/>
      </c>
      <c r="K400" s="58"/>
      <c r="L400" s="65"/>
      <c r="M400" s="65"/>
      <c r="N400" s="65"/>
      <c r="O400" s="67"/>
      <c r="P400" s="60" t="str">
        <f t="shared" si="36"/>
        <v/>
      </c>
      <c r="Q400" s="58"/>
      <c r="R400" s="65"/>
      <c r="S400" s="65"/>
      <c r="T400" s="65"/>
      <c r="U400" s="67"/>
      <c r="V400" s="60" t="str">
        <f t="shared" si="37"/>
        <v/>
      </c>
      <c r="W400" s="58"/>
      <c r="X400" s="65"/>
      <c r="Y400" s="65"/>
      <c r="Z400" s="65"/>
      <c r="AA400" s="67"/>
      <c r="AB400" s="60" t="str">
        <f t="shared" si="38"/>
        <v/>
      </c>
      <c r="AC400" s="58"/>
      <c r="AD400" s="65"/>
      <c r="AE400" s="65"/>
      <c r="AF400" s="65"/>
      <c r="AG400" s="67"/>
      <c r="AH400" s="60" t="str">
        <f t="shared" si="39"/>
        <v/>
      </c>
      <c r="AI400" s="58"/>
    </row>
    <row r="401" spans="1:35" ht="15" customHeight="1" x14ac:dyDescent="0.25">
      <c r="A401" s="48" t="str">
        <f>IFERROR(IF(A400='Onderwerpen (2)'!$C$23+19,"",A400+1),"")</f>
        <v/>
      </c>
      <c r="B401" s="48" t="str">
        <f>IF(C401&lt;='Onderwerpen (2)'!$C$4,'Onderwerpen (2)'!$A$4,IF(C401&lt;='Onderwerpen (2)'!$C$5,'Onderwerpen (2)'!$A$5,IF(C401&lt;='Onderwerpen (2)'!$C$6,'Onderwerpen (2)'!$A$6,IF(C401&lt;='Onderwerpen (2)'!$C$7,'Onderwerpen (2)'!$A$7,IF(C401&lt;='Onderwerpen (2)'!$C$8,'Onderwerpen (2)'!$A$8,IF(C401&lt;='Onderwerpen (2)'!$C$9,'Onderwerpen (2)'!$A$9,IF(C401&lt;='Onderwerpen (2)'!C$10,'Onderwerpen (2)'!$A$10,IF(C401&lt;='Onderwerpen (2)'!C$11,'Onderwerpen (2)'!$A$11,IF(C401&lt;='Onderwerpen (2)'!C$12,'Onderwerpen (2)'!$A$12,IF(C401&lt;='Onderwerpen (2)'!C$13,'Onderwerpen (2)'!$A$13,IF(C401&lt;='Onderwerpen (2)'!$C$14,'Onderwerpen (2)'!$A$14,IF(C401&lt;='Onderwerpen (2)'!$C$15,'Onderwerpen (2)'!$A$15,IF(C401&lt;='Onderwerpen (2)'!$C$16,'Onderwerpen (2)'!$A$16,IF(C401&lt;='Onderwerpen (2)'!$C$17,'Onderwerpen (2)'!$A$17,IF(C401&lt;='Onderwerpen (2)'!$C$18,'Onderwerpen (2)'!$A$18,IF(C401&lt;='Onderwerpen (2)'!$C$19,'Onderwerpen (2)'!$A$19,IF(C401&lt;='Onderwerpen (2)'!$C$20,'Onderwerpen (2)'!$A$20,IF(C401&lt;='Onderwerpen (2)'!$C$21,'Onderwerpen (2)'!$A$21,IF(C401&lt;='Onderwerpen (2)'!$C$22,'Onderwerpen (2)'!$A$22,IF(C401&lt;='Onderwerpen (2)'!$C$23,'Onderwerpen (2)'!$A$22,""))))))))))))))))))))</f>
        <v/>
      </c>
      <c r="C401" s="55" t="str">
        <f>IF('Onderwerpen (2)'!$B$4+1=A401,'Onderwerpen (2)'!$A$5,IF(SUM('Onderwerpen (2)'!$B$4:$B$5)+2=A401,'Onderwerpen (2)'!$A$6,IF(SUM('Onderwerpen (2)'!$B$4:$B$6)+3=A401,'Onderwerpen (2)'!$A$7,IF(SUM('Onderwerpen (2)'!$B$4:$B$7)+4=A401,'Onderwerpen (2)'!$A$8,IF(SUM('Onderwerpen (2)'!$B$4:$B$8)+5=A401,'Onderwerpen (2)'!$A$9,IF(SUM('Onderwerpen (2)'!$B$4:$B$9)+6=A401,'Onderwerpen (2)'!$A$10,IF(SUM('Onderwerpen (2)'!$B$4:$B$10)+7=A401,'Onderwerpen (2)'!$A$11,IF(SUM('Onderwerpen (2)'!$B$4:$B$11)+8=A401,'Onderwerpen (2)'!$A$12,IF(SUM('Onderwerpen (2)'!$B$4:$B$12)+9=A401,'Onderwerpen (2)'!$A$13,IF(SUM('Onderwerpen (2)'!$B$4:$B$13)+10=A401,'Onderwerpen (2)'!$A$14,IF(SUM('Onderwerpen (2)'!$B$4:$B$14)+11=A401,'Onderwerpen (2)'!$A$15,IF(SUM('Onderwerpen (2)'!$B$4:$B$15)+12=A401,'Onderwerpen (2)'!$A$16,IF(SUM('Onderwerpen (2)'!$B$4:$B$16)+13=A401,'Onderwerpen (2)'!$A$17,IF(SUM('Onderwerpen (2)'!$B$4:$B$17)+14=A401,'Onderwerpen (2)'!$A$18,IF(SUM('Onderwerpen (2)'!$B$4:$B$18)+15=A401,'Onderwerpen (2)'!$A$19,IF(SUM('Onderwerpen (2)'!$B$4:$B$19)+16=A401,'Onderwerpen (2)'!$A$20,IF(SUM('Onderwerpen (2)'!$B$4:$B$20)+17=A401,'Onderwerpen (2)'!$A$21,IF(SUM('Onderwerpen (2)'!$B$4:$B$21)+18=A401,'Onderwerpen (2)'!$A$22,IF(SUM('Onderwerpen (2)'!$B$4:$B$22)+19=A401,'Onderwerpen (2)'!$A$23,IFERROR((IF(A401&lt;'Onderwerpen (2)'!$D$4,A401,IF(AND(A401&gt;'Onderwerpen (2)'!$D$4,A401&lt;'Onderwerpen (2)'!$D$5),A401-1,IF(AND(A401&gt;'Onderwerpen (2)'!$D$5,A401&lt;'Onderwerpen (2)'!$D$6),A401-2,IF(AND(A401&gt;'Onderwerpen (2)'!$D$6,A401&lt;'Onderwerpen (2)'!$D$7),A401-3,IF(AND(A401&gt;'Onderwerpen (2)'!$D$7,A401&lt;'Onderwerpen (2)'!$D$8),A401-4,IF(AND(A401&gt;'Onderwerpen (2)'!$D$8,A401&lt;'Onderwerpen (2)'!$D$9),A401-5,IF(AND(A401&gt;'Onderwerpen (2)'!$D$9,A401&lt;'Onderwerpen (2)'!$D$10),A401-6,IF(AND(A401&gt;'Onderwerpen (2)'!$D$10,A401&lt;'Onderwerpen (2)'!$D$11),A401-7,IF(AND(A401&gt;'Onderwerpen (2)'!$D$11,A401&lt;'Onderwerpen (2)'!$D$12),A401-8,IF(AND(A401&gt;'Onderwerpen (2)'!$D$12,A401&lt;'Onderwerpen (2)'!$D$13),A401-9,IF(AND(A401&gt;'Onderwerpen (2)'!$D$13,A401&lt;'Onderwerpen (2)'!$D$14),A401-10,IF(AND(A401&gt;'Onderwerpen (2)'!$D$14,A401&lt;'Onderwerpen (2)'!$D$15),A401-11,IF(AND(A401&gt;'Onderwerpen (2)'!$D$15,A401&lt;'Onderwerpen (2)'!$D$16),A401-12,IF(AND(A401&gt;'Onderwerpen (2)'!$D$16,A401&lt;'Onderwerpen (2)'!$D$17),A401-13,IF(AND(A401&gt;'Onderwerpen (2)'!$D$17,A401&lt;'Onderwerpen (2)'!$D$18),A401-14,IF(AND(A401&gt;'Onderwerpen (2)'!$D$18,A401&lt;'Onderwerpen (2)'!$D$19),A401-15,IF(AND(A401&gt;'Onderwerpen (2)'!$D$19,A401&lt;'Onderwerpen (2)'!$D$20),A401-16,IF(AND(A401&gt;'Onderwerpen (2)'!$D$20,A401&lt;'Onderwerpen (2)'!$D$21),A401-17,IF(AND(A401&gt;'Onderwerpen (2)'!$D$21,A401&lt;'Onderwerpen (2)'!$D$22),A401-18,IF(A401&gt;'Onderwerpen (2)'!$D$22,A401-19,"X"))))))))))))))))))))),""))))))))))))))))))))</f>
        <v/>
      </c>
      <c r="D401" s="76" t="str">
        <f>IF(B401="",""&amp;C401,LEFT(B401, FIND(" ",B401)-1) &amp; "."&amp;COUNTIF( $B$8:B401,B401))</f>
        <v/>
      </c>
      <c r="E401" s="11"/>
      <c r="F401" s="65"/>
      <c r="G401" s="65"/>
      <c r="H401" s="65"/>
      <c r="I401" s="67"/>
      <c r="J401" s="60" t="str">
        <f t="shared" si="35"/>
        <v/>
      </c>
      <c r="K401" s="58"/>
      <c r="L401" s="65"/>
      <c r="M401" s="65"/>
      <c r="N401" s="65"/>
      <c r="O401" s="67"/>
      <c r="P401" s="60" t="str">
        <f t="shared" si="36"/>
        <v/>
      </c>
      <c r="Q401" s="58"/>
      <c r="R401" s="65"/>
      <c r="S401" s="65"/>
      <c r="T401" s="65"/>
      <c r="U401" s="67"/>
      <c r="V401" s="60" t="str">
        <f t="shared" si="37"/>
        <v/>
      </c>
      <c r="W401" s="58"/>
      <c r="X401" s="65"/>
      <c r="Y401" s="65"/>
      <c r="Z401" s="65"/>
      <c r="AA401" s="67"/>
      <c r="AB401" s="60" t="str">
        <f t="shared" si="38"/>
        <v/>
      </c>
      <c r="AC401" s="58"/>
      <c r="AD401" s="65"/>
      <c r="AE401" s="65"/>
      <c r="AF401" s="65"/>
      <c r="AG401" s="67"/>
      <c r="AH401" s="60" t="str">
        <f t="shared" si="39"/>
        <v/>
      </c>
      <c r="AI401" s="58"/>
    </row>
    <row r="402" spans="1:35" ht="15" customHeight="1" x14ac:dyDescent="0.25">
      <c r="A402" s="48" t="str">
        <f>IFERROR(IF(A401='Onderwerpen (2)'!$C$23+19,"",A401+1),"")</f>
        <v/>
      </c>
      <c r="B402" s="48" t="str">
        <f>IF(C402&lt;='Onderwerpen (2)'!$C$4,'Onderwerpen (2)'!$A$4,IF(C402&lt;='Onderwerpen (2)'!$C$5,'Onderwerpen (2)'!$A$5,IF(C402&lt;='Onderwerpen (2)'!$C$6,'Onderwerpen (2)'!$A$6,IF(C402&lt;='Onderwerpen (2)'!$C$7,'Onderwerpen (2)'!$A$7,IF(C402&lt;='Onderwerpen (2)'!$C$8,'Onderwerpen (2)'!$A$8,IF(C402&lt;='Onderwerpen (2)'!$C$9,'Onderwerpen (2)'!$A$9,IF(C402&lt;='Onderwerpen (2)'!C$10,'Onderwerpen (2)'!$A$10,IF(C402&lt;='Onderwerpen (2)'!C$11,'Onderwerpen (2)'!$A$11,IF(C402&lt;='Onderwerpen (2)'!C$12,'Onderwerpen (2)'!$A$12,IF(C402&lt;='Onderwerpen (2)'!C$13,'Onderwerpen (2)'!$A$13,IF(C402&lt;='Onderwerpen (2)'!$C$14,'Onderwerpen (2)'!$A$14,IF(C402&lt;='Onderwerpen (2)'!$C$15,'Onderwerpen (2)'!$A$15,IF(C402&lt;='Onderwerpen (2)'!$C$16,'Onderwerpen (2)'!$A$16,IF(C402&lt;='Onderwerpen (2)'!$C$17,'Onderwerpen (2)'!$A$17,IF(C402&lt;='Onderwerpen (2)'!$C$18,'Onderwerpen (2)'!$A$18,IF(C402&lt;='Onderwerpen (2)'!$C$19,'Onderwerpen (2)'!$A$19,IF(C402&lt;='Onderwerpen (2)'!$C$20,'Onderwerpen (2)'!$A$20,IF(C402&lt;='Onderwerpen (2)'!$C$21,'Onderwerpen (2)'!$A$21,IF(C402&lt;='Onderwerpen (2)'!$C$22,'Onderwerpen (2)'!$A$22,IF(C402&lt;='Onderwerpen (2)'!$C$23,'Onderwerpen (2)'!$A$22,""))))))))))))))))))))</f>
        <v/>
      </c>
      <c r="C402" s="55" t="str">
        <f>IF('Onderwerpen (2)'!$B$4+1=A402,'Onderwerpen (2)'!$A$5,IF(SUM('Onderwerpen (2)'!$B$4:$B$5)+2=A402,'Onderwerpen (2)'!$A$6,IF(SUM('Onderwerpen (2)'!$B$4:$B$6)+3=A402,'Onderwerpen (2)'!$A$7,IF(SUM('Onderwerpen (2)'!$B$4:$B$7)+4=A402,'Onderwerpen (2)'!$A$8,IF(SUM('Onderwerpen (2)'!$B$4:$B$8)+5=A402,'Onderwerpen (2)'!$A$9,IF(SUM('Onderwerpen (2)'!$B$4:$B$9)+6=A402,'Onderwerpen (2)'!$A$10,IF(SUM('Onderwerpen (2)'!$B$4:$B$10)+7=A402,'Onderwerpen (2)'!$A$11,IF(SUM('Onderwerpen (2)'!$B$4:$B$11)+8=A402,'Onderwerpen (2)'!$A$12,IF(SUM('Onderwerpen (2)'!$B$4:$B$12)+9=A402,'Onderwerpen (2)'!$A$13,IF(SUM('Onderwerpen (2)'!$B$4:$B$13)+10=A402,'Onderwerpen (2)'!$A$14,IF(SUM('Onderwerpen (2)'!$B$4:$B$14)+11=A402,'Onderwerpen (2)'!$A$15,IF(SUM('Onderwerpen (2)'!$B$4:$B$15)+12=A402,'Onderwerpen (2)'!$A$16,IF(SUM('Onderwerpen (2)'!$B$4:$B$16)+13=A402,'Onderwerpen (2)'!$A$17,IF(SUM('Onderwerpen (2)'!$B$4:$B$17)+14=A402,'Onderwerpen (2)'!$A$18,IF(SUM('Onderwerpen (2)'!$B$4:$B$18)+15=A402,'Onderwerpen (2)'!$A$19,IF(SUM('Onderwerpen (2)'!$B$4:$B$19)+16=A402,'Onderwerpen (2)'!$A$20,IF(SUM('Onderwerpen (2)'!$B$4:$B$20)+17=A402,'Onderwerpen (2)'!$A$21,IF(SUM('Onderwerpen (2)'!$B$4:$B$21)+18=A402,'Onderwerpen (2)'!$A$22,IF(SUM('Onderwerpen (2)'!$B$4:$B$22)+19=A402,'Onderwerpen (2)'!$A$23,IFERROR((IF(A402&lt;'Onderwerpen (2)'!$D$4,A402,IF(AND(A402&gt;'Onderwerpen (2)'!$D$4,A402&lt;'Onderwerpen (2)'!$D$5),A402-1,IF(AND(A402&gt;'Onderwerpen (2)'!$D$5,A402&lt;'Onderwerpen (2)'!$D$6),A402-2,IF(AND(A402&gt;'Onderwerpen (2)'!$D$6,A402&lt;'Onderwerpen (2)'!$D$7),A402-3,IF(AND(A402&gt;'Onderwerpen (2)'!$D$7,A402&lt;'Onderwerpen (2)'!$D$8),A402-4,IF(AND(A402&gt;'Onderwerpen (2)'!$D$8,A402&lt;'Onderwerpen (2)'!$D$9),A402-5,IF(AND(A402&gt;'Onderwerpen (2)'!$D$9,A402&lt;'Onderwerpen (2)'!$D$10),A402-6,IF(AND(A402&gt;'Onderwerpen (2)'!$D$10,A402&lt;'Onderwerpen (2)'!$D$11),A402-7,IF(AND(A402&gt;'Onderwerpen (2)'!$D$11,A402&lt;'Onderwerpen (2)'!$D$12),A402-8,IF(AND(A402&gt;'Onderwerpen (2)'!$D$12,A402&lt;'Onderwerpen (2)'!$D$13),A402-9,IF(AND(A402&gt;'Onderwerpen (2)'!$D$13,A402&lt;'Onderwerpen (2)'!$D$14),A402-10,IF(AND(A402&gt;'Onderwerpen (2)'!$D$14,A402&lt;'Onderwerpen (2)'!$D$15),A402-11,IF(AND(A402&gt;'Onderwerpen (2)'!$D$15,A402&lt;'Onderwerpen (2)'!$D$16),A402-12,IF(AND(A402&gt;'Onderwerpen (2)'!$D$16,A402&lt;'Onderwerpen (2)'!$D$17),A402-13,IF(AND(A402&gt;'Onderwerpen (2)'!$D$17,A402&lt;'Onderwerpen (2)'!$D$18),A402-14,IF(AND(A402&gt;'Onderwerpen (2)'!$D$18,A402&lt;'Onderwerpen (2)'!$D$19),A402-15,IF(AND(A402&gt;'Onderwerpen (2)'!$D$19,A402&lt;'Onderwerpen (2)'!$D$20),A402-16,IF(AND(A402&gt;'Onderwerpen (2)'!$D$20,A402&lt;'Onderwerpen (2)'!$D$21),A402-17,IF(AND(A402&gt;'Onderwerpen (2)'!$D$21,A402&lt;'Onderwerpen (2)'!$D$22),A402-18,IF(A402&gt;'Onderwerpen (2)'!$D$22,A402-19,"X"))))))))))))))))))))),""))))))))))))))))))))</f>
        <v/>
      </c>
      <c r="D402" s="76" t="str">
        <f>IF(B402="",""&amp;C402,LEFT(B402, FIND(" ",B402)-1) &amp; "."&amp;COUNTIF( $B$8:B402,B402))</f>
        <v/>
      </c>
      <c r="E402" s="11"/>
      <c r="F402" s="65"/>
      <c r="G402" s="65"/>
      <c r="H402" s="65"/>
      <c r="I402" s="67"/>
      <c r="J402" s="60" t="str">
        <f t="shared" si="35"/>
        <v/>
      </c>
      <c r="K402" s="58"/>
      <c r="L402" s="65"/>
      <c r="M402" s="65"/>
      <c r="N402" s="65"/>
      <c r="O402" s="67"/>
      <c r="P402" s="60" t="str">
        <f t="shared" si="36"/>
        <v/>
      </c>
      <c r="Q402" s="58"/>
      <c r="R402" s="65"/>
      <c r="S402" s="65"/>
      <c r="T402" s="65"/>
      <c r="U402" s="67"/>
      <c r="V402" s="60" t="str">
        <f t="shared" si="37"/>
        <v/>
      </c>
      <c r="W402" s="58"/>
      <c r="X402" s="65"/>
      <c r="Y402" s="65"/>
      <c r="Z402" s="65"/>
      <c r="AA402" s="67"/>
      <c r="AB402" s="60" t="str">
        <f t="shared" si="38"/>
        <v/>
      </c>
      <c r="AC402" s="58"/>
      <c r="AD402" s="65"/>
      <c r="AE402" s="65"/>
      <c r="AF402" s="65"/>
      <c r="AG402" s="67"/>
      <c r="AH402" s="60" t="str">
        <f t="shared" si="39"/>
        <v/>
      </c>
      <c r="AI402" s="58"/>
    </row>
    <row r="403" spans="1:35" ht="15" customHeight="1" x14ac:dyDescent="0.25">
      <c r="A403" s="48" t="str">
        <f>IFERROR(IF(A402='Onderwerpen (2)'!$C$23+19,"",A402+1),"")</f>
        <v/>
      </c>
      <c r="B403" s="48" t="str">
        <f>IF(C403&lt;='Onderwerpen (2)'!$C$4,'Onderwerpen (2)'!$A$4,IF(C403&lt;='Onderwerpen (2)'!$C$5,'Onderwerpen (2)'!$A$5,IF(C403&lt;='Onderwerpen (2)'!$C$6,'Onderwerpen (2)'!$A$6,IF(C403&lt;='Onderwerpen (2)'!$C$7,'Onderwerpen (2)'!$A$7,IF(C403&lt;='Onderwerpen (2)'!$C$8,'Onderwerpen (2)'!$A$8,IF(C403&lt;='Onderwerpen (2)'!$C$9,'Onderwerpen (2)'!$A$9,IF(C403&lt;='Onderwerpen (2)'!C$10,'Onderwerpen (2)'!$A$10,IF(C403&lt;='Onderwerpen (2)'!C$11,'Onderwerpen (2)'!$A$11,IF(C403&lt;='Onderwerpen (2)'!C$12,'Onderwerpen (2)'!$A$12,IF(C403&lt;='Onderwerpen (2)'!C$13,'Onderwerpen (2)'!$A$13,IF(C403&lt;='Onderwerpen (2)'!$C$14,'Onderwerpen (2)'!$A$14,IF(C403&lt;='Onderwerpen (2)'!$C$15,'Onderwerpen (2)'!$A$15,IF(C403&lt;='Onderwerpen (2)'!$C$16,'Onderwerpen (2)'!$A$16,IF(C403&lt;='Onderwerpen (2)'!$C$17,'Onderwerpen (2)'!$A$17,IF(C403&lt;='Onderwerpen (2)'!$C$18,'Onderwerpen (2)'!$A$18,IF(C403&lt;='Onderwerpen (2)'!$C$19,'Onderwerpen (2)'!$A$19,IF(C403&lt;='Onderwerpen (2)'!$C$20,'Onderwerpen (2)'!$A$20,IF(C403&lt;='Onderwerpen (2)'!$C$21,'Onderwerpen (2)'!$A$21,IF(C403&lt;='Onderwerpen (2)'!$C$22,'Onderwerpen (2)'!$A$22,IF(C403&lt;='Onderwerpen (2)'!$C$23,'Onderwerpen (2)'!$A$22,""))))))))))))))))))))</f>
        <v/>
      </c>
      <c r="C403" s="55" t="str">
        <f>IF('Onderwerpen (2)'!$B$4+1=A403,'Onderwerpen (2)'!$A$5,IF(SUM('Onderwerpen (2)'!$B$4:$B$5)+2=A403,'Onderwerpen (2)'!$A$6,IF(SUM('Onderwerpen (2)'!$B$4:$B$6)+3=A403,'Onderwerpen (2)'!$A$7,IF(SUM('Onderwerpen (2)'!$B$4:$B$7)+4=A403,'Onderwerpen (2)'!$A$8,IF(SUM('Onderwerpen (2)'!$B$4:$B$8)+5=A403,'Onderwerpen (2)'!$A$9,IF(SUM('Onderwerpen (2)'!$B$4:$B$9)+6=A403,'Onderwerpen (2)'!$A$10,IF(SUM('Onderwerpen (2)'!$B$4:$B$10)+7=A403,'Onderwerpen (2)'!$A$11,IF(SUM('Onderwerpen (2)'!$B$4:$B$11)+8=A403,'Onderwerpen (2)'!$A$12,IF(SUM('Onderwerpen (2)'!$B$4:$B$12)+9=A403,'Onderwerpen (2)'!$A$13,IF(SUM('Onderwerpen (2)'!$B$4:$B$13)+10=A403,'Onderwerpen (2)'!$A$14,IF(SUM('Onderwerpen (2)'!$B$4:$B$14)+11=A403,'Onderwerpen (2)'!$A$15,IF(SUM('Onderwerpen (2)'!$B$4:$B$15)+12=A403,'Onderwerpen (2)'!$A$16,IF(SUM('Onderwerpen (2)'!$B$4:$B$16)+13=A403,'Onderwerpen (2)'!$A$17,IF(SUM('Onderwerpen (2)'!$B$4:$B$17)+14=A403,'Onderwerpen (2)'!$A$18,IF(SUM('Onderwerpen (2)'!$B$4:$B$18)+15=A403,'Onderwerpen (2)'!$A$19,IF(SUM('Onderwerpen (2)'!$B$4:$B$19)+16=A403,'Onderwerpen (2)'!$A$20,IF(SUM('Onderwerpen (2)'!$B$4:$B$20)+17=A403,'Onderwerpen (2)'!$A$21,IF(SUM('Onderwerpen (2)'!$B$4:$B$21)+18=A403,'Onderwerpen (2)'!$A$22,IF(SUM('Onderwerpen (2)'!$B$4:$B$22)+19=A403,'Onderwerpen (2)'!$A$23,IFERROR((IF(A403&lt;'Onderwerpen (2)'!$D$4,A403,IF(AND(A403&gt;'Onderwerpen (2)'!$D$4,A403&lt;'Onderwerpen (2)'!$D$5),A403-1,IF(AND(A403&gt;'Onderwerpen (2)'!$D$5,A403&lt;'Onderwerpen (2)'!$D$6),A403-2,IF(AND(A403&gt;'Onderwerpen (2)'!$D$6,A403&lt;'Onderwerpen (2)'!$D$7),A403-3,IF(AND(A403&gt;'Onderwerpen (2)'!$D$7,A403&lt;'Onderwerpen (2)'!$D$8),A403-4,IF(AND(A403&gt;'Onderwerpen (2)'!$D$8,A403&lt;'Onderwerpen (2)'!$D$9),A403-5,IF(AND(A403&gt;'Onderwerpen (2)'!$D$9,A403&lt;'Onderwerpen (2)'!$D$10),A403-6,IF(AND(A403&gt;'Onderwerpen (2)'!$D$10,A403&lt;'Onderwerpen (2)'!$D$11),A403-7,IF(AND(A403&gt;'Onderwerpen (2)'!$D$11,A403&lt;'Onderwerpen (2)'!$D$12),A403-8,IF(AND(A403&gt;'Onderwerpen (2)'!$D$12,A403&lt;'Onderwerpen (2)'!$D$13),A403-9,IF(AND(A403&gt;'Onderwerpen (2)'!$D$13,A403&lt;'Onderwerpen (2)'!$D$14),A403-10,IF(AND(A403&gt;'Onderwerpen (2)'!$D$14,A403&lt;'Onderwerpen (2)'!$D$15),A403-11,IF(AND(A403&gt;'Onderwerpen (2)'!$D$15,A403&lt;'Onderwerpen (2)'!$D$16),A403-12,IF(AND(A403&gt;'Onderwerpen (2)'!$D$16,A403&lt;'Onderwerpen (2)'!$D$17),A403-13,IF(AND(A403&gt;'Onderwerpen (2)'!$D$17,A403&lt;'Onderwerpen (2)'!$D$18),A403-14,IF(AND(A403&gt;'Onderwerpen (2)'!$D$18,A403&lt;'Onderwerpen (2)'!$D$19),A403-15,IF(AND(A403&gt;'Onderwerpen (2)'!$D$19,A403&lt;'Onderwerpen (2)'!$D$20),A403-16,IF(AND(A403&gt;'Onderwerpen (2)'!$D$20,A403&lt;'Onderwerpen (2)'!$D$21),A403-17,IF(AND(A403&gt;'Onderwerpen (2)'!$D$21,A403&lt;'Onderwerpen (2)'!$D$22),A403-18,IF(A403&gt;'Onderwerpen (2)'!$D$22,A403-19,"X"))))))))))))))))))))),""))))))))))))))))))))</f>
        <v/>
      </c>
      <c r="D403" s="76" t="str">
        <f>IF(B403="",""&amp;C403,LEFT(B403, FIND(" ",B403)-1) &amp; "."&amp;COUNTIF( $B$8:B403,B403))</f>
        <v/>
      </c>
      <c r="E403" s="11"/>
      <c r="F403" s="65"/>
      <c r="G403" s="65"/>
      <c r="H403" s="65"/>
      <c r="I403" s="67"/>
      <c r="J403" s="60" t="str">
        <f t="shared" si="35"/>
        <v/>
      </c>
      <c r="K403" s="58"/>
      <c r="L403" s="65"/>
      <c r="M403" s="65"/>
      <c r="N403" s="65"/>
      <c r="O403" s="67"/>
      <c r="P403" s="60" t="str">
        <f t="shared" si="36"/>
        <v/>
      </c>
      <c r="Q403" s="58"/>
      <c r="R403" s="65"/>
      <c r="S403" s="65"/>
      <c r="T403" s="65"/>
      <c r="U403" s="67"/>
      <c r="V403" s="60" t="str">
        <f t="shared" si="37"/>
        <v/>
      </c>
      <c r="W403" s="58"/>
      <c r="X403" s="65"/>
      <c r="Y403" s="65"/>
      <c r="Z403" s="65"/>
      <c r="AA403" s="67"/>
      <c r="AB403" s="60" t="str">
        <f t="shared" si="38"/>
        <v/>
      </c>
      <c r="AC403" s="58"/>
      <c r="AD403" s="65"/>
      <c r="AE403" s="65"/>
      <c r="AF403" s="65"/>
      <c r="AG403" s="67"/>
      <c r="AH403" s="60" t="str">
        <f t="shared" si="39"/>
        <v/>
      </c>
      <c r="AI403" s="58"/>
    </row>
    <row r="404" spans="1:35" ht="15" customHeight="1" x14ac:dyDescent="0.25">
      <c r="A404" s="48" t="str">
        <f>IFERROR(IF(A403='Onderwerpen (2)'!$C$23+19,"",A403+1),"")</f>
        <v/>
      </c>
      <c r="B404" s="48" t="str">
        <f>IF(C404&lt;='Onderwerpen (2)'!$C$4,'Onderwerpen (2)'!$A$4,IF(C404&lt;='Onderwerpen (2)'!$C$5,'Onderwerpen (2)'!$A$5,IF(C404&lt;='Onderwerpen (2)'!$C$6,'Onderwerpen (2)'!$A$6,IF(C404&lt;='Onderwerpen (2)'!$C$7,'Onderwerpen (2)'!$A$7,IF(C404&lt;='Onderwerpen (2)'!$C$8,'Onderwerpen (2)'!$A$8,IF(C404&lt;='Onderwerpen (2)'!$C$9,'Onderwerpen (2)'!$A$9,IF(C404&lt;='Onderwerpen (2)'!C$10,'Onderwerpen (2)'!$A$10,IF(C404&lt;='Onderwerpen (2)'!C$11,'Onderwerpen (2)'!$A$11,IF(C404&lt;='Onderwerpen (2)'!C$12,'Onderwerpen (2)'!$A$12,IF(C404&lt;='Onderwerpen (2)'!C$13,'Onderwerpen (2)'!$A$13,IF(C404&lt;='Onderwerpen (2)'!$C$14,'Onderwerpen (2)'!$A$14,IF(C404&lt;='Onderwerpen (2)'!$C$15,'Onderwerpen (2)'!$A$15,IF(C404&lt;='Onderwerpen (2)'!$C$16,'Onderwerpen (2)'!$A$16,IF(C404&lt;='Onderwerpen (2)'!$C$17,'Onderwerpen (2)'!$A$17,IF(C404&lt;='Onderwerpen (2)'!$C$18,'Onderwerpen (2)'!$A$18,IF(C404&lt;='Onderwerpen (2)'!$C$19,'Onderwerpen (2)'!$A$19,IF(C404&lt;='Onderwerpen (2)'!$C$20,'Onderwerpen (2)'!$A$20,IF(C404&lt;='Onderwerpen (2)'!$C$21,'Onderwerpen (2)'!$A$21,IF(C404&lt;='Onderwerpen (2)'!$C$22,'Onderwerpen (2)'!$A$22,IF(C404&lt;='Onderwerpen (2)'!$C$23,'Onderwerpen (2)'!$A$22,""))))))))))))))))))))</f>
        <v/>
      </c>
      <c r="C404" s="55" t="str">
        <f>IF('Onderwerpen (2)'!$B$4+1=A404,'Onderwerpen (2)'!$A$5,IF(SUM('Onderwerpen (2)'!$B$4:$B$5)+2=A404,'Onderwerpen (2)'!$A$6,IF(SUM('Onderwerpen (2)'!$B$4:$B$6)+3=A404,'Onderwerpen (2)'!$A$7,IF(SUM('Onderwerpen (2)'!$B$4:$B$7)+4=A404,'Onderwerpen (2)'!$A$8,IF(SUM('Onderwerpen (2)'!$B$4:$B$8)+5=A404,'Onderwerpen (2)'!$A$9,IF(SUM('Onderwerpen (2)'!$B$4:$B$9)+6=A404,'Onderwerpen (2)'!$A$10,IF(SUM('Onderwerpen (2)'!$B$4:$B$10)+7=A404,'Onderwerpen (2)'!$A$11,IF(SUM('Onderwerpen (2)'!$B$4:$B$11)+8=A404,'Onderwerpen (2)'!$A$12,IF(SUM('Onderwerpen (2)'!$B$4:$B$12)+9=A404,'Onderwerpen (2)'!$A$13,IF(SUM('Onderwerpen (2)'!$B$4:$B$13)+10=A404,'Onderwerpen (2)'!$A$14,IF(SUM('Onderwerpen (2)'!$B$4:$B$14)+11=A404,'Onderwerpen (2)'!$A$15,IF(SUM('Onderwerpen (2)'!$B$4:$B$15)+12=A404,'Onderwerpen (2)'!$A$16,IF(SUM('Onderwerpen (2)'!$B$4:$B$16)+13=A404,'Onderwerpen (2)'!$A$17,IF(SUM('Onderwerpen (2)'!$B$4:$B$17)+14=A404,'Onderwerpen (2)'!$A$18,IF(SUM('Onderwerpen (2)'!$B$4:$B$18)+15=A404,'Onderwerpen (2)'!$A$19,IF(SUM('Onderwerpen (2)'!$B$4:$B$19)+16=A404,'Onderwerpen (2)'!$A$20,IF(SUM('Onderwerpen (2)'!$B$4:$B$20)+17=A404,'Onderwerpen (2)'!$A$21,IF(SUM('Onderwerpen (2)'!$B$4:$B$21)+18=A404,'Onderwerpen (2)'!$A$22,IF(SUM('Onderwerpen (2)'!$B$4:$B$22)+19=A404,'Onderwerpen (2)'!$A$23,IFERROR((IF(A404&lt;'Onderwerpen (2)'!$D$4,A404,IF(AND(A404&gt;'Onderwerpen (2)'!$D$4,A404&lt;'Onderwerpen (2)'!$D$5),A404-1,IF(AND(A404&gt;'Onderwerpen (2)'!$D$5,A404&lt;'Onderwerpen (2)'!$D$6),A404-2,IF(AND(A404&gt;'Onderwerpen (2)'!$D$6,A404&lt;'Onderwerpen (2)'!$D$7),A404-3,IF(AND(A404&gt;'Onderwerpen (2)'!$D$7,A404&lt;'Onderwerpen (2)'!$D$8),A404-4,IF(AND(A404&gt;'Onderwerpen (2)'!$D$8,A404&lt;'Onderwerpen (2)'!$D$9),A404-5,IF(AND(A404&gt;'Onderwerpen (2)'!$D$9,A404&lt;'Onderwerpen (2)'!$D$10),A404-6,IF(AND(A404&gt;'Onderwerpen (2)'!$D$10,A404&lt;'Onderwerpen (2)'!$D$11),A404-7,IF(AND(A404&gt;'Onderwerpen (2)'!$D$11,A404&lt;'Onderwerpen (2)'!$D$12),A404-8,IF(AND(A404&gt;'Onderwerpen (2)'!$D$12,A404&lt;'Onderwerpen (2)'!$D$13),A404-9,IF(AND(A404&gt;'Onderwerpen (2)'!$D$13,A404&lt;'Onderwerpen (2)'!$D$14),A404-10,IF(AND(A404&gt;'Onderwerpen (2)'!$D$14,A404&lt;'Onderwerpen (2)'!$D$15),A404-11,IF(AND(A404&gt;'Onderwerpen (2)'!$D$15,A404&lt;'Onderwerpen (2)'!$D$16),A404-12,IF(AND(A404&gt;'Onderwerpen (2)'!$D$16,A404&lt;'Onderwerpen (2)'!$D$17),A404-13,IF(AND(A404&gt;'Onderwerpen (2)'!$D$17,A404&lt;'Onderwerpen (2)'!$D$18),A404-14,IF(AND(A404&gt;'Onderwerpen (2)'!$D$18,A404&lt;'Onderwerpen (2)'!$D$19),A404-15,IF(AND(A404&gt;'Onderwerpen (2)'!$D$19,A404&lt;'Onderwerpen (2)'!$D$20),A404-16,IF(AND(A404&gt;'Onderwerpen (2)'!$D$20,A404&lt;'Onderwerpen (2)'!$D$21),A404-17,IF(AND(A404&gt;'Onderwerpen (2)'!$D$21,A404&lt;'Onderwerpen (2)'!$D$22),A404-18,IF(A404&gt;'Onderwerpen (2)'!$D$22,A404-19,"X"))))))))))))))))))))),""))))))))))))))))))))</f>
        <v/>
      </c>
      <c r="D404" s="76" t="str">
        <f>IF(B404="",""&amp;C404,LEFT(B404, FIND(" ",B404)-1) &amp; "."&amp;COUNTIF( $B$8:B404,B404))</f>
        <v/>
      </c>
      <c r="E404" s="11"/>
      <c r="F404" s="65"/>
      <c r="G404" s="65"/>
      <c r="H404" s="65"/>
      <c r="I404" s="67"/>
      <c r="J404" s="60" t="str">
        <f t="shared" si="35"/>
        <v/>
      </c>
      <c r="K404" s="58"/>
      <c r="L404" s="65"/>
      <c r="M404" s="65"/>
      <c r="N404" s="65"/>
      <c r="O404" s="67"/>
      <c r="P404" s="60" t="str">
        <f t="shared" si="36"/>
        <v/>
      </c>
      <c r="Q404" s="58"/>
      <c r="R404" s="65"/>
      <c r="S404" s="65"/>
      <c r="T404" s="65"/>
      <c r="U404" s="67"/>
      <c r="V404" s="60" t="str">
        <f t="shared" si="37"/>
        <v/>
      </c>
      <c r="W404" s="58"/>
      <c r="X404" s="65"/>
      <c r="Y404" s="65"/>
      <c r="Z404" s="65"/>
      <c r="AA404" s="67"/>
      <c r="AB404" s="60" t="str">
        <f t="shared" si="38"/>
        <v/>
      </c>
      <c r="AC404" s="58"/>
      <c r="AD404" s="65"/>
      <c r="AE404" s="65"/>
      <c r="AF404" s="65"/>
      <c r="AG404" s="67"/>
      <c r="AH404" s="60" t="str">
        <f t="shared" si="39"/>
        <v/>
      </c>
      <c r="AI404" s="58"/>
    </row>
    <row r="405" spans="1:35" ht="15" customHeight="1" x14ac:dyDescent="0.25">
      <c r="A405" s="48" t="str">
        <f>IFERROR(IF(A404='Onderwerpen (2)'!$C$23+19,"",A404+1),"")</f>
        <v/>
      </c>
      <c r="B405" s="48" t="str">
        <f>IF(C405&lt;='Onderwerpen (2)'!$C$4,'Onderwerpen (2)'!$A$4,IF(C405&lt;='Onderwerpen (2)'!$C$5,'Onderwerpen (2)'!$A$5,IF(C405&lt;='Onderwerpen (2)'!$C$6,'Onderwerpen (2)'!$A$6,IF(C405&lt;='Onderwerpen (2)'!$C$7,'Onderwerpen (2)'!$A$7,IF(C405&lt;='Onderwerpen (2)'!$C$8,'Onderwerpen (2)'!$A$8,IF(C405&lt;='Onderwerpen (2)'!$C$9,'Onderwerpen (2)'!$A$9,IF(C405&lt;='Onderwerpen (2)'!C$10,'Onderwerpen (2)'!$A$10,IF(C405&lt;='Onderwerpen (2)'!C$11,'Onderwerpen (2)'!$A$11,IF(C405&lt;='Onderwerpen (2)'!C$12,'Onderwerpen (2)'!$A$12,IF(C405&lt;='Onderwerpen (2)'!C$13,'Onderwerpen (2)'!$A$13,IF(C405&lt;='Onderwerpen (2)'!$C$14,'Onderwerpen (2)'!$A$14,IF(C405&lt;='Onderwerpen (2)'!$C$15,'Onderwerpen (2)'!$A$15,IF(C405&lt;='Onderwerpen (2)'!$C$16,'Onderwerpen (2)'!$A$16,IF(C405&lt;='Onderwerpen (2)'!$C$17,'Onderwerpen (2)'!$A$17,IF(C405&lt;='Onderwerpen (2)'!$C$18,'Onderwerpen (2)'!$A$18,IF(C405&lt;='Onderwerpen (2)'!$C$19,'Onderwerpen (2)'!$A$19,IF(C405&lt;='Onderwerpen (2)'!$C$20,'Onderwerpen (2)'!$A$20,IF(C405&lt;='Onderwerpen (2)'!$C$21,'Onderwerpen (2)'!$A$21,IF(C405&lt;='Onderwerpen (2)'!$C$22,'Onderwerpen (2)'!$A$22,IF(C405&lt;='Onderwerpen (2)'!$C$23,'Onderwerpen (2)'!$A$22,""))))))))))))))))))))</f>
        <v/>
      </c>
      <c r="C405" s="55" t="str">
        <f>IF('Onderwerpen (2)'!$B$4+1=A405,'Onderwerpen (2)'!$A$5,IF(SUM('Onderwerpen (2)'!$B$4:$B$5)+2=A405,'Onderwerpen (2)'!$A$6,IF(SUM('Onderwerpen (2)'!$B$4:$B$6)+3=A405,'Onderwerpen (2)'!$A$7,IF(SUM('Onderwerpen (2)'!$B$4:$B$7)+4=A405,'Onderwerpen (2)'!$A$8,IF(SUM('Onderwerpen (2)'!$B$4:$B$8)+5=A405,'Onderwerpen (2)'!$A$9,IF(SUM('Onderwerpen (2)'!$B$4:$B$9)+6=A405,'Onderwerpen (2)'!$A$10,IF(SUM('Onderwerpen (2)'!$B$4:$B$10)+7=A405,'Onderwerpen (2)'!$A$11,IF(SUM('Onderwerpen (2)'!$B$4:$B$11)+8=A405,'Onderwerpen (2)'!$A$12,IF(SUM('Onderwerpen (2)'!$B$4:$B$12)+9=A405,'Onderwerpen (2)'!$A$13,IF(SUM('Onderwerpen (2)'!$B$4:$B$13)+10=A405,'Onderwerpen (2)'!$A$14,IF(SUM('Onderwerpen (2)'!$B$4:$B$14)+11=A405,'Onderwerpen (2)'!$A$15,IF(SUM('Onderwerpen (2)'!$B$4:$B$15)+12=A405,'Onderwerpen (2)'!$A$16,IF(SUM('Onderwerpen (2)'!$B$4:$B$16)+13=A405,'Onderwerpen (2)'!$A$17,IF(SUM('Onderwerpen (2)'!$B$4:$B$17)+14=A405,'Onderwerpen (2)'!$A$18,IF(SUM('Onderwerpen (2)'!$B$4:$B$18)+15=A405,'Onderwerpen (2)'!$A$19,IF(SUM('Onderwerpen (2)'!$B$4:$B$19)+16=A405,'Onderwerpen (2)'!$A$20,IF(SUM('Onderwerpen (2)'!$B$4:$B$20)+17=A405,'Onderwerpen (2)'!$A$21,IF(SUM('Onderwerpen (2)'!$B$4:$B$21)+18=A405,'Onderwerpen (2)'!$A$22,IF(SUM('Onderwerpen (2)'!$B$4:$B$22)+19=A405,'Onderwerpen (2)'!$A$23,IFERROR((IF(A405&lt;'Onderwerpen (2)'!$D$4,A405,IF(AND(A405&gt;'Onderwerpen (2)'!$D$4,A405&lt;'Onderwerpen (2)'!$D$5),A405-1,IF(AND(A405&gt;'Onderwerpen (2)'!$D$5,A405&lt;'Onderwerpen (2)'!$D$6),A405-2,IF(AND(A405&gt;'Onderwerpen (2)'!$D$6,A405&lt;'Onderwerpen (2)'!$D$7),A405-3,IF(AND(A405&gt;'Onderwerpen (2)'!$D$7,A405&lt;'Onderwerpen (2)'!$D$8),A405-4,IF(AND(A405&gt;'Onderwerpen (2)'!$D$8,A405&lt;'Onderwerpen (2)'!$D$9),A405-5,IF(AND(A405&gt;'Onderwerpen (2)'!$D$9,A405&lt;'Onderwerpen (2)'!$D$10),A405-6,IF(AND(A405&gt;'Onderwerpen (2)'!$D$10,A405&lt;'Onderwerpen (2)'!$D$11),A405-7,IF(AND(A405&gt;'Onderwerpen (2)'!$D$11,A405&lt;'Onderwerpen (2)'!$D$12),A405-8,IF(AND(A405&gt;'Onderwerpen (2)'!$D$12,A405&lt;'Onderwerpen (2)'!$D$13),A405-9,IF(AND(A405&gt;'Onderwerpen (2)'!$D$13,A405&lt;'Onderwerpen (2)'!$D$14),A405-10,IF(AND(A405&gt;'Onderwerpen (2)'!$D$14,A405&lt;'Onderwerpen (2)'!$D$15),A405-11,IF(AND(A405&gt;'Onderwerpen (2)'!$D$15,A405&lt;'Onderwerpen (2)'!$D$16),A405-12,IF(AND(A405&gt;'Onderwerpen (2)'!$D$16,A405&lt;'Onderwerpen (2)'!$D$17),A405-13,IF(AND(A405&gt;'Onderwerpen (2)'!$D$17,A405&lt;'Onderwerpen (2)'!$D$18),A405-14,IF(AND(A405&gt;'Onderwerpen (2)'!$D$18,A405&lt;'Onderwerpen (2)'!$D$19),A405-15,IF(AND(A405&gt;'Onderwerpen (2)'!$D$19,A405&lt;'Onderwerpen (2)'!$D$20),A405-16,IF(AND(A405&gt;'Onderwerpen (2)'!$D$20,A405&lt;'Onderwerpen (2)'!$D$21),A405-17,IF(AND(A405&gt;'Onderwerpen (2)'!$D$21,A405&lt;'Onderwerpen (2)'!$D$22),A405-18,IF(A405&gt;'Onderwerpen (2)'!$D$22,A405-19,"X"))))))))))))))))))))),""))))))))))))))))))))</f>
        <v/>
      </c>
      <c r="D405" s="76" t="str">
        <f>IF(B405="",""&amp;C405,LEFT(B405, FIND(" ",B405)-1) &amp; "."&amp;COUNTIF( $B$8:B405,B405))</f>
        <v/>
      </c>
      <c r="E405" s="11"/>
      <c r="F405" s="65"/>
      <c r="G405" s="65"/>
      <c r="H405" s="65"/>
      <c r="I405" s="67"/>
      <c r="J405" s="60" t="str">
        <f t="shared" si="35"/>
        <v/>
      </c>
      <c r="K405" s="58"/>
      <c r="L405" s="65"/>
      <c r="M405" s="65"/>
      <c r="N405" s="65"/>
      <c r="O405" s="67"/>
      <c r="P405" s="60" t="str">
        <f t="shared" si="36"/>
        <v/>
      </c>
      <c r="Q405" s="58"/>
      <c r="R405" s="65"/>
      <c r="S405" s="65"/>
      <c r="T405" s="65"/>
      <c r="U405" s="67"/>
      <c r="V405" s="60" t="str">
        <f t="shared" si="37"/>
        <v/>
      </c>
      <c r="W405" s="58"/>
      <c r="X405" s="65"/>
      <c r="Y405" s="65"/>
      <c r="Z405" s="65"/>
      <c r="AA405" s="67"/>
      <c r="AB405" s="60" t="str">
        <f t="shared" si="38"/>
        <v/>
      </c>
      <c r="AC405" s="58"/>
      <c r="AD405" s="65"/>
      <c r="AE405" s="65"/>
      <c r="AF405" s="65"/>
      <c r="AG405" s="67"/>
      <c r="AH405" s="60" t="str">
        <f t="shared" si="39"/>
        <v/>
      </c>
      <c r="AI405" s="58"/>
    </row>
    <row r="406" spans="1:35" ht="15" customHeight="1" x14ac:dyDescent="0.25">
      <c r="A406" s="48" t="str">
        <f>IFERROR(IF(A405='Onderwerpen (2)'!$C$23+19,"",A405+1),"")</f>
        <v/>
      </c>
      <c r="B406" s="48" t="str">
        <f>IF(C406&lt;='Onderwerpen (2)'!$C$4,'Onderwerpen (2)'!$A$4,IF(C406&lt;='Onderwerpen (2)'!$C$5,'Onderwerpen (2)'!$A$5,IF(C406&lt;='Onderwerpen (2)'!$C$6,'Onderwerpen (2)'!$A$6,IF(C406&lt;='Onderwerpen (2)'!$C$7,'Onderwerpen (2)'!$A$7,IF(C406&lt;='Onderwerpen (2)'!$C$8,'Onderwerpen (2)'!$A$8,IF(C406&lt;='Onderwerpen (2)'!$C$9,'Onderwerpen (2)'!$A$9,IF(C406&lt;='Onderwerpen (2)'!C$10,'Onderwerpen (2)'!$A$10,IF(C406&lt;='Onderwerpen (2)'!C$11,'Onderwerpen (2)'!$A$11,IF(C406&lt;='Onderwerpen (2)'!C$12,'Onderwerpen (2)'!$A$12,IF(C406&lt;='Onderwerpen (2)'!C$13,'Onderwerpen (2)'!$A$13,IF(C406&lt;='Onderwerpen (2)'!$C$14,'Onderwerpen (2)'!$A$14,IF(C406&lt;='Onderwerpen (2)'!$C$15,'Onderwerpen (2)'!$A$15,IF(C406&lt;='Onderwerpen (2)'!$C$16,'Onderwerpen (2)'!$A$16,IF(C406&lt;='Onderwerpen (2)'!$C$17,'Onderwerpen (2)'!$A$17,IF(C406&lt;='Onderwerpen (2)'!$C$18,'Onderwerpen (2)'!$A$18,IF(C406&lt;='Onderwerpen (2)'!$C$19,'Onderwerpen (2)'!$A$19,IF(C406&lt;='Onderwerpen (2)'!$C$20,'Onderwerpen (2)'!$A$20,IF(C406&lt;='Onderwerpen (2)'!$C$21,'Onderwerpen (2)'!$A$21,IF(C406&lt;='Onderwerpen (2)'!$C$22,'Onderwerpen (2)'!$A$22,IF(C406&lt;='Onderwerpen (2)'!$C$23,'Onderwerpen (2)'!$A$22,""))))))))))))))))))))</f>
        <v/>
      </c>
      <c r="C406" s="55" t="str">
        <f>IF('Onderwerpen (2)'!$B$4+1=A406,'Onderwerpen (2)'!$A$5,IF(SUM('Onderwerpen (2)'!$B$4:$B$5)+2=A406,'Onderwerpen (2)'!$A$6,IF(SUM('Onderwerpen (2)'!$B$4:$B$6)+3=A406,'Onderwerpen (2)'!$A$7,IF(SUM('Onderwerpen (2)'!$B$4:$B$7)+4=A406,'Onderwerpen (2)'!$A$8,IF(SUM('Onderwerpen (2)'!$B$4:$B$8)+5=A406,'Onderwerpen (2)'!$A$9,IF(SUM('Onderwerpen (2)'!$B$4:$B$9)+6=A406,'Onderwerpen (2)'!$A$10,IF(SUM('Onderwerpen (2)'!$B$4:$B$10)+7=A406,'Onderwerpen (2)'!$A$11,IF(SUM('Onderwerpen (2)'!$B$4:$B$11)+8=A406,'Onderwerpen (2)'!$A$12,IF(SUM('Onderwerpen (2)'!$B$4:$B$12)+9=A406,'Onderwerpen (2)'!$A$13,IF(SUM('Onderwerpen (2)'!$B$4:$B$13)+10=A406,'Onderwerpen (2)'!$A$14,IF(SUM('Onderwerpen (2)'!$B$4:$B$14)+11=A406,'Onderwerpen (2)'!$A$15,IF(SUM('Onderwerpen (2)'!$B$4:$B$15)+12=A406,'Onderwerpen (2)'!$A$16,IF(SUM('Onderwerpen (2)'!$B$4:$B$16)+13=A406,'Onderwerpen (2)'!$A$17,IF(SUM('Onderwerpen (2)'!$B$4:$B$17)+14=A406,'Onderwerpen (2)'!$A$18,IF(SUM('Onderwerpen (2)'!$B$4:$B$18)+15=A406,'Onderwerpen (2)'!$A$19,IF(SUM('Onderwerpen (2)'!$B$4:$B$19)+16=A406,'Onderwerpen (2)'!$A$20,IF(SUM('Onderwerpen (2)'!$B$4:$B$20)+17=A406,'Onderwerpen (2)'!$A$21,IF(SUM('Onderwerpen (2)'!$B$4:$B$21)+18=A406,'Onderwerpen (2)'!$A$22,IF(SUM('Onderwerpen (2)'!$B$4:$B$22)+19=A406,'Onderwerpen (2)'!$A$23,IFERROR((IF(A406&lt;'Onderwerpen (2)'!$D$4,A406,IF(AND(A406&gt;'Onderwerpen (2)'!$D$4,A406&lt;'Onderwerpen (2)'!$D$5),A406-1,IF(AND(A406&gt;'Onderwerpen (2)'!$D$5,A406&lt;'Onderwerpen (2)'!$D$6),A406-2,IF(AND(A406&gt;'Onderwerpen (2)'!$D$6,A406&lt;'Onderwerpen (2)'!$D$7),A406-3,IF(AND(A406&gt;'Onderwerpen (2)'!$D$7,A406&lt;'Onderwerpen (2)'!$D$8),A406-4,IF(AND(A406&gt;'Onderwerpen (2)'!$D$8,A406&lt;'Onderwerpen (2)'!$D$9),A406-5,IF(AND(A406&gt;'Onderwerpen (2)'!$D$9,A406&lt;'Onderwerpen (2)'!$D$10),A406-6,IF(AND(A406&gt;'Onderwerpen (2)'!$D$10,A406&lt;'Onderwerpen (2)'!$D$11),A406-7,IF(AND(A406&gt;'Onderwerpen (2)'!$D$11,A406&lt;'Onderwerpen (2)'!$D$12),A406-8,IF(AND(A406&gt;'Onderwerpen (2)'!$D$12,A406&lt;'Onderwerpen (2)'!$D$13),A406-9,IF(AND(A406&gt;'Onderwerpen (2)'!$D$13,A406&lt;'Onderwerpen (2)'!$D$14),A406-10,IF(AND(A406&gt;'Onderwerpen (2)'!$D$14,A406&lt;'Onderwerpen (2)'!$D$15),A406-11,IF(AND(A406&gt;'Onderwerpen (2)'!$D$15,A406&lt;'Onderwerpen (2)'!$D$16),A406-12,IF(AND(A406&gt;'Onderwerpen (2)'!$D$16,A406&lt;'Onderwerpen (2)'!$D$17),A406-13,IF(AND(A406&gt;'Onderwerpen (2)'!$D$17,A406&lt;'Onderwerpen (2)'!$D$18),A406-14,IF(AND(A406&gt;'Onderwerpen (2)'!$D$18,A406&lt;'Onderwerpen (2)'!$D$19),A406-15,IF(AND(A406&gt;'Onderwerpen (2)'!$D$19,A406&lt;'Onderwerpen (2)'!$D$20),A406-16,IF(AND(A406&gt;'Onderwerpen (2)'!$D$20,A406&lt;'Onderwerpen (2)'!$D$21),A406-17,IF(AND(A406&gt;'Onderwerpen (2)'!$D$21,A406&lt;'Onderwerpen (2)'!$D$22),A406-18,IF(A406&gt;'Onderwerpen (2)'!$D$22,A406-19,"X"))))))))))))))))))))),""))))))))))))))))))))</f>
        <v/>
      </c>
      <c r="D406" s="76" t="str">
        <f>IF(B406="",""&amp;C406,LEFT(B406, FIND(" ",B406)-1) &amp; "."&amp;COUNTIF( $B$8:B406,B406))</f>
        <v/>
      </c>
      <c r="E406" s="11"/>
      <c r="F406" s="65"/>
      <c r="G406" s="65"/>
      <c r="H406" s="65"/>
      <c r="I406" s="67"/>
      <c r="J406" s="60" t="str">
        <f t="shared" si="35"/>
        <v/>
      </c>
      <c r="K406" s="58"/>
      <c r="L406" s="65"/>
      <c r="M406" s="65"/>
      <c r="N406" s="65"/>
      <c r="O406" s="67"/>
      <c r="P406" s="60" t="str">
        <f t="shared" si="36"/>
        <v/>
      </c>
      <c r="Q406" s="58"/>
      <c r="R406" s="65"/>
      <c r="S406" s="65"/>
      <c r="T406" s="65"/>
      <c r="U406" s="67"/>
      <c r="V406" s="60" t="str">
        <f t="shared" si="37"/>
        <v/>
      </c>
      <c r="W406" s="58"/>
      <c r="X406" s="65"/>
      <c r="Y406" s="65"/>
      <c r="Z406" s="65"/>
      <c r="AA406" s="67"/>
      <c r="AB406" s="60" t="str">
        <f t="shared" si="38"/>
        <v/>
      </c>
      <c r="AC406" s="58"/>
      <c r="AD406" s="65"/>
      <c r="AE406" s="65"/>
      <c r="AF406" s="65"/>
      <c r="AG406" s="67"/>
      <c r="AH406" s="60" t="str">
        <f t="shared" si="39"/>
        <v/>
      </c>
      <c r="AI406" s="58"/>
    </row>
    <row r="407" spans="1:35" ht="15" customHeight="1" x14ac:dyDescent="0.25">
      <c r="A407" s="48" t="str">
        <f>IFERROR(IF(A406='Onderwerpen (2)'!$C$23+19,"",A406+1),"")</f>
        <v/>
      </c>
      <c r="B407" s="48" t="str">
        <f>IF(C407&lt;='Onderwerpen (2)'!$C$4,'Onderwerpen (2)'!$A$4,IF(C407&lt;='Onderwerpen (2)'!$C$5,'Onderwerpen (2)'!$A$5,IF(C407&lt;='Onderwerpen (2)'!$C$6,'Onderwerpen (2)'!$A$6,IF(C407&lt;='Onderwerpen (2)'!$C$7,'Onderwerpen (2)'!$A$7,IF(C407&lt;='Onderwerpen (2)'!$C$8,'Onderwerpen (2)'!$A$8,IF(C407&lt;='Onderwerpen (2)'!$C$9,'Onderwerpen (2)'!$A$9,IF(C407&lt;='Onderwerpen (2)'!C$10,'Onderwerpen (2)'!$A$10,IF(C407&lt;='Onderwerpen (2)'!C$11,'Onderwerpen (2)'!$A$11,IF(C407&lt;='Onderwerpen (2)'!C$12,'Onderwerpen (2)'!$A$12,IF(C407&lt;='Onderwerpen (2)'!C$13,'Onderwerpen (2)'!$A$13,IF(C407&lt;='Onderwerpen (2)'!$C$14,'Onderwerpen (2)'!$A$14,IF(C407&lt;='Onderwerpen (2)'!$C$15,'Onderwerpen (2)'!$A$15,IF(C407&lt;='Onderwerpen (2)'!$C$16,'Onderwerpen (2)'!$A$16,IF(C407&lt;='Onderwerpen (2)'!$C$17,'Onderwerpen (2)'!$A$17,IF(C407&lt;='Onderwerpen (2)'!$C$18,'Onderwerpen (2)'!$A$18,IF(C407&lt;='Onderwerpen (2)'!$C$19,'Onderwerpen (2)'!$A$19,IF(C407&lt;='Onderwerpen (2)'!$C$20,'Onderwerpen (2)'!$A$20,IF(C407&lt;='Onderwerpen (2)'!$C$21,'Onderwerpen (2)'!$A$21,IF(C407&lt;='Onderwerpen (2)'!$C$22,'Onderwerpen (2)'!$A$22,IF(C407&lt;='Onderwerpen (2)'!$C$23,'Onderwerpen (2)'!$A$22,""))))))))))))))))))))</f>
        <v/>
      </c>
      <c r="C407" s="55" t="str">
        <f>IF('Onderwerpen (2)'!$B$4+1=A407,'Onderwerpen (2)'!$A$5,IF(SUM('Onderwerpen (2)'!$B$4:$B$5)+2=A407,'Onderwerpen (2)'!$A$6,IF(SUM('Onderwerpen (2)'!$B$4:$B$6)+3=A407,'Onderwerpen (2)'!$A$7,IF(SUM('Onderwerpen (2)'!$B$4:$B$7)+4=A407,'Onderwerpen (2)'!$A$8,IF(SUM('Onderwerpen (2)'!$B$4:$B$8)+5=A407,'Onderwerpen (2)'!$A$9,IF(SUM('Onderwerpen (2)'!$B$4:$B$9)+6=A407,'Onderwerpen (2)'!$A$10,IF(SUM('Onderwerpen (2)'!$B$4:$B$10)+7=A407,'Onderwerpen (2)'!$A$11,IF(SUM('Onderwerpen (2)'!$B$4:$B$11)+8=A407,'Onderwerpen (2)'!$A$12,IF(SUM('Onderwerpen (2)'!$B$4:$B$12)+9=A407,'Onderwerpen (2)'!$A$13,IF(SUM('Onderwerpen (2)'!$B$4:$B$13)+10=A407,'Onderwerpen (2)'!$A$14,IF(SUM('Onderwerpen (2)'!$B$4:$B$14)+11=A407,'Onderwerpen (2)'!$A$15,IF(SUM('Onderwerpen (2)'!$B$4:$B$15)+12=A407,'Onderwerpen (2)'!$A$16,IF(SUM('Onderwerpen (2)'!$B$4:$B$16)+13=A407,'Onderwerpen (2)'!$A$17,IF(SUM('Onderwerpen (2)'!$B$4:$B$17)+14=A407,'Onderwerpen (2)'!$A$18,IF(SUM('Onderwerpen (2)'!$B$4:$B$18)+15=A407,'Onderwerpen (2)'!$A$19,IF(SUM('Onderwerpen (2)'!$B$4:$B$19)+16=A407,'Onderwerpen (2)'!$A$20,IF(SUM('Onderwerpen (2)'!$B$4:$B$20)+17=A407,'Onderwerpen (2)'!$A$21,IF(SUM('Onderwerpen (2)'!$B$4:$B$21)+18=A407,'Onderwerpen (2)'!$A$22,IF(SUM('Onderwerpen (2)'!$B$4:$B$22)+19=A407,'Onderwerpen (2)'!$A$23,IFERROR((IF(A407&lt;'Onderwerpen (2)'!$D$4,A407,IF(AND(A407&gt;'Onderwerpen (2)'!$D$4,A407&lt;'Onderwerpen (2)'!$D$5),A407-1,IF(AND(A407&gt;'Onderwerpen (2)'!$D$5,A407&lt;'Onderwerpen (2)'!$D$6),A407-2,IF(AND(A407&gt;'Onderwerpen (2)'!$D$6,A407&lt;'Onderwerpen (2)'!$D$7),A407-3,IF(AND(A407&gt;'Onderwerpen (2)'!$D$7,A407&lt;'Onderwerpen (2)'!$D$8),A407-4,IF(AND(A407&gt;'Onderwerpen (2)'!$D$8,A407&lt;'Onderwerpen (2)'!$D$9),A407-5,IF(AND(A407&gt;'Onderwerpen (2)'!$D$9,A407&lt;'Onderwerpen (2)'!$D$10),A407-6,IF(AND(A407&gt;'Onderwerpen (2)'!$D$10,A407&lt;'Onderwerpen (2)'!$D$11),A407-7,IF(AND(A407&gt;'Onderwerpen (2)'!$D$11,A407&lt;'Onderwerpen (2)'!$D$12),A407-8,IF(AND(A407&gt;'Onderwerpen (2)'!$D$12,A407&lt;'Onderwerpen (2)'!$D$13),A407-9,IF(AND(A407&gt;'Onderwerpen (2)'!$D$13,A407&lt;'Onderwerpen (2)'!$D$14),A407-10,IF(AND(A407&gt;'Onderwerpen (2)'!$D$14,A407&lt;'Onderwerpen (2)'!$D$15),A407-11,IF(AND(A407&gt;'Onderwerpen (2)'!$D$15,A407&lt;'Onderwerpen (2)'!$D$16),A407-12,IF(AND(A407&gt;'Onderwerpen (2)'!$D$16,A407&lt;'Onderwerpen (2)'!$D$17),A407-13,IF(AND(A407&gt;'Onderwerpen (2)'!$D$17,A407&lt;'Onderwerpen (2)'!$D$18),A407-14,IF(AND(A407&gt;'Onderwerpen (2)'!$D$18,A407&lt;'Onderwerpen (2)'!$D$19),A407-15,IF(AND(A407&gt;'Onderwerpen (2)'!$D$19,A407&lt;'Onderwerpen (2)'!$D$20),A407-16,IF(AND(A407&gt;'Onderwerpen (2)'!$D$20,A407&lt;'Onderwerpen (2)'!$D$21),A407-17,IF(AND(A407&gt;'Onderwerpen (2)'!$D$21,A407&lt;'Onderwerpen (2)'!$D$22),A407-18,IF(A407&gt;'Onderwerpen (2)'!$D$22,A407-19,"X"))))))))))))))))))))),""))))))))))))))))))))</f>
        <v/>
      </c>
      <c r="D407" s="76" t="str">
        <f>IF(B407="",""&amp;C407,LEFT(B407, FIND(" ",B407)-1) &amp; "."&amp;COUNTIF( $B$8:B407,B407))</f>
        <v/>
      </c>
      <c r="E407" s="11"/>
      <c r="F407" s="65"/>
      <c r="G407" s="65"/>
      <c r="H407" s="65"/>
      <c r="I407" s="67"/>
      <c r="J407" s="60" t="str">
        <f t="shared" si="35"/>
        <v/>
      </c>
      <c r="K407" s="58"/>
      <c r="L407" s="65"/>
      <c r="M407" s="65"/>
      <c r="N407" s="65"/>
      <c r="O407" s="67"/>
      <c r="P407" s="60" t="str">
        <f t="shared" si="36"/>
        <v/>
      </c>
      <c r="Q407" s="58"/>
      <c r="R407" s="65"/>
      <c r="S407" s="65"/>
      <c r="T407" s="65"/>
      <c r="U407" s="67"/>
      <c r="V407" s="60" t="str">
        <f t="shared" si="37"/>
        <v/>
      </c>
      <c r="W407" s="58"/>
      <c r="X407" s="65"/>
      <c r="Y407" s="65"/>
      <c r="Z407" s="65"/>
      <c r="AA407" s="67"/>
      <c r="AB407" s="60" t="str">
        <f t="shared" si="38"/>
        <v/>
      </c>
      <c r="AC407" s="58"/>
      <c r="AD407" s="65"/>
      <c r="AE407" s="65"/>
      <c r="AF407" s="65"/>
      <c r="AG407" s="67"/>
      <c r="AH407" s="60" t="str">
        <f t="shared" si="39"/>
        <v/>
      </c>
      <c r="AI407" s="58"/>
    </row>
    <row r="408" spans="1:35" ht="15" customHeight="1" x14ac:dyDescent="0.25">
      <c r="A408" s="48" t="str">
        <f>IFERROR(IF(A407='Onderwerpen (2)'!$C$23+19,"",A407+1),"")</f>
        <v/>
      </c>
      <c r="B408" s="48" t="str">
        <f>IF(C408&lt;='Onderwerpen (2)'!$C$4,'Onderwerpen (2)'!$A$4,IF(C408&lt;='Onderwerpen (2)'!$C$5,'Onderwerpen (2)'!$A$5,IF(C408&lt;='Onderwerpen (2)'!$C$6,'Onderwerpen (2)'!$A$6,IF(C408&lt;='Onderwerpen (2)'!$C$7,'Onderwerpen (2)'!$A$7,IF(C408&lt;='Onderwerpen (2)'!$C$8,'Onderwerpen (2)'!$A$8,IF(C408&lt;='Onderwerpen (2)'!$C$9,'Onderwerpen (2)'!$A$9,IF(C408&lt;='Onderwerpen (2)'!C$10,'Onderwerpen (2)'!$A$10,IF(C408&lt;='Onderwerpen (2)'!C$11,'Onderwerpen (2)'!$A$11,IF(C408&lt;='Onderwerpen (2)'!C$12,'Onderwerpen (2)'!$A$12,IF(C408&lt;='Onderwerpen (2)'!C$13,'Onderwerpen (2)'!$A$13,IF(C408&lt;='Onderwerpen (2)'!$C$14,'Onderwerpen (2)'!$A$14,IF(C408&lt;='Onderwerpen (2)'!$C$15,'Onderwerpen (2)'!$A$15,IF(C408&lt;='Onderwerpen (2)'!$C$16,'Onderwerpen (2)'!$A$16,IF(C408&lt;='Onderwerpen (2)'!$C$17,'Onderwerpen (2)'!$A$17,IF(C408&lt;='Onderwerpen (2)'!$C$18,'Onderwerpen (2)'!$A$18,IF(C408&lt;='Onderwerpen (2)'!$C$19,'Onderwerpen (2)'!$A$19,IF(C408&lt;='Onderwerpen (2)'!$C$20,'Onderwerpen (2)'!$A$20,IF(C408&lt;='Onderwerpen (2)'!$C$21,'Onderwerpen (2)'!$A$21,IF(C408&lt;='Onderwerpen (2)'!$C$22,'Onderwerpen (2)'!$A$22,IF(C408&lt;='Onderwerpen (2)'!$C$23,'Onderwerpen (2)'!$A$22,""))))))))))))))))))))</f>
        <v/>
      </c>
      <c r="C408" s="55" t="str">
        <f>IF('Onderwerpen (2)'!$B$4+1=A408,'Onderwerpen (2)'!$A$5,IF(SUM('Onderwerpen (2)'!$B$4:$B$5)+2=A408,'Onderwerpen (2)'!$A$6,IF(SUM('Onderwerpen (2)'!$B$4:$B$6)+3=A408,'Onderwerpen (2)'!$A$7,IF(SUM('Onderwerpen (2)'!$B$4:$B$7)+4=A408,'Onderwerpen (2)'!$A$8,IF(SUM('Onderwerpen (2)'!$B$4:$B$8)+5=A408,'Onderwerpen (2)'!$A$9,IF(SUM('Onderwerpen (2)'!$B$4:$B$9)+6=A408,'Onderwerpen (2)'!$A$10,IF(SUM('Onderwerpen (2)'!$B$4:$B$10)+7=A408,'Onderwerpen (2)'!$A$11,IF(SUM('Onderwerpen (2)'!$B$4:$B$11)+8=A408,'Onderwerpen (2)'!$A$12,IF(SUM('Onderwerpen (2)'!$B$4:$B$12)+9=A408,'Onderwerpen (2)'!$A$13,IF(SUM('Onderwerpen (2)'!$B$4:$B$13)+10=A408,'Onderwerpen (2)'!$A$14,IF(SUM('Onderwerpen (2)'!$B$4:$B$14)+11=A408,'Onderwerpen (2)'!$A$15,IF(SUM('Onderwerpen (2)'!$B$4:$B$15)+12=A408,'Onderwerpen (2)'!$A$16,IF(SUM('Onderwerpen (2)'!$B$4:$B$16)+13=A408,'Onderwerpen (2)'!$A$17,IF(SUM('Onderwerpen (2)'!$B$4:$B$17)+14=A408,'Onderwerpen (2)'!$A$18,IF(SUM('Onderwerpen (2)'!$B$4:$B$18)+15=A408,'Onderwerpen (2)'!$A$19,IF(SUM('Onderwerpen (2)'!$B$4:$B$19)+16=A408,'Onderwerpen (2)'!$A$20,IF(SUM('Onderwerpen (2)'!$B$4:$B$20)+17=A408,'Onderwerpen (2)'!$A$21,IF(SUM('Onderwerpen (2)'!$B$4:$B$21)+18=A408,'Onderwerpen (2)'!$A$22,IF(SUM('Onderwerpen (2)'!$B$4:$B$22)+19=A408,'Onderwerpen (2)'!$A$23,IFERROR((IF(A408&lt;'Onderwerpen (2)'!$D$4,A408,IF(AND(A408&gt;'Onderwerpen (2)'!$D$4,A408&lt;'Onderwerpen (2)'!$D$5),A408-1,IF(AND(A408&gt;'Onderwerpen (2)'!$D$5,A408&lt;'Onderwerpen (2)'!$D$6),A408-2,IF(AND(A408&gt;'Onderwerpen (2)'!$D$6,A408&lt;'Onderwerpen (2)'!$D$7),A408-3,IF(AND(A408&gt;'Onderwerpen (2)'!$D$7,A408&lt;'Onderwerpen (2)'!$D$8),A408-4,IF(AND(A408&gt;'Onderwerpen (2)'!$D$8,A408&lt;'Onderwerpen (2)'!$D$9),A408-5,IF(AND(A408&gt;'Onderwerpen (2)'!$D$9,A408&lt;'Onderwerpen (2)'!$D$10),A408-6,IF(AND(A408&gt;'Onderwerpen (2)'!$D$10,A408&lt;'Onderwerpen (2)'!$D$11),A408-7,IF(AND(A408&gt;'Onderwerpen (2)'!$D$11,A408&lt;'Onderwerpen (2)'!$D$12),A408-8,IF(AND(A408&gt;'Onderwerpen (2)'!$D$12,A408&lt;'Onderwerpen (2)'!$D$13),A408-9,IF(AND(A408&gt;'Onderwerpen (2)'!$D$13,A408&lt;'Onderwerpen (2)'!$D$14),A408-10,IF(AND(A408&gt;'Onderwerpen (2)'!$D$14,A408&lt;'Onderwerpen (2)'!$D$15),A408-11,IF(AND(A408&gt;'Onderwerpen (2)'!$D$15,A408&lt;'Onderwerpen (2)'!$D$16),A408-12,IF(AND(A408&gt;'Onderwerpen (2)'!$D$16,A408&lt;'Onderwerpen (2)'!$D$17),A408-13,IF(AND(A408&gt;'Onderwerpen (2)'!$D$17,A408&lt;'Onderwerpen (2)'!$D$18),A408-14,IF(AND(A408&gt;'Onderwerpen (2)'!$D$18,A408&lt;'Onderwerpen (2)'!$D$19),A408-15,IF(AND(A408&gt;'Onderwerpen (2)'!$D$19,A408&lt;'Onderwerpen (2)'!$D$20),A408-16,IF(AND(A408&gt;'Onderwerpen (2)'!$D$20,A408&lt;'Onderwerpen (2)'!$D$21),A408-17,IF(AND(A408&gt;'Onderwerpen (2)'!$D$21,A408&lt;'Onderwerpen (2)'!$D$22),A408-18,IF(A408&gt;'Onderwerpen (2)'!$D$22,A408-19,"X"))))))))))))))))))))),""))))))))))))))))))))</f>
        <v/>
      </c>
      <c r="D408" s="76" t="str">
        <f>IF(B408="",""&amp;C408,LEFT(B408, FIND(" ",B408)-1) &amp; "."&amp;COUNTIF( $B$8:B408,B408))</f>
        <v/>
      </c>
      <c r="E408" s="11"/>
      <c r="F408" s="65"/>
      <c r="G408" s="65"/>
      <c r="H408" s="65"/>
      <c r="I408" s="67"/>
      <c r="J408" s="60" t="str">
        <f t="shared" si="35"/>
        <v/>
      </c>
      <c r="K408" s="58"/>
      <c r="L408" s="65"/>
      <c r="M408" s="65"/>
      <c r="N408" s="65"/>
      <c r="O408" s="67"/>
      <c r="P408" s="60" t="str">
        <f t="shared" si="36"/>
        <v/>
      </c>
      <c r="Q408" s="58"/>
      <c r="R408" s="65"/>
      <c r="S408" s="65"/>
      <c r="T408" s="65"/>
      <c r="U408" s="67"/>
      <c r="V408" s="60" t="str">
        <f t="shared" si="37"/>
        <v/>
      </c>
      <c r="W408" s="58"/>
      <c r="X408" s="65"/>
      <c r="Y408" s="65"/>
      <c r="Z408" s="65"/>
      <c r="AA408" s="67"/>
      <c r="AB408" s="60" t="str">
        <f t="shared" si="38"/>
        <v/>
      </c>
      <c r="AC408" s="58"/>
      <c r="AD408" s="65"/>
      <c r="AE408" s="65"/>
      <c r="AF408" s="65"/>
      <c r="AG408" s="67"/>
      <c r="AH408" s="60" t="str">
        <f t="shared" si="39"/>
        <v/>
      </c>
      <c r="AI408" s="58"/>
    </row>
    <row r="409" spans="1:35" ht="15" customHeight="1" x14ac:dyDescent="0.25">
      <c r="A409" s="48" t="str">
        <f>IFERROR(IF(A408='Onderwerpen (2)'!$C$23+19,"",A408+1),"")</f>
        <v/>
      </c>
      <c r="B409" s="48" t="str">
        <f>IF(C409&lt;='Onderwerpen (2)'!$C$4,'Onderwerpen (2)'!$A$4,IF(C409&lt;='Onderwerpen (2)'!$C$5,'Onderwerpen (2)'!$A$5,IF(C409&lt;='Onderwerpen (2)'!$C$6,'Onderwerpen (2)'!$A$6,IF(C409&lt;='Onderwerpen (2)'!$C$7,'Onderwerpen (2)'!$A$7,IF(C409&lt;='Onderwerpen (2)'!$C$8,'Onderwerpen (2)'!$A$8,IF(C409&lt;='Onderwerpen (2)'!$C$9,'Onderwerpen (2)'!$A$9,IF(C409&lt;='Onderwerpen (2)'!C$10,'Onderwerpen (2)'!$A$10,IF(C409&lt;='Onderwerpen (2)'!C$11,'Onderwerpen (2)'!$A$11,IF(C409&lt;='Onderwerpen (2)'!C$12,'Onderwerpen (2)'!$A$12,IF(C409&lt;='Onderwerpen (2)'!C$13,'Onderwerpen (2)'!$A$13,IF(C409&lt;='Onderwerpen (2)'!$C$14,'Onderwerpen (2)'!$A$14,IF(C409&lt;='Onderwerpen (2)'!$C$15,'Onderwerpen (2)'!$A$15,IF(C409&lt;='Onderwerpen (2)'!$C$16,'Onderwerpen (2)'!$A$16,IF(C409&lt;='Onderwerpen (2)'!$C$17,'Onderwerpen (2)'!$A$17,IF(C409&lt;='Onderwerpen (2)'!$C$18,'Onderwerpen (2)'!$A$18,IF(C409&lt;='Onderwerpen (2)'!$C$19,'Onderwerpen (2)'!$A$19,IF(C409&lt;='Onderwerpen (2)'!$C$20,'Onderwerpen (2)'!$A$20,IF(C409&lt;='Onderwerpen (2)'!$C$21,'Onderwerpen (2)'!$A$21,IF(C409&lt;='Onderwerpen (2)'!$C$22,'Onderwerpen (2)'!$A$22,IF(C409&lt;='Onderwerpen (2)'!$C$23,'Onderwerpen (2)'!$A$22,""))))))))))))))))))))</f>
        <v/>
      </c>
      <c r="C409" s="55" t="str">
        <f>IF('Onderwerpen (2)'!$B$4+1=A409,'Onderwerpen (2)'!$A$5,IF(SUM('Onderwerpen (2)'!$B$4:$B$5)+2=A409,'Onderwerpen (2)'!$A$6,IF(SUM('Onderwerpen (2)'!$B$4:$B$6)+3=A409,'Onderwerpen (2)'!$A$7,IF(SUM('Onderwerpen (2)'!$B$4:$B$7)+4=A409,'Onderwerpen (2)'!$A$8,IF(SUM('Onderwerpen (2)'!$B$4:$B$8)+5=A409,'Onderwerpen (2)'!$A$9,IF(SUM('Onderwerpen (2)'!$B$4:$B$9)+6=A409,'Onderwerpen (2)'!$A$10,IF(SUM('Onderwerpen (2)'!$B$4:$B$10)+7=A409,'Onderwerpen (2)'!$A$11,IF(SUM('Onderwerpen (2)'!$B$4:$B$11)+8=A409,'Onderwerpen (2)'!$A$12,IF(SUM('Onderwerpen (2)'!$B$4:$B$12)+9=A409,'Onderwerpen (2)'!$A$13,IF(SUM('Onderwerpen (2)'!$B$4:$B$13)+10=A409,'Onderwerpen (2)'!$A$14,IF(SUM('Onderwerpen (2)'!$B$4:$B$14)+11=A409,'Onderwerpen (2)'!$A$15,IF(SUM('Onderwerpen (2)'!$B$4:$B$15)+12=A409,'Onderwerpen (2)'!$A$16,IF(SUM('Onderwerpen (2)'!$B$4:$B$16)+13=A409,'Onderwerpen (2)'!$A$17,IF(SUM('Onderwerpen (2)'!$B$4:$B$17)+14=A409,'Onderwerpen (2)'!$A$18,IF(SUM('Onderwerpen (2)'!$B$4:$B$18)+15=A409,'Onderwerpen (2)'!$A$19,IF(SUM('Onderwerpen (2)'!$B$4:$B$19)+16=A409,'Onderwerpen (2)'!$A$20,IF(SUM('Onderwerpen (2)'!$B$4:$B$20)+17=A409,'Onderwerpen (2)'!$A$21,IF(SUM('Onderwerpen (2)'!$B$4:$B$21)+18=A409,'Onderwerpen (2)'!$A$22,IF(SUM('Onderwerpen (2)'!$B$4:$B$22)+19=A409,'Onderwerpen (2)'!$A$23,IFERROR((IF(A409&lt;'Onderwerpen (2)'!$D$4,A409,IF(AND(A409&gt;'Onderwerpen (2)'!$D$4,A409&lt;'Onderwerpen (2)'!$D$5),A409-1,IF(AND(A409&gt;'Onderwerpen (2)'!$D$5,A409&lt;'Onderwerpen (2)'!$D$6),A409-2,IF(AND(A409&gt;'Onderwerpen (2)'!$D$6,A409&lt;'Onderwerpen (2)'!$D$7),A409-3,IF(AND(A409&gt;'Onderwerpen (2)'!$D$7,A409&lt;'Onderwerpen (2)'!$D$8),A409-4,IF(AND(A409&gt;'Onderwerpen (2)'!$D$8,A409&lt;'Onderwerpen (2)'!$D$9),A409-5,IF(AND(A409&gt;'Onderwerpen (2)'!$D$9,A409&lt;'Onderwerpen (2)'!$D$10),A409-6,IF(AND(A409&gt;'Onderwerpen (2)'!$D$10,A409&lt;'Onderwerpen (2)'!$D$11),A409-7,IF(AND(A409&gt;'Onderwerpen (2)'!$D$11,A409&lt;'Onderwerpen (2)'!$D$12),A409-8,IF(AND(A409&gt;'Onderwerpen (2)'!$D$12,A409&lt;'Onderwerpen (2)'!$D$13),A409-9,IF(AND(A409&gt;'Onderwerpen (2)'!$D$13,A409&lt;'Onderwerpen (2)'!$D$14),A409-10,IF(AND(A409&gt;'Onderwerpen (2)'!$D$14,A409&lt;'Onderwerpen (2)'!$D$15),A409-11,IF(AND(A409&gt;'Onderwerpen (2)'!$D$15,A409&lt;'Onderwerpen (2)'!$D$16),A409-12,IF(AND(A409&gt;'Onderwerpen (2)'!$D$16,A409&lt;'Onderwerpen (2)'!$D$17),A409-13,IF(AND(A409&gt;'Onderwerpen (2)'!$D$17,A409&lt;'Onderwerpen (2)'!$D$18),A409-14,IF(AND(A409&gt;'Onderwerpen (2)'!$D$18,A409&lt;'Onderwerpen (2)'!$D$19),A409-15,IF(AND(A409&gt;'Onderwerpen (2)'!$D$19,A409&lt;'Onderwerpen (2)'!$D$20),A409-16,IF(AND(A409&gt;'Onderwerpen (2)'!$D$20,A409&lt;'Onderwerpen (2)'!$D$21),A409-17,IF(AND(A409&gt;'Onderwerpen (2)'!$D$21,A409&lt;'Onderwerpen (2)'!$D$22),A409-18,IF(A409&gt;'Onderwerpen (2)'!$D$22,A409-19,"X"))))))))))))))))))))),""))))))))))))))))))))</f>
        <v/>
      </c>
      <c r="D409" s="76" t="str">
        <f>IF(B409="",""&amp;C409,LEFT(B409, FIND(" ",B409)-1) &amp; "."&amp;COUNTIF( $B$8:B409,B409))</f>
        <v/>
      </c>
      <c r="E409" s="11"/>
      <c r="F409" s="65"/>
      <c r="G409" s="65"/>
      <c r="H409" s="65"/>
      <c r="I409" s="67"/>
      <c r="J409" s="60" t="str">
        <f t="shared" si="35"/>
        <v/>
      </c>
      <c r="K409" s="58"/>
      <c r="L409" s="65"/>
      <c r="M409" s="65"/>
      <c r="N409" s="65"/>
      <c r="O409" s="67"/>
      <c r="P409" s="60" t="str">
        <f t="shared" si="36"/>
        <v/>
      </c>
      <c r="Q409" s="58"/>
      <c r="R409" s="65"/>
      <c r="S409" s="65"/>
      <c r="T409" s="65"/>
      <c r="U409" s="67"/>
      <c r="V409" s="60" t="str">
        <f t="shared" si="37"/>
        <v/>
      </c>
      <c r="W409" s="58"/>
      <c r="X409" s="65"/>
      <c r="Y409" s="65"/>
      <c r="Z409" s="65"/>
      <c r="AA409" s="67"/>
      <c r="AB409" s="60" t="str">
        <f t="shared" si="38"/>
        <v/>
      </c>
      <c r="AC409" s="58"/>
      <c r="AD409" s="65"/>
      <c r="AE409" s="65"/>
      <c r="AF409" s="65"/>
      <c r="AG409" s="67"/>
      <c r="AH409" s="60" t="str">
        <f t="shared" si="39"/>
        <v/>
      </c>
      <c r="AI409" s="58"/>
    </row>
    <row r="410" spans="1:35" ht="15" customHeight="1" x14ac:dyDescent="0.25">
      <c r="A410" s="48" t="str">
        <f>IFERROR(IF(A409='Onderwerpen (2)'!$C$23+19,"",A409+1),"")</f>
        <v/>
      </c>
      <c r="B410" s="48" t="str">
        <f>IF(C410&lt;='Onderwerpen (2)'!$C$4,'Onderwerpen (2)'!$A$4,IF(C410&lt;='Onderwerpen (2)'!$C$5,'Onderwerpen (2)'!$A$5,IF(C410&lt;='Onderwerpen (2)'!$C$6,'Onderwerpen (2)'!$A$6,IF(C410&lt;='Onderwerpen (2)'!$C$7,'Onderwerpen (2)'!$A$7,IF(C410&lt;='Onderwerpen (2)'!$C$8,'Onderwerpen (2)'!$A$8,IF(C410&lt;='Onderwerpen (2)'!$C$9,'Onderwerpen (2)'!$A$9,IF(C410&lt;='Onderwerpen (2)'!C$10,'Onderwerpen (2)'!$A$10,IF(C410&lt;='Onderwerpen (2)'!C$11,'Onderwerpen (2)'!$A$11,IF(C410&lt;='Onderwerpen (2)'!C$12,'Onderwerpen (2)'!$A$12,IF(C410&lt;='Onderwerpen (2)'!C$13,'Onderwerpen (2)'!$A$13,IF(C410&lt;='Onderwerpen (2)'!$C$14,'Onderwerpen (2)'!$A$14,IF(C410&lt;='Onderwerpen (2)'!$C$15,'Onderwerpen (2)'!$A$15,IF(C410&lt;='Onderwerpen (2)'!$C$16,'Onderwerpen (2)'!$A$16,IF(C410&lt;='Onderwerpen (2)'!$C$17,'Onderwerpen (2)'!$A$17,IF(C410&lt;='Onderwerpen (2)'!$C$18,'Onderwerpen (2)'!$A$18,IF(C410&lt;='Onderwerpen (2)'!$C$19,'Onderwerpen (2)'!$A$19,IF(C410&lt;='Onderwerpen (2)'!$C$20,'Onderwerpen (2)'!$A$20,IF(C410&lt;='Onderwerpen (2)'!$C$21,'Onderwerpen (2)'!$A$21,IF(C410&lt;='Onderwerpen (2)'!$C$22,'Onderwerpen (2)'!$A$22,IF(C410&lt;='Onderwerpen (2)'!$C$23,'Onderwerpen (2)'!$A$22,""))))))))))))))))))))</f>
        <v/>
      </c>
      <c r="C410" s="55" t="str">
        <f>IF('Onderwerpen (2)'!$B$4+1=A410,'Onderwerpen (2)'!$A$5,IF(SUM('Onderwerpen (2)'!$B$4:$B$5)+2=A410,'Onderwerpen (2)'!$A$6,IF(SUM('Onderwerpen (2)'!$B$4:$B$6)+3=A410,'Onderwerpen (2)'!$A$7,IF(SUM('Onderwerpen (2)'!$B$4:$B$7)+4=A410,'Onderwerpen (2)'!$A$8,IF(SUM('Onderwerpen (2)'!$B$4:$B$8)+5=A410,'Onderwerpen (2)'!$A$9,IF(SUM('Onderwerpen (2)'!$B$4:$B$9)+6=A410,'Onderwerpen (2)'!$A$10,IF(SUM('Onderwerpen (2)'!$B$4:$B$10)+7=A410,'Onderwerpen (2)'!$A$11,IF(SUM('Onderwerpen (2)'!$B$4:$B$11)+8=A410,'Onderwerpen (2)'!$A$12,IF(SUM('Onderwerpen (2)'!$B$4:$B$12)+9=A410,'Onderwerpen (2)'!$A$13,IF(SUM('Onderwerpen (2)'!$B$4:$B$13)+10=A410,'Onderwerpen (2)'!$A$14,IF(SUM('Onderwerpen (2)'!$B$4:$B$14)+11=A410,'Onderwerpen (2)'!$A$15,IF(SUM('Onderwerpen (2)'!$B$4:$B$15)+12=A410,'Onderwerpen (2)'!$A$16,IF(SUM('Onderwerpen (2)'!$B$4:$B$16)+13=A410,'Onderwerpen (2)'!$A$17,IF(SUM('Onderwerpen (2)'!$B$4:$B$17)+14=A410,'Onderwerpen (2)'!$A$18,IF(SUM('Onderwerpen (2)'!$B$4:$B$18)+15=A410,'Onderwerpen (2)'!$A$19,IF(SUM('Onderwerpen (2)'!$B$4:$B$19)+16=A410,'Onderwerpen (2)'!$A$20,IF(SUM('Onderwerpen (2)'!$B$4:$B$20)+17=A410,'Onderwerpen (2)'!$A$21,IF(SUM('Onderwerpen (2)'!$B$4:$B$21)+18=A410,'Onderwerpen (2)'!$A$22,IF(SUM('Onderwerpen (2)'!$B$4:$B$22)+19=A410,'Onderwerpen (2)'!$A$23,IFERROR((IF(A410&lt;'Onderwerpen (2)'!$D$4,A410,IF(AND(A410&gt;'Onderwerpen (2)'!$D$4,A410&lt;'Onderwerpen (2)'!$D$5),A410-1,IF(AND(A410&gt;'Onderwerpen (2)'!$D$5,A410&lt;'Onderwerpen (2)'!$D$6),A410-2,IF(AND(A410&gt;'Onderwerpen (2)'!$D$6,A410&lt;'Onderwerpen (2)'!$D$7),A410-3,IF(AND(A410&gt;'Onderwerpen (2)'!$D$7,A410&lt;'Onderwerpen (2)'!$D$8),A410-4,IF(AND(A410&gt;'Onderwerpen (2)'!$D$8,A410&lt;'Onderwerpen (2)'!$D$9),A410-5,IF(AND(A410&gt;'Onderwerpen (2)'!$D$9,A410&lt;'Onderwerpen (2)'!$D$10),A410-6,IF(AND(A410&gt;'Onderwerpen (2)'!$D$10,A410&lt;'Onderwerpen (2)'!$D$11),A410-7,IF(AND(A410&gt;'Onderwerpen (2)'!$D$11,A410&lt;'Onderwerpen (2)'!$D$12),A410-8,IF(AND(A410&gt;'Onderwerpen (2)'!$D$12,A410&lt;'Onderwerpen (2)'!$D$13),A410-9,IF(AND(A410&gt;'Onderwerpen (2)'!$D$13,A410&lt;'Onderwerpen (2)'!$D$14),A410-10,IF(AND(A410&gt;'Onderwerpen (2)'!$D$14,A410&lt;'Onderwerpen (2)'!$D$15),A410-11,IF(AND(A410&gt;'Onderwerpen (2)'!$D$15,A410&lt;'Onderwerpen (2)'!$D$16),A410-12,IF(AND(A410&gt;'Onderwerpen (2)'!$D$16,A410&lt;'Onderwerpen (2)'!$D$17),A410-13,IF(AND(A410&gt;'Onderwerpen (2)'!$D$17,A410&lt;'Onderwerpen (2)'!$D$18),A410-14,IF(AND(A410&gt;'Onderwerpen (2)'!$D$18,A410&lt;'Onderwerpen (2)'!$D$19),A410-15,IF(AND(A410&gt;'Onderwerpen (2)'!$D$19,A410&lt;'Onderwerpen (2)'!$D$20),A410-16,IF(AND(A410&gt;'Onderwerpen (2)'!$D$20,A410&lt;'Onderwerpen (2)'!$D$21),A410-17,IF(AND(A410&gt;'Onderwerpen (2)'!$D$21,A410&lt;'Onderwerpen (2)'!$D$22),A410-18,IF(A410&gt;'Onderwerpen (2)'!$D$22,A410-19,"X"))))))))))))))))))))),""))))))))))))))))))))</f>
        <v/>
      </c>
      <c r="D410" s="76" t="str">
        <f>IF(B410="",""&amp;C410,LEFT(B410, FIND(" ",B410)-1) &amp; "."&amp;COUNTIF( $B$8:B410,B410))</f>
        <v/>
      </c>
      <c r="E410" s="11"/>
      <c r="F410" s="65"/>
      <c r="G410" s="65"/>
      <c r="H410" s="65"/>
      <c r="I410" s="67"/>
      <c r="J410" s="60" t="str">
        <f t="shared" si="35"/>
        <v/>
      </c>
      <c r="K410" s="58"/>
      <c r="L410" s="65"/>
      <c r="M410" s="65"/>
      <c r="N410" s="65"/>
      <c r="O410" s="67"/>
      <c r="P410" s="60" t="str">
        <f t="shared" si="36"/>
        <v/>
      </c>
      <c r="Q410" s="58"/>
      <c r="R410" s="65"/>
      <c r="S410" s="65"/>
      <c r="T410" s="65"/>
      <c r="U410" s="67"/>
      <c r="V410" s="60" t="str">
        <f t="shared" si="37"/>
        <v/>
      </c>
      <c r="W410" s="58"/>
      <c r="X410" s="65"/>
      <c r="Y410" s="65"/>
      <c r="Z410" s="65"/>
      <c r="AA410" s="67"/>
      <c r="AB410" s="60" t="str">
        <f t="shared" si="38"/>
        <v/>
      </c>
      <c r="AC410" s="58"/>
      <c r="AD410" s="65"/>
      <c r="AE410" s="65"/>
      <c r="AF410" s="65"/>
      <c r="AG410" s="67"/>
      <c r="AH410" s="60" t="str">
        <f t="shared" si="39"/>
        <v/>
      </c>
      <c r="AI410" s="58"/>
    </row>
    <row r="411" spans="1:35" ht="15" customHeight="1" x14ac:dyDescent="0.25">
      <c r="A411" s="48" t="str">
        <f>IFERROR(IF(A410='Onderwerpen (2)'!$C$23+19,"",A410+1),"")</f>
        <v/>
      </c>
      <c r="B411" s="48" t="str">
        <f>IF(C411&lt;='Onderwerpen (2)'!$C$4,'Onderwerpen (2)'!$A$4,IF(C411&lt;='Onderwerpen (2)'!$C$5,'Onderwerpen (2)'!$A$5,IF(C411&lt;='Onderwerpen (2)'!$C$6,'Onderwerpen (2)'!$A$6,IF(C411&lt;='Onderwerpen (2)'!$C$7,'Onderwerpen (2)'!$A$7,IF(C411&lt;='Onderwerpen (2)'!$C$8,'Onderwerpen (2)'!$A$8,IF(C411&lt;='Onderwerpen (2)'!$C$9,'Onderwerpen (2)'!$A$9,IF(C411&lt;='Onderwerpen (2)'!C$10,'Onderwerpen (2)'!$A$10,IF(C411&lt;='Onderwerpen (2)'!C$11,'Onderwerpen (2)'!$A$11,IF(C411&lt;='Onderwerpen (2)'!C$12,'Onderwerpen (2)'!$A$12,IF(C411&lt;='Onderwerpen (2)'!C$13,'Onderwerpen (2)'!$A$13,IF(C411&lt;='Onderwerpen (2)'!$C$14,'Onderwerpen (2)'!$A$14,IF(C411&lt;='Onderwerpen (2)'!$C$15,'Onderwerpen (2)'!$A$15,IF(C411&lt;='Onderwerpen (2)'!$C$16,'Onderwerpen (2)'!$A$16,IF(C411&lt;='Onderwerpen (2)'!$C$17,'Onderwerpen (2)'!$A$17,IF(C411&lt;='Onderwerpen (2)'!$C$18,'Onderwerpen (2)'!$A$18,IF(C411&lt;='Onderwerpen (2)'!$C$19,'Onderwerpen (2)'!$A$19,IF(C411&lt;='Onderwerpen (2)'!$C$20,'Onderwerpen (2)'!$A$20,IF(C411&lt;='Onderwerpen (2)'!$C$21,'Onderwerpen (2)'!$A$21,IF(C411&lt;='Onderwerpen (2)'!$C$22,'Onderwerpen (2)'!$A$22,IF(C411&lt;='Onderwerpen (2)'!$C$23,'Onderwerpen (2)'!$A$22,""))))))))))))))))))))</f>
        <v/>
      </c>
      <c r="C411" s="55" t="str">
        <f>IF('Onderwerpen (2)'!$B$4+1=A411,'Onderwerpen (2)'!$A$5,IF(SUM('Onderwerpen (2)'!$B$4:$B$5)+2=A411,'Onderwerpen (2)'!$A$6,IF(SUM('Onderwerpen (2)'!$B$4:$B$6)+3=A411,'Onderwerpen (2)'!$A$7,IF(SUM('Onderwerpen (2)'!$B$4:$B$7)+4=A411,'Onderwerpen (2)'!$A$8,IF(SUM('Onderwerpen (2)'!$B$4:$B$8)+5=A411,'Onderwerpen (2)'!$A$9,IF(SUM('Onderwerpen (2)'!$B$4:$B$9)+6=A411,'Onderwerpen (2)'!$A$10,IF(SUM('Onderwerpen (2)'!$B$4:$B$10)+7=A411,'Onderwerpen (2)'!$A$11,IF(SUM('Onderwerpen (2)'!$B$4:$B$11)+8=A411,'Onderwerpen (2)'!$A$12,IF(SUM('Onderwerpen (2)'!$B$4:$B$12)+9=A411,'Onderwerpen (2)'!$A$13,IF(SUM('Onderwerpen (2)'!$B$4:$B$13)+10=A411,'Onderwerpen (2)'!$A$14,IF(SUM('Onderwerpen (2)'!$B$4:$B$14)+11=A411,'Onderwerpen (2)'!$A$15,IF(SUM('Onderwerpen (2)'!$B$4:$B$15)+12=A411,'Onderwerpen (2)'!$A$16,IF(SUM('Onderwerpen (2)'!$B$4:$B$16)+13=A411,'Onderwerpen (2)'!$A$17,IF(SUM('Onderwerpen (2)'!$B$4:$B$17)+14=A411,'Onderwerpen (2)'!$A$18,IF(SUM('Onderwerpen (2)'!$B$4:$B$18)+15=A411,'Onderwerpen (2)'!$A$19,IF(SUM('Onderwerpen (2)'!$B$4:$B$19)+16=A411,'Onderwerpen (2)'!$A$20,IF(SUM('Onderwerpen (2)'!$B$4:$B$20)+17=A411,'Onderwerpen (2)'!$A$21,IF(SUM('Onderwerpen (2)'!$B$4:$B$21)+18=A411,'Onderwerpen (2)'!$A$22,IF(SUM('Onderwerpen (2)'!$B$4:$B$22)+19=A411,'Onderwerpen (2)'!$A$23,IFERROR((IF(A411&lt;'Onderwerpen (2)'!$D$4,A411,IF(AND(A411&gt;'Onderwerpen (2)'!$D$4,A411&lt;'Onderwerpen (2)'!$D$5),A411-1,IF(AND(A411&gt;'Onderwerpen (2)'!$D$5,A411&lt;'Onderwerpen (2)'!$D$6),A411-2,IF(AND(A411&gt;'Onderwerpen (2)'!$D$6,A411&lt;'Onderwerpen (2)'!$D$7),A411-3,IF(AND(A411&gt;'Onderwerpen (2)'!$D$7,A411&lt;'Onderwerpen (2)'!$D$8),A411-4,IF(AND(A411&gt;'Onderwerpen (2)'!$D$8,A411&lt;'Onderwerpen (2)'!$D$9),A411-5,IF(AND(A411&gt;'Onderwerpen (2)'!$D$9,A411&lt;'Onderwerpen (2)'!$D$10),A411-6,IF(AND(A411&gt;'Onderwerpen (2)'!$D$10,A411&lt;'Onderwerpen (2)'!$D$11),A411-7,IF(AND(A411&gt;'Onderwerpen (2)'!$D$11,A411&lt;'Onderwerpen (2)'!$D$12),A411-8,IF(AND(A411&gt;'Onderwerpen (2)'!$D$12,A411&lt;'Onderwerpen (2)'!$D$13),A411-9,IF(AND(A411&gt;'Onderwerpen (2)'!$D$13,A411&lt;'Onderwerpen (2)'!$D$14),A411-10,IF(AND(A411&gt;'Onderwerpen (2)'!$D$14,A411&lt;'Onderwerpen (2)'!$D$15),A411-11,IF(AND(A411&gt;'Onderwerpen (2)'!$D$15,A411&lt;'Onderwerpen (2)'!$D$16),A411-12,IF(AND(A411&gt;'Onderwerpen (2)'!$D$16,A411&lt;'Onderwerpen (2)'!$D$17),A411-13,IF(AND(A411&gt;'Onderwerpen (2)'!$D$17,A411&lt;'Onderwerpen (2)'!$D$18),A411-14,IF(AND(A411&gt;'Onderwerpen (2)'!$D$18,A411&lt;'Onderwerpen (2)'!$D$19),A411-15,IF(AND(A411&gt;'Onderwerpen (2)'!$D$19,A411&lt;'Onderwerpen (2)'!$D$20),A411-16,IF(AND(A411&gt;'Onderwerpen (2)'!$D$20,A411&lt;'Onderwerpen (2)'!$D$21),A411-17,IF(AND(A411&gt;'Onderwerpen (2)'!$D$21,A411&lt;'Onderwerpen (2)'!$D$22),A411-18,IF(A411&gt;'Onderwerpen (2)'!$D$22,A411-19,"X"))))))))))))))))))))),""))))))))))))))))))))</f>
        <v/>
      </c>
      <c r="D411" s="76" t="str">
        <f>IF(B411="",""&amp;C411,LEFT(B411, FIND(" ",B411)-1) &amp; "."&amp;COUNTIF( $B$8:B411,B411))</f>
        <v/>
      </c>
      <c r="E411" s="11"/>
      <c r="F411" s="65"/>
      <c r="G411" s="65"/>
      <c r="H411" s="65"/>
      <c r="I411" s="67"/>
      <c r="J411" s="60" t="str">
        <f t="shared" si="35"/>
        <v/>
      </c>
      <c r="K411" s="58"/>
      <c r="L411" s="65"/>
      <c r="M411" s="65"/>
      <c r="N411" s="65"/>
      <c r="O411" s="67"/>
      <c r="P411" s="60" t="str">
        <f t="shared" si="36"/>
        <v/>
      </c>
      <c r="Q411" s="58"/>
      <c r="R411" s="65"/>
      <c r="S411" s="65"/>
      <c r="T411" s="65"/>
      <c r="U411" s="67"/>
      <c r="V411" s="60" t="str">
        <f t="shared" si="37"/>
        <v/>
      </c>
      <c r="W411" s="58"/>
      <c r="X411" s="65"/>
      <c r="Y411" s="65"/>
      <c r="Z411" s="65"/>
      <c r="AA411" s="67"/>
      <c r="AB411" s="60" t="str">
        <f t="shared" si="38"/>
        <v/>
      </c>
      <c r="AC411" s="58"/>
      <c r="AD411" s="65"/>
      <c r="AE411" s="65"/>
      <c r="AF411" s="65"/>
      <c r="AG411" s="67"/>
      <c r="AH411" s="60" t="str">
        <f t="shared" si="39"/>
        <v/>
      </c>
      <c r="AI411" s="58"/>
    </row>
    <row r="412" spans="1:35" ht="15" customHeight="1" x14ac:dyDescent="0.25">
      <c r="A412" s="48" t="str">
        <f>IFERROR(IF(A411='Onderwerpen (2)'!$C$23+19,"",A411+1),"")</f>
        <v/>
      </c>
      <c r="B412" s="48" t="str">
        <f>IF(C412&lt;='Onderwerpen (2)'!$C$4,'Onderwerpen (2)'!$A$4,IF(C412&lt;='Onderwerpen (2)'!$C$5,'Onderwerpen (2)'!$A$5,IF(C412&lt;='Onderwerpen (2)'!$C$6,'Onderwerpen (2)'!$A$6,IF(C412&lt;='Onderwerpen (2)'!$C$7,'Onderwerpen (2)'!$A$7,IF(C412&lt;='Onderwerpen (2)'!$C$8,'Onderwerpen (2)'!$A$8,IF(C412&lt;='Onderwerpen (2)'!$C$9,'Onderwerpen (2)'!$A$9,IF(C412&lt;='Onderwerpen (2)'!C$10,'Onderwerpen (2)'!$A$10,IF(C412&lt;='Onderwerpen (2)'!C$11,'Onderwerpen (2)'!$A$11,IF(C412&lt;='Onderwerpen (2)'!C$12,'Onderwerpen (2)'!$A$12,IF(C412&lt;='Onderwerpen (2)'!C$13,'Onderwerpen (2)'!$A$13,IF(C412&lt;='Onderwerpen (2)'!$C$14,'Onderwerpen (2)'!$A$14,IF(C412&lt;='Onderwerpen (2)'!$C$15,'Onderwerpen (2)'!$A$15,IF(C412&lt;='Onderwerpen (2)'!$C$16,'Onderwerpen (2)'!$A$16,IF(C412&lt;='Onderwerpen (2)'!$C$17,'Onderwerpen (2)'!$A$17,IF(C412&lt;='Onderwerpen (2)'!$C$18,'Onderwerpen (2)'!$A$18,IF(C412&lt;='Onderwerpen (2)'!$C$19,'Onderwerpen (2)'!$A$19,IF(C412&lt;='Onderwerpen (2)'!$C$20,'Onderwerpen (2)'!$A$20,IF(C412&lt;='Onderwerpen (2)'!$C$21,'Onderwerpen (2)'!$A$21,IF(C412&lt;='Onderwerpen (2)'!$C$22,'Onderwerpen (2)'!$A$22,IF(C412&lt;='Onderwerpen (2)'!$C$23,'Onderwerpen (2)'!$A$22,""))))))))))))))))))))</f>
        <v/>
      </c>
      <c r="C412" s="55" t="str">
        <f>IF('Onderwerpen (2)'!$B$4+1=A412,'Onderwerpen (2)'!$A$5,IF(SUM('Onderwerpen (2)'!$B$4:$B$5)+2=A412,'Onderwerpen (2)'!$A$6,IF(SUM('Onderwerpen (2)'!$B$4:$B$6)+3=A412,'Onderwerpen (2)'!$A$7,IF(SUM('Onderwerpen (2)'!$B$4:$B$7)+4=A412,'Onderwerpen (2)'!$A$8,IF(SUM('Onderwerpen (2)'!$B$4:$B$8)+5=A412,'Onderwerpen (2)'!$A$9,IF(SUM('Onderwerpen (2)'!$B$4:$B$9)+6=A412,'Onderwerpen (2)'!$A$10,IF(SUM('Onderwerpen (2)'!$B$4:$B$10)+7=A412,'Onderwerpen (2)'!$A$11,IF(SUM('Onderwerpen (2)'!$B$4:$B$11)+8=A412,'Onderwerpen (2)'!$A$12,IF(SUM('Onderwerpen (2)'!$B$4:$B$12)+9=A412,'Onderwerpen (2)'!$A$13,IF(SUM('Onderwerpen (2)'!$B$4:$B$13)+10=A412,'Onderwerpen (2)'!$A$14,IF(SUM('Onderwerpen (2)'!$B$4:$B$14)+11=A412,'Onderwerpen (2)'!$A$15,IF(SUM('Onderwerpen (2)'!$B$4:$B$15)+12=A412,'Onderwerpen (2)'!$A$16,IF(SUM('Onderwerpen (2)'!$B$4:$B$16)+13=A412,'Onderwerpen (2)'!$A$17,IF(SUM('Onderwerpen (2)'!$B$4:$B$17)+14=A412,'Onderwerpen (2)'!$A$18,IF(SUM('Onderwerpen (2)'!$B$4:$B$18)+15=A412,'Onderwerpen (2)'!$A$19,IF(SUM('Onderwerpen (2)'!$B$4:$B$19)+16=A412,'Onderwerpen (2)'!$A$20,IF(SUM('Onderwerpen (2)'!$B$4:$B$20)+17=A412,'Onderwerpen (2)'!$A$21,IF(SUM('Onderwerpen (2)'!$B$4:$B$21)+18=A412,'Onderwerpen (2)'!$A$22,IF(SUM('Onderwerpen (2)'!$B$4:$B$22)+19=A412,'Onderwerpen (2)'!$A$23,IFERROR((IF(A412&lt;'Onderwerpen (2)'!$D$4,A412,IF(AND(A412&gt;'Onderwerpen (2)'!$D$4,A412&lt;'Onderwerpen (2)'!$D$5),A412-1,IF(AND(A412&gt;'Onderwerpen (2)'!$D$5,A412&lt;'Onderwerpen (2)'!$D$6),A412-2,IF(AND(A412&gt;'Onderwerpen (2)'!$D$6,A412&lt;'Onderwerpen (2)'!$D$7),A412-3,IF(AND(A412&gt;'Onderwerpen (2)'!$D$7,A412&lt;'Onderwerpen (2)'!$D$8),A412-4,IF(AND(A412&gt;'Onderwerpen (2)'!$D$8,A412&lt;'Onderwerpen (2)'!$D$9),A412-5,IF(AND(A412&gt;'Onderwerpen (2)'!$D$9,A412&lt;'Onderwerpen (2)'!$D$10),A412-6,IF(AND(A412&gt;'Onderwerpen (2)'!$D$10,A412&lt;'Onderwerpen (2)'!$D$11),A412-7,IF(AND(A412&gt;'Onderwerpen (2)'!$D$11,A412&lt;'Onderwerpen (2)'!$D$12),A412-8,IF(AND(A412&gt;'Onderwerpen (2)'!$D$12,A412&lt;'Onderwerpen (2)'!$D$13),A412-9,IF(AND(A412&gt;'Onderwerpen (2)'!$D$13,A412&lt;'Onderwerpen (2)'!$D$14),A412-10,IF(AND(A412&gt;'Onderwerpen (2)'!$D$14,A412&lt;'Onderwerpen (2)'!$D$15),A412-11,IF(AND(A412&gt;'Onderwerpen (2)'!$D$15,A412&lt;'Onderwerpen (2)'!$D$16),A412-12,IF(AND(A412&gt;'Onderwerpen (2)'!$D$16,A412&lt;'Onderwerpen (2)'!$D$17),A412-13,IF(AND(A412&gt;'Onderwerpen (2)'!$D$17,A412&lt;'Onderwerpen (2)'!$D$18),A412-14,IF(AND(A412&gt;'Onderwerpen (2)'!$D$18,A412&lt;'Onderwerpen (2)'!$D$19),A412-15,IF(AND(A412&gt;'Onderwerpen (2)'!$D$19,A412&lt;'Onderwerpen (2)'!$D$20),A412-16,IF(AND(A412&gt;'Onderwerpen (2)'!$D$20,A412&lt;'Onderwerpen (2)'!$D$21),A412-17,IF(AND(A412&gt;'Onderwerpen (2)'!$D$21,A412&lt;'Onderwerpen (2)'!$D$22),A412-18,IF(A412&gt;'Onderwerpen (2)'!$D$22,A412-19,"X"))))))))))))))))))))),""))))))))))))))))))))</f>
        <v/>
      </c>
      <c r="D412" s="76" t="str">
        <f>IF(B412="",""&amp;C412,LEFT(B412, FIND(" ",B412)-1) &amp; "."&amp;COUNTIF( $B$8:B412,B412))</f>
        <v/>
      </c>
      <c r="E412" s="11"/>
      <c r="F412" s="65"/>
      <c r="G412" s="65"/>
      <c r="H412" s="65"/>
      <c r="I412" s="67"/>
      <c r="J412" s="60" t="str">
        <f t="shared" si="35"/>
        <v/>
      </c>
      <c r="K412" s="58"/>
      <c r="L412" s="65"/>
      <c r="M412" s="65"/>
      <c r="N412" s="65"/>
      <c r="O412" s="67"/>
      <c r="P412" s="60" t="str">
        <f t="shared" si="36"/>
        <v/>
      </c>
      <c r="Q412" s="58"/>
      <c r="R412" s="65"/>
      <c r="S412" s="65"/>
      <c r="T412" s="65"/>
      <c r="U412" s="67"/>
      <c r="V412" s="60" t="str">
        <f t="shared" si="37"/>
        <v/>
      </c>
      <c r="W412" s="58"/>
      <c r="X412" s="65"/>
      <c r="Y412" s="65"/>
      <c r="Z412" s="65"/>
      <c r="AA412" s="67"/>
      <c r="AB412" s="60" t="str">
        <f t="shared" si="38"/>
        <v/>
      </c>
      <c r="AC412" s="58"/>
      <c r="AD412" s="65"/>
      <c r="AE412" s="65"/>
      <c r="AF412" s="65"/>
      <c r="AG412" s="67"/>
      <c r="AH412" s="60" t="str">
        <f t="shared" si="39"/>
        <v/>
      </c>
      <c r="AI412" s="58"/>
    </row>
    <row r="413" spans="1:35" ht="15" customHeight="1" x14ac:dyDescent="0.25">
      <c r="A413" s="48" t="str">
        <f>IFERROR(IF(A412='Onderwerpen (2)'!$C$23+19,"",A412+1),"")</f>
        <v/>
      </c>
      <c r="B413" s="48" t="str">
        <f>IF(C413&lt;='Onderwerpen (2)'!$C$4,'Onderwerpen (2)'!$A$4,IF(C413&lt;='Onderwerpen (2)'!$C$5,'Onderwerpen (2)'!$A$5,IF(C413&lt;='Onderwerpen (2)'!$C$6,'Onderwerpen (2)'!$A$6,IF(C413&lt;='Onderwerpen (2)'!$C$7,'Onderwerpen (2)'!$A$7,IF(C413&lt;='Onderwerpen (2)'!$C$8,'Onderwerpen (2)'!$A$8,IF(C413&lt;='Onderwerpen (2)'!$C$9,'Onderwerpen (2)'!$A$9,IF(C413&lt;='Onderwerpen (2)'!C$10,'Onderwerpen (2)'!$A$10,IF(C413&lt;='Onderwerpen (2)'!C$11,'Onderwerpen (2)'!$A$11,IF(C413&lt;='Onderwerpen (2)'!C$12,'Onderwerpen (2)'!$A$12,IF(C413&lt;='Onderwerpen (2)'!C$13,'Onderwerpen (2)'!$A$13,IF(C413&lt;='Onderwerpen (2)'!$C$14,'Onderwerpen (2)'!$A$14,IF(C413&lt;='Onderwerpen (2)'!$C$15,'Onderwerpen (2)'!$A$15,IF(C413&lt;='Onderwerpen (2)'!$C$16,'Onderwerpen (2)'!$A$16,IF(C413&lt;='Onderwerpen (2)'!$C$17,'Onderwerpen (2)'!$A$17,IF(C413&lt;='Onderwerpen (2)'!$C$18,'Onderwerpen (2)'!$A$18,IF(C413&lt;='Onderwerpen (2)'!$C$19,'Onderwerpen (2)'!$A$19,IF(C413&lt;='Onderwerpen (2)'!$C$20,'Onderwerpen (2)'!$A$20,IF(C413&lt;='Onderwerpen (2)'!$C$21,'Onderwerpen (2)'!$A$21,IF(C413&lt;='Onderwerpen (2)'!$C$22,'Onderwerpen (2)'!$A$22,IF(C413&lt;='Onderwerpen (2)'!$C$23,'Onderwerpen (2)'!$A$22,""))))))))))))))))))))</f>
        <v/>
      </c>
      <c r="C413" s="55" t="str">
        <f>IF('Onderwerpen (2)'!$B$4+1=A413,'Onderwerpen (2)'!$A$5,IF(SUM('Onderwerpen (2)'!$B$4:$B$5)+2=A413,'Onderwerpen (2)'!$A$6,IF(SUM('Onderwerpen (2)'!$B$4:$B$6)+3=A413,'Onderwerpen (2)'!$A$7,IF(SUM('Onderwerpen (2)'!$B$4:$B$7)+4=A413,'Onderwerpen (2)'!$A$8,IF(SUM('Onderwerpen (2)'!$B$4:$B$8)+5=A413,'Onderwerpen (2)'!$A$9,IF(SUM('Onderwerpen (2)'!$B$4:$B$9)+6=A413,'Onderwerpen (2)'!$A$10,IF(SUM('Onderwerpen (2)'!$B$4:$B$10)+7=A413,'Onderwerpen (2)'!$A$11,IF(SUM('Onderwerpen (2)'!$B$4:$B$11)+8=A413,'Onderwerpen (2)'!$A$12,IF(SUM('Onderwerpen (2)'!$B$4:$B$12)+9=A413,'Onderwerpen (2)'!$A$13,IF(SUM('Onderwerpen (2)'!$B$4:$B$13)+10=A413,'Onderwerpen (2)'!$A$14,IF(SUM('Onderwerpen (2)'!$B$4:$B$14)+11=A413,'Onderwerpen (2)'!$A$15,IF(SUM('Onderwerpen (2)'!$B$4:$B$15)+12=A413,'Onderwerpen (2)'!$A$16,IF(SUM('Onderwerpen (2)'!$B$4:$B$16)+13=A413,'Onderwerpen (2)'!$A$17,IF(SUM('Onderwerpen (2)'!$B$4:$B$17)+14=A413,'Onderwerpen (2)'!$A$18,IF(SUM('Onderwerpen (2)'!$B$4:$B$18)+15=A413,'Onderwerpen (2)'!$A$19,IF(SUM('Onderwerpen (2)'!$B$4:$B$19)+16=A413,'Onderwerpen (2)'!$A$20,IF(SUM('Onderwerpen (2)'!$B$4:$B$20)+17=A413,'Onderwerpen (2)'!$A$21,IF(SUM('Onderwerpen (2)'!$B$4:$B$21)+18=A413,'Onderwerpen (2)'!$A$22,IF(SUM('Onderwerpen (2)'!$B$4:$B$22)+19=A413,'Onderwerpen (2)'!$A$23,IFERROR((IF(A413&lt;'Onderwerpen (2)'!$D$4,A413,IF(AND(A413&gt;'Onderwerpen (2)'!$D$4,A413&lt;'Onderwerpen (2)'!$D$5),A413-1,IF(AND(A413&gt;'Onderwerpen (2)'!$D$5,A413&lt;'Onderwerpen (2)'!$D$6),A413-2,IF(AND(A413&gt;'Onderwerpen (2)'!$D$6,A413&lt;'Onderwerpen (2)'!$D$7),A413-3,IF(AND(A413&gt;'Onderwerpen (2)'!$D$7,A413&lt;'Onderwerpen (2)'!$D$8),A413-4,IF(AND(A413&gt;'Onderwerpen (2)'!$D$8,A413&lt;'Onderwerpen (2)'!$D$9),A413-5,IF(AND(A413&gt;'Onderwerpen (2)'!$D$9,A413&lt;'Onderwerpen (2)'!$D$10),A413-6,IF(AND(A413&gt;'Onderwerpen (2)'!$D$10,A413&lt;'Onderwerpen (2)'!$D$11),A413-7,IF(AND(A413&gt;'Onderwerpen (2)'!$D$11,A413&lt;'Onderwerpen (2)'!$D$12),A413-8,IF(AND(A413&gt;'Onderwerpen (2)'!$D$12,A413&lt;'Onderwerpen (2)'!$D$13),A413-9,IF(AND(A413&gt;'Onderwerpen (2)'!$D$13,A413&lt;'Onderwerpen (2)'!$D$14),A413-10,IF(AND(A413&gt;'Onderwerpen (2)'!$D$14,A413&lt;'Onderwerpen (2)'!$D$15),A413-11,IF(AND(A413&gt;'Onderwerpen (2)'!$D$15,A413&lt;'Onderwerpen (2)'!$D$16),A413-12,IF(AND(A413&gt;'Onderwerpen (2)'!$D$16,A413&lt;'Onderwerpen (2)'!$D$17),A413-13,IF(AND(A413&gt;'Onderwerpen (2)'!$D$17,A413&lt;'Onderwerpen (2)'!$D$18),A413-14,IF(AND(A413&gt;'Onderwerpen (2)'!$D$18,A413&lt;'Onderwerpen (2)'!$D$19),A413-15,IF(AND(A413&gt;'Onderwerpen (2)'!$D$19,A413&lt;'Onderwerpen (2)'!$D$20),A413-16,IF(AND(A413&gt;'Onderwerpen (2)'!$D$20,A413&lt;'Onderwerpen (2)'!$D$21),A413-17,IF(AND(A413&gt;'Onderwerpen (2)'!$D$21,A413&lt;'Onderwerpen (2)'!$D$22),A413-18,IF(A413&gt;'Onderwerpen (2)'!$D$22,A413-19,"X"))))))))))))))))))))),""))))))))))))))))))))</f>
        <v/>
      </c>
      <c r="D413" s="76" t="str">
        <f>IF(B413="",""&amp;C413,LEFT(B413, FIND(" ",B413)-1) &amp; "."&amp;COUNTIF( $B$8:B413,B413))</f>
        <v/>
      </c>
      <c r="E413" s="11"/>
      <c r="F413" s="65"/>
      <c r="G413" s="65"/>
      <c r="H413" s="65"/>
      <c r="I413" s="67"/>
      <c r="J413" s="60" t="str">
        <f t="shared" si="35"/>
        <v/>
      </c>
      <c r="K413" s="58"/>
      <c r="L413" s="65"/>
      <c r="M413" s="65"/>
      <c r="N413" s="65"/>
      <c r="O413" s="67"/>
      <c r="P413" s="60" t="str">
        <f t="shared" si="36"/>
        <v/>
      </c>
      <c r="Q413" s="58"/>
      <c r="R413" s="65"/>
      <c r="S413" s="65"/>
      <c r="T413" s="65"/>
      <c r="U413" s="67"/>
      <c r="V413" s="60" t="str">
        <f t="shared" si="37"/>
        <v/>
      </c>
      <c r="W413" s="58"/>
      <c r="X413" s="65"/>
      <c r="Y413" s="65"/>
      <c r="Z413" s="65"/>
      <c r="AA413" s="67"/>
      <c r="AB413" s="60" t="str">
        <f t="shared" si="38"/>
        <v/>
      </c>
      <c r="AC413" s="58"/>
      <c r="AD413" s="65"/>
      <c r="AE413" s="65"/>
      <c r="AF413" s="65"/>
      <c r="AG413" s="67"/>
      <c r="AH413" s="60" t="str">
        <f t="shared" si="39"/>
        <v/>
      </c>
      <c r="AI413" s="58"/>
    </row>
    <row r="414" spans="1:35" ht="15" customHeight="1" x14ac:dyDescent="0.25">
      <c r="A414" s="48" t="str">
        <f>IFERROR(IF(A413='Onderwerpen (2)'!$C$23+19,"",A413+1),"")</f>
        <v/>
      </c>
      <c r="B414" s="48" t="str">
        <f>IF(C414&lt;='Onderwerpen (2)'!$C$4,'Onderwerpen (2)'!$A$4,IF(C414&lt;='Onderwerpen (2)'!$C$5,'Onderwerpen (2)'!$A$5,IF(C414&lt;='Onderwerpen (2)'!$C$6,'Onderwerpen (2)'!$A$6,IF(C414&lt;='Onderwerpen (2)'!$C$7,'Onderwerpen (2)'!$A$7,IF(C414&lt;='Onderwerpen (2)'!$C$8,'Onderwerpen (2)'!$A$8,IF(C414&lt;='Onderwerpen (2)'!$C$9,'Onderwerpen (2)'!$A$9,IF(C414&lt;='Onderwerpen (2)'!C$10,'Onderwerpen (2)'!$A$10,IF(C414&lt;='Onderwerpen (2)'!C$11,'Onderwerpen (2)'!$A$11,IF(C414&lt;='Onderwerpen (2)'!C$12,'Onderwerpen (2)'!$A$12,IF(C414&lt;='Onderwerpen (2)'!C$13,'Onderwerpen (2)'!$A$13,IF(C414&lt;='Onderwerpen (2)'!$C$14,'Onderwerpen (2)'!$A$14,IF(C414&lt;='Onderwerpen (2)'!$C$15,'Onderwerpen (2)'!$A$15,IF(C414&lt;='Onderwerpen (2)'!$C$16,'Onderwerpen (2)'!$A$16,IF(C414&lt;='Onderwerpen (2)'!$C$17,'Onderwerpen (2)'!$A$17,IF(C414&lt;='Onderwerpen (2)'!$C$18,'Onderwerpen (2)'!$A$18,IF(C414&lt;='Onderwerpen (2)'!$C$19,'Onderwerpen (2)'!$A$19,IF(C414&lt;='Onderwerpen (2)'!$C$20,'Onderwerpen (2)'!$A$20,IF(C414&lt;='Onderwerpen (2)'!$C$21,'Onderwerpen (2)'!$A$21,IF(C414&lt;='Onderwerpen (2)'!$C$22,'Onderwerpen (2)'!$A$22,IF(C414&lt;='Onderwerpen (2)'!$C$23,'Onderwerpen (2)'!$A$22,""))))))))))))))))))))</f>
        <v/>
      </c>
      <c r="C414" s="55" t="str">
        <f>IF('Onderwerpen (2)'!$B$4+1=A414,'Onderwerpen (2)'!$A$5,IF(SUM('Onderwerpen (2)'!$B$4:$B$5)+2=A414,'Onderwerpen (2)'!$A$6,IF(SUM('Onderwerpen (2)'!$B$4:$B$6)+3=A414,'Onderwerpen (2)'!$A$7,IF(SUM('Onderwerpen (2)'!$B$4:$B$7)+4=A414,'Onderwerpen (2)'!$A$8,IF(SUM('Onderwerpen (2)'!$B$4:$B$8)+5=A414,'Onderwerpen (2)'!$A$9,IF(SUM('Onderwerpen (2)'!$B$4:$B$9)+6=A414,'Onderwerpen (2)'!$A$10,IF(SUM('Onderwerpen (2)'!$B$4:$B$10)+7=A414,'Onderwerpen (2)'!$A$11,IF(SUM('Onderwerpen (2)'!$B$4:$B$11)+8=A414,'Onderwerpen (2)'!$A$12,IF(SUM('Onderwerpen (2)'!$B$4:$B$12)+9=A414,'Onderwerpen (2)'!$A$13,IF(SUM('Onderwerpen (2)'!$B$4:$B$13)+10=A414,'Onderwerpen (2)'!$A$14,IF(SUM('Onderwerpen (2)'!$B$4:$B$14)+11=A414,'Onderwerpen (2)'!$A$15,IF(SUM('Onderwerpen (2)'!$B$4:$B$15)+12=A414,'Onderwerpen (2)'!$A$16,IF(SUM('Onderwerpen (2)'!$B$4:$B$16)+13=A414,'Onderwerpen (2)'!$A$17,IF(SUM('Onderwerpen (2)'!$B$4:$B$17)+14=A414,'Onderwerpen (2)'!$A$18,IF(SUM('Onderwerpen (2)'!$B$4:$B$18)+15=A414,'Onderwerpen (2)'!$A$19,IF(SUM('Onderwerpen (2)'!$B$4:$B$19)+16=A414,'Onderwerpen (2)'!$A$20,IF(SUM('Onderwerpen (2)'!$B$4:$B$20)+17=A414,'Onderwerpen (2)'!$A$21,IF(SUM('Onderwerpen (2)'!$B$4:$B$21)+18=A414,'Onderwerpen (2)'!$A$22,IF(SUM('Onderwerpen (2)'!$B$4:$B$22)+19=A414,'Onderwerpen (2)'!$A$23,IFERROR((IF(A414&lt;'Onderwerpen (2)'!$D$4,A414,IF(AND(A414&gt;'Onderwerpen (2)'!$D$4,A414&lt;'Onderwerpen (2)'!$D$5),A414-1,IF(AND(A414&gt;'Onderwerpen (2)'!$D$5,A414&lt;'Onderwerpen (2)'!$D$6),A414-2,IF(AND(A414&gt;'Onderwerpen (2)'!$D$6,A414&lt;'Onderwerpen (2)'!$D$7),A414-3,IF(AND(A414&gt;'Onderwerpen (2)'!$D$7,A414&lt;'Onderwerpen (2)'!$D$8),A414-4,IF(AND(A414&gt;'Onderwerpen (2)'!$D$8,A414&lt;'Onderwerpen (2)'!$D$9),A414-5,IF(AND(A414&gt;'Onderwerpen (2)'!$D$9,A414&lt;'Onderwerpen (2)'!$D$10),A414-6,IF(AND(A414&gt;'Onderwerpen (2)'!$D$10,A414&lt;'Onderwerpen (2)'!$D$11),A414-7,IF(AND(A414&gt;'Onderwerpen (2)'!$D$11,A414&lt;'Onderwerpen (2)'!$D$12),A414-8,IF(AND(A414&gt;'Onderwerpen (2)'!$D$12,A414&lt;'Onderwerpen (2)'!$D$13),A414-9,IF(AND(A414&gt;'Onderwerpen (2)'!$D$13,A414&lt;'Onderwerpen (2)'!$D$14),A414-10,IF(AND(A414&gt;'Onderwerpen (2)'!$D$14,A414&lt;'Onderwerpen (2)'!$D$15),A414-11,IF(AND(A414&gt;'Onderwerpen (2)'!$D$15,A414&lt;'Onderwerpen (2)'!$D$16),A414-12,IF(AND(A414&gt;'Onderwerpen (2)'!$D$16,A414&lt;'Onderwerpen (2)'!$D$17),A414-13,IF(AND(A414&gt;'Onderwerpen (2)'!$D$17,A414&lt;'Onderwerpen (2)'!$D$18),A414-14,IF(AND(A414&gt;'Onderwerpen (2)'!$D$18,A414&lt;'Onderwerpen (2)'!$D$19),A414-15,IF(AND(A414&gt;'Onderwerpen (2)'!$D$19,A414&lt;'Onderwerpen (2)'!$D$20),A414-16,IF(AND(A414&gt;'Onderwerpen (2)'!$D$20,A414&lt;'Onderwerpen (2)'!$D$21),A414-17,IF(AND(A414&gt;'Onderwerpen (2)'!$D$21,A414&lt;'Onderwerpen (2)'!$D$22),A414-18,IF(A414&gt;'Onderwerpen (2)'!$D$22,A414-19,"X"))))))))))))))))))))),""))))))))))))))))))))</f>
        <v/>
      </c>
      <c r="D414" s="76" t="str">
        <f>IF(B414="",""&amp;C414,LEFT(B414, FIND(" ",B414)-1) &amp; "."&amp;COUNTIF( $B$8:B414,B414))</f>
        <v/>
      </c>
      <c r="E414" s="11"/>
      <c r="F414" s="65"/>
      <c r="G414" s="65"/>
      <c r="H414" s="65"/>
      <c r="I414" s="67"/>
      <c r="J414" s="60" t="str">
        <f t="shared" si="35"/>
        <v/>
      </c>
      <c r="K414" s="58"/>
      <c r="L414" s="65"/>
      <c r="M414" s="65"/>
      <c r="N414" s="65"/>
      <c r="O414" s="67"/>
      <c r="P414" s="60" t="str">
        <f t="shared" si="36"/>
        <v/>
      </c>
      <c r="Q414" s="58"/>
      <c r="R414" s="65"/>
      <c r="S414" s="65"/>
      <c r="T414" s="65"/>
      <c r="U414" s="67"/>
      <c r="V414" s="60" t="str">
        <f t="shared" si="37"/>
        <v/>
      </c>
      <c r="W414" s="58"/>
      <c r="X414" s="65"/>
      <c r="Y414" s="65"/>
      <c r="Z414" s="65"/>
      <c r="AA414" s="67"/>
      <c r="AB414" s="60" t="str">
        <f t="shared" si="38"/>
        <v/>
      </c>
      <c r="AC414" s="58"/>
      <c r="AD414" s="65"/>
      <c r="AE414" s="65"/>
      <c r="AF414" s="65"/>
      <c r="AG414" s="67"/>
      <c r="AH414" s="60" t="str">
        <f t="shared" si="39"/>
        <v/>
      </c>
      <c r="AI414" s="58"/>
    </row>
    <row r="415" spans="1:35" ht="15" customHeight="1" x14ac:dyDescent="0.25">
      <c r="A415" s="48" t="str">
        <f>IFERROR(IF(A414='Onderwerpen (2)'!$C$23+19,"",A414+1),"")</f>
        <v/>
      </c>
      <c r="B415" s="48" t="str">
        <f>IF(C415&lt;='Onderwerpen (2)'!$C$4,'Onderwerpen (2)'!$A$4,IF(C415&lt;='Onderwerpen (2)'!$C$5,'Onderwerpen (2)'!$A$5,IF(C415&lt;='Onderwerpen (2)'!$C$6,'Onderwerpen (2)'!$A$6,IF(C415&lt;='Onderwerpen (2)'!$C$7,'Onderwerpen (2)'!$A$7,IF(C415&lt;='Onderwerpen (2)'!$C$8,'Onderwerpen (2)'!$A$8,IF(C415&lt;='Onderwerpen (2)'!$C$9,'Onderwerpen (2)'!$A$9,IF(C415&lt;='Onderwerpen (2)'!C$10,'Onderwerpen (2)'!$A$10,IF(C415&lt;='Onderwerpen (2)'!C$11,'Onderwerpen (2)'!$A$11,IF(C415&lt;='Onderwerpen (2)'!C$12,'Onderwerpen (2)'!$A$12,IF(C415&lt;='Onderwerpen (2)'!C$13,'Onderwerpen (2)'!$A$13,IF(C415&lt;='Onderwerpen (2)'!$C$14,'Onderwerpen (2)'!$A$14,IF(C415&lt;='Onderwerpen (2)'!$C$15,'Onderwerpen (2)'!$A$15,IF(C415&lt;='Onderwerpen (2)'!$C$16,'Onderwerpen (2)'!$A$16,IF(C415&lt;='Onderwerpen (2)'!$C$17,'Onderwerpen (2)'!$A$17,IF(C415&lt;='Onderwerpen (2)'!$C$18,'Onderwerpen (2)'!$A$18,IF(C415&lt;='Onderwerpen (2)'!$C$19,'Onderwerpen (2)'!$A$19,IF(C415&lt;='Onderwerpen (2)'!$C$20,'Onderwerpen (2)'!$A$20,IF(C415&lt;='Onderwerpen (2)'!$C$21,'Onderwerpen (2)'!$A$21,IF(C415&lt;='Onderwerpen (2)'!$C$22,'Onderwerpen (2)'!$A$22,IF(C415&lt;='Onderwerpen (2)'!$C$23,'Onderwerpen (2)'!$A$22,""))))))))))))))))))))</f>
        <v/>
      </c>
      <c r="C415" s="55" t="str">
        <f>IF('Onderwerpen (2)'!$B$4+1=A415,'Onderwerpen (2)'!$A$5,IF(SUM('Onderwerpen (2)'!$B$4:$B$5)+2=A415,'Onderwerpen (2)'!$A$6,IF(SUM('Onderwerpen (2)'!$B$4:$B$6)+3=A415,'Onderwerpen (2)'!$A$7,IF(SUM('Onderwerpen (2)'!$B$4:$B$7)+4=A415,'Onderwerpen (2)'!$A$8,IF(SUM('Onderwerpen (2)'!$B$4:$B$8)+5=A415,'Onderwerpen (2)'!$A$9,IF(SUM('Onderwerpen (2)'!$B$4:$B$9)+6=A415,'Onderwerpen (2)'!$A$10,IF(SUM('Onderwerpen (2)'!$B$4:$B$10)+7=A415,'Onderwerpen (2)'!$A$11,IF(SUM('Onderwerpen (2)'!$B$4:$B$11)+8=A415,'Onderwerpen (2)'!$A$12,IF(SUM('Onderwerpen (2)'!$B$4:$B$12)+9=A415,'Onderwerpen (2)'!$A$13,IF(SUM('Onderwerpen (2)'!$B$4:$B$13)+10=A415,'Onderwerpen (2)'!$A$14,IF(SUM('Onderwerpen (2)'!$B$4:$B$14)+11=A415,'Onderwerpen (2)'!$A$15,IF(SUM('Onderwerpen (2)'!$B$4:$B$15)+12=A415,'Onderwerpen (2)'!$A$16,IF(SUM('Onderwerpen (2)'!$B$4:$B$16)+13=A415,'Onderwerpen (2)'!$A$17,IF(SUM('Onderwerpen (2)'!$B$4:$B$17)+14=A415,'Onderwerpen (2)'!$A$18,IF(SUM('Onderwerpen (2)'!$B$4:$B$18)+15=A415,'Onderwerpen (2)'!$A$19,IF(SUM('Onderwerpen (2)'!$B$4:$B$19)+16=A415,'Onderwerpen (2)'!$A$20,IF(SUM('Onderwerpen (2)'!$B$4:$B$20)+17=A415,'Onderwerpen (2)'!$A$21,IF(SUM('Onderwerpen (2)'!$B$4:$B$21)+18=A415,'Onderwerpen (2)'!$A$22,IF(SUM('Onderwerpen (2)'!$B$4:$B$22)+19=A415,'Onderwerpen (2)'!$A$23,IFERROR((IF(A415&lt;'Onderwerpen (2)'!$D$4,A415,IF(AND(A415&gt;'Onderwerpen (2)'!$D$4,A415&lt;'Onderwerpen (2)'!$D$5),A415-1,IF(AND(A415&gt;'Onderwerpen (2)'!$D$5,A415&lt;'Onderwerpen (2)'!$D$6),A415-2,IF(AND(A415&gt;'Onderwerpen (2)'!$D$6,A415&lt;'Onderwerpen (2)'!$D$7),A415-3,IF(AND(A415&gt;'Onderwerpen (2)'!$D$7,A415&lt;'Onderwerpen (2)'!$D$8),A415-4,IF(AND(A415&gt;'Onderwerpen (2)'!$D$8,A415&lt;'Onderwerpen (2)'!$D$9),A415-5,IF(AND(A415&gt;'Onderwerpen (2)'!$D$9,A415&lt;'Onderwerpen (2)'!$D$10),A415-6,IF(AND(A415&gt;'Onderwerpen (2)'!$D$10,A415&lt;'Onderwerpen (2)'!$D$11),A415-7,IF(AND(A415&gt;'Onderwerpen (2)'!$D$11,A415&lt;'Onderwerpen (2)'!$D$12),A415-8,IF(AND(A415&gt;'Onderwerpen (2)'!$D$12,A415&lt;'Onderwerpen (2)'!$D$13),A415-9,IF(AND(A415&gt;'Onderwerpen (2)'!$D$13,A415&lt;'Onderwerpen (2)'!$D$14),A415-10,IF(AND(A415&gt;'Onderwerpen (2)'!$D$14,A415&lt;'Onderwerpen (2)'!$D$15),A415-11,IF(AND(A415&gt;'Onderwerpen (2)'!$D$15,A415&lt;'Onderwerpen (2)'!$D$16),A415-12,IF(AND(A415&gt;'Onderwerpen (2)'!$D$16,A415&lt;'Onderwerpen (2)'!$D$17),A415-13,IF(AND(A415&gt;'Onderwerpen (2)'!$D$17,A415&lt;'Onderwerpen (2)'!$D$18),A415-14,IF(AND(A415&gt;'Onderwerpen (2)'!$D$18,A415&lt;'Onderwerpen (2)'!$D$19),A415-15,IF(AND(A415&gt;'Onderwerpen (2)'!$D$19,A415&lt;'Onderwerpen (2)'!$D$20),A415-16,IF(AND(A415&gt;'Onderwerpen (2)'!$D$20,A415&lt;'Onderwerpen (2)'!$D$21),A415-17,IF(AND(A415&gt;'Onderwerpen (2)'!$D$21,A415&lt;'Onderwerpen (2)'!$D$22),A415-18,IF(A415&gt;'Onderwerpen (2)'!$D$22,A415-19,"X"))))))))))))))))))))),""))))))))))))))))))))</f>
        <v/>
      </c>
      <c r="D415" s="76" t="str">
        <f>IF(B415="",""&amp;C415,LEFT(B415, FIND(" ",B415)-1) &amp; "."&amp;COUNTIF( $B$8:B415,B415))</f>
        <v/>
      </c>
      <c r="E415" s="11"/>
      <c r="F415" s="65"/>
      <c r="G415" s="65"/>
      <c r="H415" s="65"/>
      <c r="I415" s="67"/>
      <c r="J415" s="60" t="str">
        <f t="shared" si="35"/>
        <v/>
      </c>
      <c r="K415" s="58"/>
      <c r="L415" s="65"/>
      <c r="M415" s="65"/>
      <c r="N415" s="65"/>
      <c r="O415" s="67"/>
      <c r="P415" s="60" t="str">
        <f t="shared" si="36"/>
        <v/>
      </c>
      <c r="Q415" s="58"/>
      <c r="R415" s="65"/>
      <c r="S415" s="65"/>
      <c r="T415" s="65"/>
      <c r="U415" s="67"/>
      <c r="V415" s="60" t="str">
        <f t="shared" si="37"/>
        <v/>
      </c>
      <c r="W415" s="58"/>
      <c r="X415" s="65"/>
      <c r="Y415" s="65"/>
      <c r="Z415" s="65"/>
      <c r="AA415" s="67"/>
      <c r="AB415" s="60" t="str">
        <f t="shared" si="38"/>
        <v/>
      </c>
      <c r="AC415" s="58"/>
      <c r="AD415" s="65"/>
      <c r="AE415" s="65"/>
      <c r="AF415" s="65"/>
      <c r="AG415" s="67"/>
      <c r="AH415" s="60" t="str">
        <f t="shared" si="39"/>
        <v/>
      </c>
      <c r="AI415" s="58"/>
    </row>
    <row r="416" spans="1:35" ht="15" customHeight="1" x14ac:dyDescent="0.25">
      <c r="A416" s="48" t="str">
        <f>IFERROR(IF(A415='Onderwerpen (2)'!$C$23+19,"",A415+1),"")</f>
        <v/>
      </c>
      <c r="B416" s="48" t="str">
        <f>IF(C416&lt;='Onderwerpen (2)'!$C$4,'Onderwerpen (2)'!$A$4,IF(C416&lt;='Onderwerpen (2)'!$C$5,'Onderwerpen (2)'!$A$5,IF(C416&lt;='Onderwerpen (2)'!$C$6,'Onderwerpen (2)'!$A$6,IF(C416&lt;='Onderwerpen (2)'!$C$7,'Onderwerpen (2)'!$A$7,IF(C416&lt;='Onderwerpen (2)'!$C$8,'Onderwerpen (2)'!$A$8,IF(C416&lt;='Onderwerpen (2)'!$C$9,'Onderwerpen (2)'!$A$9,IF(C416&lt;='Onderwerpen (2)'!C$10,'Onderwerpen (2)'!$A$10,IF(C416&lt;='Onderwerpen (2)'!C$11,'Onderwerpen (2)'!$A$11,IF(C416&lt;='Onderwerpen (2)'!C$12,'Onderwerpen (2)'!$A$12,IF(C416&lt;='Onderwerpen (2)'!C$13,'Onderwerpen (2)'!$A$13,IF(C416&lt;='Onderwerpen (2)'!$C$14,'Onderwerpen (2)'!$A$14,IF(C416&lt;='Onderwerpen (2)'!$C$15,'Onderwerpen (2)'!$A$15,IF(C416&lt;='Onderwerpen (2)'!$C$16,'Onderwerpen (2)'!$A$16,IF(C416&lt;='Onderwerpen (2)'!$C$17,'Onderwerpen (2)'!$A$17,IF(C416&lt;='Onderwerpen (2)'!$C$18,'Onderwerpen (2)'!$A$18,IF(C416&lt;='Onderwerpen (2)'!$C$19,'Onderwerpen (2)'!$A$19,IF(C416&lt;='Onderwerpen (2)'!$C$20,'Onderwerpen (2)'!$A$20,IF(C416&lt;='Onderwerpen (2)'!$C$21,'Onderwerpen (2)'!$A$21,IF(C416&lt;='Onderwerpen (2)'!$C$22,'Onderwerpen (2)'!$A$22,IF(C416&lt;='Onderwerpen (2)'!$C$23,'Onderwerpen (2)'!$A$22,""))))))))))))))))))))</f>
        <v/>
      </c>
      <c r="C416" s="55" t="str">
        <f>IF('Onderwerpen (2)'!$B$4+1=A416,'Onderwerpen (2)'!$A$5,IF(SUM('Onderwerpen (2)'!$B$4:$B$5)+2=A416,'Onderwerpen (2)'!$A$6,IF(SUM('Onderwerpen (2)'!$B$4:$B$6)+3=A416,'Onderwerpen (2)'!$A$7,IF(SUM('Onderwerpen (2)'!$B$4:$B$7)+4=A416,'Onderwerpen (2)'!$A$8,IF(SUM('Onderwerpen (2)'!$B$4:$B$8)+5=A416,'Onderwerpen (2)'!$A$9,IF(SUM('Onderwerpen (2)'!$B$4:$B$9)+6=A416,'Onderwerpen (2)'!$A$10,IF(SUM('Onderwerpen (2)'!$B$4:$B$10)+7=A416,'Onderwerpen (2)'!$A$11,IF(SUM('Onderwerpen (2)'!$B$4:$B$11)+8=A416,'Onderwerpen (2)'!$A$12,IF(SUM('Onderwerpen (2)'!$B$4:$B$12)+9=A416,'Onderwerpen (2)'!$A$13,IF(SUM('Onderwerpen (2)'!$B$4:$B$13)+10=A416,'Onderwerpen (2)'!$A$14,IF(SUM('Onderwerpen (2)'!$B$4:$B$14)+11=A416,'Onderwerpen (2)'!$A$15,IF(SUM('Onderwerpen (2)'!$B$4:$B$15)+12=A416,'Onderwerpen (2)'!$A$16,IF(SUM('Onderwerpen (2)'!$B$4:$B$16)+13=A416,'Onderwerpen (2)'!$A$17,IF(SUM('Onderwerpen (2)'!$B$4:$B$17)+14=A416,'Onderwerpen (2)'!$A$18,IF(SUM('Onderwerpen (2)'!$B$4:$B$18)+15=A416,'Onderwerpen (2)'!$A$19,IF(SUM('Onderwerpen (2)'!$B$4:$B$19)+16=A416,'Onderwerpen (2)'!$A$20,IF(SUM('Onderwerpen (2)'!$B$4:$B$20)+17=A416,'Onderwerpen (2)'!$A$21,IF(SUM('Onderwerpen (2)'!$B$4:$B$21)+18=A416,'Onderwerpen (2)'!$A$22,IF(SUM('Onderwerpen (2)'!$B$4:$B$22)+19=A416,'Onderwerpen (2)'!$A$23,IFERROR((IF(A416&lt;'Onderwerpen (2)'!$D$4,A416,IF(AND(A416&gt;'Onderwerpen (2)'!$D$4,A416&lt;'Onderwerpen (2)'!$D$5),A416-1,IF(AND(A416&gt;'Onderwerpen (2)'!$D$5,A416&lt;'Onderwerpen (2)'!$D$6),A416-2,IF(AND(A416&gt;'Onderwerpen (2)'!$D$6,A416&lt;'Onderwerpen (2)'!$D$7),A416-3,IF(AND(A416&gt;'Onderwerpen (2)'!$D$7,A416&lt;'Onderwerpen (2)'!$D$8),A416-4,IF(AND(A416&gt;'Onderwerpen (2)'!$D$8,A416&lt;'Onderwerpen (2)'!$D$9),A416-5,IF(AND(A416&gt;'Onderwerpen (2)'!$D$9,A416&lt;'Onderwerpen (2)'!$D$10),A416-6,IF(AND(A416&gt;'Onderwerpen (2)'!$D$10,A416&lt;'Onderwerpen (2)'!$D$11),A416-7,IF(AND(A416&gt;'Onderwerpen (2)'!$D$11,A416&lt;'Onderwerpen (2)'!$D$12),A416-8,IF(AND(A416&gt;'Onderwerpen (2)'!$D$12,A416&lt;'Onderwerpen (2)'!$D$13),A416-9,IF(AND(A416&gt;'Onderwerpen (2)'!$D$13,A416&lt;'Onderwerpen (2)'!$D$14),A416-10,IF(AND(A416&gt;'Onderwerpen (2)'!$D$14,A416&lt;'Onderwerpen (2)'!$D$15),A416-11,IF(AND(A416&gt;'Onderwerpen (2)'!$D$15,A416&lt;'Onderwerpen (2)'!$D$16),A416-12,IF(AND(A416&gt;'Onderwerpen (2)'!$D$16,A416&lt;'Onderwerpen (2)'!$D$17),A416-13,IF(AND(A416&gt;'Onderwerpen (2)'!$D$17,A416&lt;'Onderwerpen (2)'!$D$18),A416-14,IF(AND(A416&gt;'Onderwerpen (2)'!$D$18,A416&lt;'Onderwerpen (2)'!$D$19),A416-15,IF(AND(A416&gt;'Onderwerpen (2)'!$D$19,A416&lt;'Onderwerpen (2)'!$D$20),A416-16,IF(AND(A416&gt;'Onderwerpen (2)'!$D$20,A416&lt;'Onderwerpen (2)'!$D$21),A416-17,IF(AND(A416&gt;'Onderwerpen (2)'!$D$21,A416&lt;'Onderwerpen (2)'!$D$22),A416-18,IF(A416&gt;'Onderwerpen (2)'!$D$22,A416-19,"X"))))))))))))))))))))),""))))))))))))))))))))</f>
        <v/>
      </c>
      <c r="D416" s="76" t="str">
        <f>IF(B416="",""&amp;C416,LEFT(B416, FIND(" ",B416)-1) &amp; "."&amp;COUNTIF( $B$8:B416,B416))</f>
        <v/>
      </c>
      <c r="E416" s="11"/>
      <c r="F416" s="65"/>
      <c r="G416" s="65"/>
      <c r="H416" s="65"/>
      <c r="I416" s="67"/>
      <c r="J416" s="60" t="str">
        <f t="shared" si="35"/>
        <v/>
      </c>
      <c r="K416" s="58"/>
      <c r="L416" s="65"/>
      <c r="M416" s="65"/>
      <c r="N416" s="65"/>
      <c r="O416" s="67"/>
      <c r="P416" s="60" t="str">
        <f t="shared" si="36"/>
        <v/>
      </c>
      <c r="Q416" s="58"/>
      <c r="R416" s="65"/>
      <c r="S416" s="65"/>
      <c r="T416" s="65"/>
      <c r="U416" s="67"/>
      <c r="V416" s="60" t="str">
        <f t="shared" si="37"/>
        <v/>
      </c>
      <c r="W416" s="58"/>
      <c r="X416" s="65"/>
      <c r="Y416" s="65"/>
      <c r="Z416" s="65"/>
      <c r="AA416" s="67"/>
      <c r="AB416" s="60" t="str">
        <f t="shared" si="38"/>
        <v/>
      </c>
      <c r="AC416" s="58"/>
      <c r="AD416" s="65"/>
      <c r="AE416" s="65"/>
      <c r="AF416" s="65"/>
      <c r="AG416" s="67"/>
      <c r="AH416" s="60" t="str">
        <f t="shared" si="39"/>
        <v/>
      </c>
      <c r="AI416" s="58"/>
    </row>
    <row r="417" spans="1:35" ht="15" customHeight="1" x14ac:dyDescent="0.25">
      <c r="A417" s="48" t="str">
        <f>IFERROR(IF(A416='Onderwerpen (2)'!$C$23+19,"",A416+1),"")</f>
        <v/>
      </c>
      <c r="B417" s="48" t="str">
        <f>IF(C417&lt;='Onderwerpen (2)'!$C$4,'Onderwerpen (2)'!$A$4,IF(C417&lt;='Onderwerpen (2)'!$C$5,'Onderwerpen (2)'!$A$5,IF(C417&lt;='Onderwerpen (2)'!$C$6,'Onderwerpen (2)'!$A$6,IF(C417&lt;='Onderwerpen (2)'!$C$7,'Onderwerpen (2)'!$A$7,IF(C417&lt;='Onderwerpen (2)'!$C$8,'Onderwerpen (2)'!$A$8,IF(C417&lt;='Onderwerpen (2)'!$C$9,'Onderwerpen (2)'!$A$9,IF(C417&lt;='Onderwerpen (2)'!C$10,'Onderwerpen (2)'!$A$10,IF(C417&lt;='Onderwerpen (2)'!C$11,'Onderwerpen (2)'!$A$11,IF(C417&lt;='Onderwerpen (2)'!C$12,'Onderwerpen (2)'!$A$12,IF(C417&lt;='Onderwerpen (2)'!C$13,'Onderwerpen (2)'!$A$13,IF(C417&lt;='Onderwerpen (2)'!$C$14,'Onderwerpen (2)'!$A$14,IF(C417&lt;='Onderwerpen (2)'!$C$15,'Onderwerpen (2)'!$A$15,IF(C417&lt;='Onderwerpen (2)'!$C$16,'Onderwerpen (2)'!$A$16,IF(C417&lt;='Onderwerpen (2)'!$C$17,'Onderwerpen (2)'!$A$17,IF(C417&lt;='Onderwerpen (2)'!$C$18,'Onderwerpen (2)'!$A$18,IF(C417&lt;='Onderwerpen (2)'!$C$19,'Onderwerpen (2)'!$A$19,IF(C417&lt;='Onderwerpen (2)'!$C$20,'Onderwerpen (2)'!$A$20,IF(C417&lt;='Onderwerpen (2)'!$C$21,'Onderwerpen (2)'!$A$21,IF(C417&lt;='Onderwerpen (2)'!$C$22,'Onderwerpen (2)'!$A$22,IF(C417&lt;='Onderwerpen (2)'!$C$23,'Onderwerpen (2)'!$A$22,""))))))))))))))))))))</f>
        <v/>
      </c>
      <c r="C417" s="55" t="str">
        <f>IF('Onderwerpen (2)'!$B$4+1=A417,'Onderwerpen (2)'!$A$5,IF(SUM('Onderwerpen (2)'!$B$4:$B$5)+2=A417,'Onderwerpen (2)'!$A$6,IF(SUM('Onderwerpen (2)'!$B$4:$B$6)+3=A417,'Onderwerpen (2)'!$A$7,IF(SUM('Onderwerpen (2)'!$B$4:$B$7)+4=A417,'Onderwerpen (2)'!$A$8,IF(SUM('Onderwerpen (2)'!$B$4:$B$8)+5=A417,'Onderwerpen (2)'!$A$9,IF(SUM('Onderwerpen (2)'!$B$4:$B$9)+6=A417,'Onderwerpen (2)'!$A$10,IF(SUM('Onderwerpen (2)'!$B$4:$B$10)+7=A417,'Onderwerpen (2)'!$A$11,IF(SUM('Onderwerpen (2)'!$B$4:$B$11)+8=A417,'Onderwerpen (2)'!$A$12,IF(SUM('Onderwerpen (2)'!$B$4:$B$12)+9=A417,'Onderwerpen (2)'!$A$13,IF(SUM('Onderwerpen (2)'!$B$4:$B$13)+10=A417,'Onderwerpen (2)'!$A$14,IF(SUM('Onderwerpen (2)'!$B$4:$B$14)+11=A417,'Onderwerpen (2)'!$A$15,IF(SUM('Onderwerpen (2)'!$B$4:$B$15)+12=A417,'Onderwerpen (2)'!$A$16,IF(SUM('Onderwerpen (2)'!$B$4:$B$16)+13=A417,'Onderwerpen (2)'!$A$17,IF(SUM('Onderwerpen (2)'!$B$4:$B$17)+14=A417,'Onderwerpen (2)'!$A$18,IF(SUM('Onderwerpen (2)'!$B$4:$B$18)+15=A417,'Onderwerpen (2)'!$A$19,IF(SUM('Onderwerpen (2)'!$B$4:$B$19)+16=A417,'Onderwerpen (2)'!$A$20,IF(SUM('Onderwerpen (2)'!$B$4:$B$20)+17=A417,'Onderwerpen (2)'!$A$21,IF(SUM('Onderwerpen (2)'!$B$4:$B$21)+18=A417,'Onderwerpen (2)'!$A$22,IF(SUM('Onderwerpen (2)'!$B$4:$B$22)+19=A417,'Onderwerpen (2)'!$A$23,IFERROR((IF(A417&lt;'Onderwerpen (2)'!$D$4,A417,IF(AND(A417&gt;'Onderwerpen (2)'!$D$4,A417&lt;'Onderwerpen (2)'!$D$5),A417-1,IF(AND(A417&gt;'Onderwerpen (2)'!$D$5,A417&lt;'Onderwerpen (2)'!$D$6),A417-2,IF(AND(A417&gt;'Onderwerpen (2)'!$D$6,A417&lt;'Onderwerpen (2)'!$D$7),A417-3,IF(AND(A417&gt;'Onderwerpen (2)'!$D$7,A417&lt;'Onderwerpen (2)'!$D$8),A417-4,IF(AND(A417&gt;'Onderwerpen (2)'!$D$8,A417&lt;'Onderwerpen (2)'!$D$9),A417-5,IF(AND(A417&gt;'Onderwerpen (2)'!$D$9,A417&lt;'Onderwerpen (2)'!$D$10),A417-6,IF(AND(A417&gt;'Onderwerpen (2)'!$D$10,A417&lt;'Onderwerpen (2)'!$D$11),A417-7,IF(AND(A417&gt;'Onderwerpen (2)'!$D$11,A417&lt;'Onderwerpen (2)'!$D$12),A417-8,IF(AND(A417&gt;'Onderwerpen (2)'!$D$12,A417&lt;'Onderwerpen (2)'!$D$13),A417-9,IF(AND(A417&gt;'Onderwerpen (2)'!$D$13,A417&lt;'Onderwerpen (2)'!$D$14),A417-10,IF(AND(A417&gt;'Onderwerpen (2)'!$D$14,A417&lt;'Onderwerpen (2)'!$D$15),A417-11,IF(AND(A417&gt;'Onderwerpen (2)'!$D$15,A417&lt;'Onderwerpen (2)'!$D$16),A417-12,IF(AND(A417&gt;'Onderwerpen (2)'!$D$16,A417&lt;'Onderwerpen (2)'!$D$17),A417-13,IF(AND(A417&gt;'Onderwerpen (2)'!$D$17,A417&lt;'Onderwerpen (2)'!$D$18),A417-14,IF(AND(A417&gt;'Onderwerpen (2)'!$D$18,A417&lt;'Onderwerpen (2)'!$D$19),A417-15,IF(AND(A417&gt;'Onderwerpen (2)'!$D$19,A417&lt;'Onderwerpen (2)'!$D$20),A417-16,IF(AND(A417&gt;'Onderwerpen (2)'!$D$20,A417&lt;'Onderwerpen (2)'!$D$21),A417-17,IF(AND(A417&gt;'Onderwerpen (2)'!$D$21,A417&lt;'Onderwerpen (2)'!$D$22),A417-18,IF(A417&gt;'Onderwerpen (2)'!$D$22,A417-19,"X"))))))))))))))))))))),""))))))))))))))))))))</f>
        <v/>
      </c>
      <c r="D417" s="76" t="str">
        <f>IF(B417="",""&amp;C417,LEFT(B417, FIND(" ",B417)-1) &amp; "."&amp;COUNTIF( $B$8:B417,B417))</f>
        <v/>
      </c>
      <c r="E417" s="11"/>
      <c r="F417" s="65"/>
      <c r="G417" s="65"/>
      <c r="H417" s="65"/>
      <c r="I417" s="67"/>
      <c r="J417" s="60" t="str">
        <f t="shared" si="35"/>
        <v/>
      </c>
      <c r="K417" s="58"/>
      <c r="L417" s="65"/>
      <c r="M417" s="65"/>
      <c r="N417" s="65"/>
      <c r="O417" s="67"/>
      <c r="P417" s="60" t="str">
        <f t="shared" si="36"/>
        <v/>
      </c>
      <c r="Q417" s="58"/>
      <c r="R417" s="65"/>
      <c r="S417" s="65"/>
      <c r="T417" s="65"/>
      <c r="U417" s="67"/>
      <c r="V417" s="60" t="str">
        <f t="shared" si="37"/>
        <v/>
      </c>
      <c r="W417" s="58"/>
      <c r="X417" s="65"/>
      <c r="Y417" s="65"/>
      <c r="Z417" s="65"/>
      <c r="AA417" s="67"/>
      <c r="AB417" s="60" t="str">
        <f t="shared" si="38"/>
        <v/>
      </c>
      <c r="AC417" s="58"/>
      <c r="AD417" s="65"/>
      <c r="AE417" s="65"/>
      <c r="AF417" s="65"/>
      <c r="AG417" s="67"/>
      <c r="AH417" s="60" t="str">
        <f t="shared" si="39"/>
        <v/>
      </c>
      <c r="AI417" s="58"/>
    </row>
    <row r="418" spans="1:35" ht="15" customHeight="1" x14ac:dyDescent="0.25">
      <c r="A418" s="48" t="str">
        <f>IFERROR(IF(A417='Onderwerpen (2)'!$C$23+19,"",A417+1),"")</f>
        <v/>
      </c>
      <c r="B418" s="48" t="str">
        <f>IF(C418&lt;='Onderwerpen (2)'!$C$4,'Onderwerpen (2)'!$A$4,IF(C418&lt;='Onderwerpen (2)'!$C$5,'Onderwerpen (2)'!$A$5,IF(C418&lt;='Onderwerpen (2)'!$C$6,'Onderwerpen (2)'!$A$6,IF(C418&lt;='Onderwerpen (2)'!$C$7,'Onderwerpen (2)'!$A$7,IF(C418&lt;='Onderwerpen (2)'!$C$8,'Onderwerpen (2)'!$A$8,IF(C418&lt;='Onderwerpen (2)'!$C$9,'Onderwerpen (2)'!$A$9,IF(C418&lt;='Onderwerpen (2)'!C$10,'Onderwerpen (2)'!$A$10,IF(C418&lt;='Onderwerpen (2)'!C$11,'Onderwerpen (2)'!$A$11,IF(C418&lt;='Onderwerpen (2)'!C$12,'Onderwerpen (2)'!$A$12,IF(C418&lt;='Onderwerpen (2)'!C$13,'Onderwerpen (2)'!$A$13,IF(C418&lt;='Onderwerpen (2)'!$C$14,'Onderwerpen (2)'!$A$14,IF(C418&lt;='Onderwerpen (2)'!$C$15,'Onderwerpen (2)'!$A$15,IF(C418&lt;='Onderwerpen (2)'!$C$16,'Onderwerpen (2)'!$A$16,IF(C418&lt;='Onderwerpen (2)'!$C$17,'Onderwerpen (2)'!$A$17,IF(C418&lt;='Onderwerpen (2)'!$C$18,'Onderwerpen (2)'!$A$18,IF(C418&lt;='Onderwerpen (2)'!$C$19,'Onderwerpen (2)'!$A$19,IF(C418&lt;='Onderwerpen (2)'!$C$20,'Onderwerpen (2)'!$A$20,IF(C418&lt;='Onderwerpen (2)'!$C$21,'Onderwerpen (2)'!$A$21,IF(C418&lt;='Onderwerpen (2)'!$C$22,'Onderwerpen (2)'!$A$22,IF(C418&lt;='Onderwerpen (2)'!$C$23,'Onderwerpen (2)'!$A$22,""))))))))))))))))))))</f>
        <v/>
      </c>
      <c r="C418" s="55" t="str">
        <f>IF('Onderwerpen (2)'!$B$4+1=A418,'Onderwerpen (2)'!$A$5,IF(SUM('Onderwerpen (2)'!$B$4:$B$5)+2=A418,'Onderwerpen (2)'!$A$6,IF(SUM('Onderwerpen (2)'!$B$4:$B$6)+3=A418,'Onderwerpen (2)'!$A$7,IF(SUM('Onderwerpen (2)'!$B$4:$B$7)+4=A418,'Onderwerpen (2)'!$A$8,IF(SUM('Onderwerpen (2)'!$B$4:$B$8)+5=A418,'Onderwerpen (2)'!$A$9,IF(SUM('Onderwerpen (2)'!$B$4:$B$9)+6=A418,'Onderwerpen (2)'!$A$10,IF(SUM('Onderwerpen (2)'!$B$4:$B$10)+7=A418,'Onderwerpen (2)'!$A$11,IF(SUM('Onderwerpen (2)'!$B$4:$B$11)+8=A418,'Onderwerpen (2)'!$A$12,IF(SUM('Onderwerpen (2)'!$B$4:$B$12)+9=A418,'Onderwerpen (2)'!$A$13,IF(SUM('Onderwerpen (2)'!$B$4:$B$13)+10=A418,'Onderwerpen (2)'!$A$14,IF(SUM('Onderwerpen (2)'!$B$4:$B$14)+11=A418,'Onderwerpen (2)'!$A$15,IF(SUM('Onderwerpen (2)'!$B$4:$B$15)+12=A418,'Onderwerpen (2)'!$A$16,IF(SUM('Onderwerpen (2)'!$B$4:$B$16)+13=A418,'Onderwerpen (2)'!$A$17,IF(SUM('Onderwerpen (2)'!$B$4:$B$17)+14=A418,'Onderwerpen (2)'!$A$18,IF(SUM('Onderwerpen (2)'!$B$4:$B$18)+15=A418,'Onderwerpen (2)'!$A$19,IF(SUM('Onderwerpen (2)'!$B$4:$B$19)+16=A418,'Onderwerpen (2)'!$A$20,IF(SUM('Onderwerpen (2)'!$B$4:$B$20)+17=A418,'Onderwerpen (2)'!$A$21,IF(SUM('Onderwerpen (2)'!$B$4:$B$21)+18=A418,'Onderwerpen (2)'!$A$22,IF(SUM('Onderwerpen (2)'!$B$4:$B$22)+19=A418,'Onderwerpen (2)'!$A$23,IFERROR((IF(A418&lt;'Onderwerpen (2)'!$D$4,A418,IF(AND(A418&gt;'Onderwerpen (2)'!$D$4,A418&lt;'Onderwerpen (2)'!$D$5),A418-1,IF(AND(A418&gt;'Onderwerpen (2)'!$D$5,A418&lt;'Onderwerpen (2)'!$D$6),A418-2,IF(AND(A418&gt;'Onderwerpen (2)'!$D$6,A418&lt;'Onderwerpen (2)'!$D$7),A418-3,IF(AND(A418&gt;'Onderwerpen (2)'!$D$7,A418&lt;'Onderwerpen (2)'!$D$8),A418-4,IF(AND(A418&gt;'Onderwerpen (2)'!$D$8,A418&lt;'Onderwerpen (2)'!$D$9),A418-5,IF(AND(A418&gt;'Onderwerpen (2)'!$D$9,A418&lt;'Onderwerpen (2)'!$D$10),A418-6,IF(AND(A418&gt;'Onderwerpen (2)'!$D$10,A418&lt;'Onderwerpen (2)'!$D$11),A418-7,IF(AND(A418&gt;'Onderwerpen (2)'!$D$11,A418&lt;'Onderwerpen (2)'!$D$12),A418-8,IF(AND(A418&gt;'Onderwerpen (2)'!$D$12,A418&lt;'Onderwerpen (2)'!$D$13),A418-9,IF(AND(A418&gt;'Onderwerpen (2)'!$D$13,A418&lt;'Onderwerpen (2)'!$D$14),A418-10,IF(AND(A418&gt;'Onderwerpen (2)'!$D$14,A418&lt;'Onderwerpen (2)'!$D$15),A418-11,IF(AND(A418&gt;'Onderwerpen (2)'!$D$15,A418&lt;'Onderwerpen (2)'!$D$16),A418-12,IF(AND(A418&gt;'Onderwerpen (2)'!$D$16,A418&lt;'Onderwerpen (2)'!$D$17),A418-13,IF(AND(A418&gt;'Onderwerpen (2)'!$D$17,A418&lt;'Onderwerpen (2)'!$D$18),A418-14,IF(AND(A418&gt;'Onderwerpen (2)'!$D$18,A418&lt;'Onderwerpen (2)'!$D$19),A418-15,IF(AND(A418&gt;'Onderwerpen (2)'!$D$19,A418&lt;'Onderwerpen (2)'!$D$20),A418-16,IF(AND(A418&gt;'Onderwerpen (2)'!$D$20,A418&lt;'Onderwerpen (2)'!$D$21),A418-17,IF(AND(A418&gt;'Onderwerpen (2)'!$D$21,A418&lt;'Onderwerpen (2)'!$D$22),A418-18,IF(A418&gt;'Onderwerpen (2)'!$D$22,A418-19,"X"))))))))))))))))))))),""))))))))))))))))))))</f>
        <v/>
      </c>
      <c r="D418" s="76" t="str">
        <f>IF(B418="",""&amp;C418,LEFT(B418, FIND(" ",B418)-1) &amp; "."&amp;COUNTIF( $B$8:B418,B418))</f>
        <v/>
      </c>
      <c r="E418" s="11"/>
      <c r="F418" s="65"/>
      <c r="G418" s="65"/>
      <c r="H418" s="65"/>
      <c r="I418" s="67"/>
      <c r="J418" s="60" t="str">
        <f t="shared" si="35"/>
        <v/>
      </c>
      <c r="K418" s="58"/>
      <c r="L418" s="65"/>
      <c r="M418" s="65"/>
      <c r="N418" s="65"/>
      <c r="O418" s="67"/>
      <c r="P418" s="60" t="str">
        <f t="shared" si="36"/>
        <v/>
      </c>
      <c r="Q418" s="58"/>
      <c r="R418" s="65"/>
      <c r="S418" s="65"/>
      <c r="T418" s="65"/>
      <c r="U418" s="67"/>
      <c r="V418" s="60" t="str">
        <f t="shared" si="37"/>
        <v/>
      </c>
      <c r="W418" s="58"/>
      <c r="X418" s="65"/>
      <c r="Y418" s="65"/>
      <c r="Z418" s="65"/>
      <c r="AA418" s="67"/>
      <c r="AB418" s="60" t="str">
        <f t="shared" si="38"/>
        <v/>
      </c>
      <c r="AC418" s="58"/>
      <c r="AD418" s="65"/>
      <c r="AE418" s="65"/>
      <c r="AF418" s="65"/>
      <c r="AG418" s="67"/>
      <c r="AH418" s="60" t="str">
        <f t="shared" si="39"/>
        <v/>
      </c>
      <c r="AI418" s="58"/>
    </row>
    <row r="419" spans="1:35" ht="15" customHeight="1" x14ac:dyDescent="0.25">
      <c r="A419" s="48" t="str">
        <f>IFERROR(IF(A418='Onderwerpen (2)'!$C$23+19,"",A418+1),"")</f>
        <v/>
      </c>
      <c r="B419" s="48" t="str">
        <f>IF(C419&lt;='Onderwerpen (2)'!$C$4,'Onderwerpen (2)'!$A$4,IF(C419&lt;='Onderwerpen (2)'!$C$5,'Onderwerpen (2)'!$A$5,IF(C419&lt;='Onderwerpen (2)'!$C$6,'Onderwerpen (2)'!$A$6,IF(C419&lt;='Onderwerpen (2)'!$C$7,'Onderwerpen (2)'!$A$7,IF(C419&lt;='Onderwerpen (2)'!$C$8,'Onderwerpen (2)'!$A$8,IF(C419&lt;='Onderwerpen (2)'!$C$9,'Onderwerpen (2)'!$A$9,IF(C419&lt;='Onderwerpen (2)'!C$10,'Onderwerpen (2)'!$A$10,IF(C419&lt;='Onderwerpen (2)'!C$11,'Onderwerpen (2)'!$A$11,IF(C419&lt;='Onderwerpen (2)'!C$12,'Onderwerpen (2)'!$A$12,IF(C419&lt;='Onderwerpen (2)'!C$13,'Onderwerpen (2)'!$A$13,IF(C419&lt;='Onderwerpen (2)'!$C$14,'Onderwerpen (2)'!$A$14,IF(C419&lt;='Onderwerpen (2)'!$C$15,'Onderwerpen (2)'!$A$15,IF(C419&lt;='Onderwerpen (2)'!$C$16,'Onderwerpen (2)'!$A$16,IF(C419&lt;='Onderwerpen (2)'!$C$17,'Onderwerpen (2)'!$A$17,IF(C419&lt;='Onderwerpen (2)'!$C$18,'Onderwerpen (2)'!$A$18,IF(C419&lt;='Onderwerpen (2)'!$C$19,'Onderwerpen (2)'!$A$19,IF(C419&lt;='Onderwerpen (2)'!$C$20,'Onderwerpen (2)'!$A$20,IF(C419&lt;='Onderwerpen (2)'!$C$21,'Onderwerpen (2)'!$A$21,IF(C419&lt;='Onderwerpen (2)'!$C$22,'Onderwerpen (2)'!$A$22,IF(C419&lt;='Onderwerpen (2)'!$C$23,'Onderwerpen (2)'!$A$22,""))))))))))))))))))))</f>
        <v/>
      </c>
      <c r="C419" s="55" t="str">
        <f>IF('Onderwerpen (2)'!$B$4+1=A419,'Onderwerpen (2)'!$A$5,IF(SUM('Onderwerpen (2)'!$B$4:$B$5)+2=A419,'Onderwerpen (2)'!$A$6,IF(SUM('Onderwerpen (2)'!$B$4:$B$6)+3=A419,'Onderwerpen (2)'!$A$7,IF(SUM('Onderwerpen (2)'!$B$4:$B$7)+4=A419,'Onderwerpen (2)'!$A$8,IF(SUM('Onderwerpen (2)'!$B$4:$B$8)+5=A419,'Onderwerpen (2)'!$A$9,IF(SUM('Onderwerpen (2)'!$B$4:$B$9)+6=A419,'Onderwerpen (2)'!$A$10,IF(SUM('Onderwerpen (2)'!$B$4:$B$10)+7=A419,'Onderwerpen (2)'!$A$11,IF(SUM('Onderwerpen (2)'!$B$4:$B$11)+8=A419,'Onderwerpen (2)'!$A$12,IF(SUM('Onderwerpen (2)'!$B$4:$B$12)+9=A419,'Onderwerpen (2)'!$A$13,IF(SUM('Onderwerpen (2)'!$B$4:$B$13)+10=A419,'Onderwerpen (2)'!$A$14,IF(SUM('Onderwerpen (2)'!$B$4:$B$14)+11=A419,'Onderwerpen (2)'!$A$15,IF(SUM('Onderwerpen (2)'!$B$4:$B$15)+12=A419,'Onderwerpen (2)'!$A$16,IF(SUM('Onderwerpen (2)'!$B$4:$B$16)+13=A419,'Onderwerpen (2)'!$A$17,IF(SUM('Onderwerpen (2)'!$B$4:$B$17)+14=A419,'Onderwerpen (2)'!$A$18,IF(SUM('Onderwerpen (2)'!$B$4:$B$18)+15=A419,'Onderwerpen (2)'!$A$19,IF(SUM('Onderwerpen (2)'!$B$4:$B$19)+16=A419,'Onderwerpen (2)'!$A$20,IF(SUM('Onderwerpen (2)'!$B$4:$B$20)+17=A419,'Onderwerpen (2)'!$A$21,IF(SUM('Onderwerpen (2)'!$B$4:$B$21)+18=A419,'Onderwerpen (2)'!$A$22,IF(SUM('Onderwerpen (2)'!$B$4:$B$22)+19=A419,'Onderwerpen (2)'!$A$23,IFERROR((IF(A419&lt;'Onderwerpen (2)'!$D$4,A419,IF(AND(A419&gt;'Onderwerpen (2)'!$D$4,A419&lt;'Onderwerpen (2)'!$D$5),A419-1,IF(AND(A419&gt;'Onderwerpen (2)'!$D$5,A419&lt;'Onderwerpen (2)'!$D$6),A419-2,IF(AND(A419&gt;'Onderwerpen (2)'!$D$6,A419&lt;'Onderwerpen (2)'!$D$7),A419-3,IF(AND(A419&gt;'Onderwerpen (2)'!$D$7,A419&lt;'Onderwerpen (2)'!$D$8),A419-4,IF(AND(A419&gt;'Onderwerpen (2)'!$D$8,A419&lt;'Onderwerpen (2)'!$D$9),A419-5,IF(AND(A419&gt;'Onderwerpen (2)'!$D$9,A419&lt;'Onderwerpen (2)'!$D$10),A419-6,IF(AND(A419&gt;'Onderwerpen (2)'!$D$10,A419&lt;'Onderwerpen (2)'!$D$11),A419-7,IF(AND(A419&gt;'Onderwerpen (2)'!$D$11,A419&lt;'Onderwerpen (2)'!$D$12),A419-8,IF(AND(A419&gt;'Onderwerpen (2)'!$D$12,A419&lt;'Onderwerpen (2)'!$D$13),A419-9,IF(AND(A419&gt;'Onderwerpen (2)'!$D$13,A419&lt;'Onderwerpen (2)'!$D$14),A419-10,IF(AND(A419&gt;'Onderwerpen (2)'!$D$14,A419&lt;'Onderwerpen (2)'!$D$15),A419-11,IF(AND(A419&gt;'Onderwerpen (2)'!$D$15,A419&lt;'Onderwerpen (2)'!$D$16),A419-12,IF(AND(A419&gt;'Onderwerpen (2)'!$D$16,A419&lt;'Onderwerpen (2)'!$D$17),A419-13,IF(AND(A419&gt;'Onderwerpen (2)'!$D$17,A419&lt;'Onderwerpen (2)'!$D$18),A419-14,IF(AND(A419&gt;'Onderwerpen (2)'!$D$18,A419&lt;'Onderwerpen (2)'!$D$19),A419-15,IF(AND(A419&gt;'Onderwerpen (2)'!$D$19,A419&lt;'Onderwerpen (2)'!$D$20),A419-16,IF(AND(A419&gt;'Onderwerpen (2)'!$D$20,A419&lt;'Onderwerpen (2)'!$D$21),A419-17,IF(AND(A419&gt;'Onderwerpen (2)'!$D$21,A419&lt;'Onderwerpen (2)'!$D$22),A419-18,IF(A419&gt;'Onderwerpen (2)'!$D$22,A419-19,"X"))))))))))))))))))))),""))))))))))))))))))))</f>
        <v/>
      </c>
      <c r="D419" s="76" t="str">
        <f>IF(B419="",""&amp;C419,LEFT(B419, FIND(" ",B419)-1) &amp; "."&amp;COUNTIF( $B$8:B419,B419))</f>
        <v/>
      </c>
      <c r="E419" s="11"/>
      <c r="F419" s="65"/>
      <c r="G419" s="65"/>
      <c r="H419" s="65"/>
      <c r="I419" s="67"/>
      <c r="J419" s="60" t="str">
        <f t="shared" si="35"/>
        <v/>
      </c>
      <c r="K419" s="58"/>
      <c r="L419" s="65"/>
      <c r="M419" s="65"/>
      <c r="N419" s="65"/>
      <c r="O419" s="67"/>
      <c r="P419" s="60" t="str">
        <f t="shared" si="36"/>
        <v/>
      </c>
      <c r="Q419" s="58"/>
      <c r="R419" s="65"/>
      <c r="S419" s="65"/>
      <c r="T419" s="65"/>
      <c r="U419" s="67"/>
      <c r="V419" s="60" t="str">
        <f t="shared" si="37"/>
        <v/>
      </c>
      <c r="W419" s="58"/>
      <c r="X419" s="65"/>
      <c r="Y419" s="65"/>
      <c r="Z419" s="65"/>
      <c r="AA419" s="67"/>
      <c r="AB419" s="60" t="str">
        <f t="shared" si="38"/>
        <v/>
      </c>
      <c r="AC419" s="58"/>
      <c r="AD419" s="65"/>
      <c r="AE419" s="65"/>
      <c r="AF419" s="65"/>
      <c r="AG419" s="67"/>
      <c r="AH419" s="60" t="str">
        <f t="shared" si="39"/>
        <v/>
      </c>
      <c r="AI419" s="58"/>
    </row>
    <row r="420" spans="1:35" ht="15" customHeight="1" x14ac:dyDescent="0.25">
      <c r="A420" s="48" t="str">
        <f>IFERROR(IF(A419='Onderwerpen (2)'!$C$23+19,"",A419+1),"")</f>
        <v/>
      </c>
      <c r="B420" s="48" t="str">
        <f>IF(C420&lt;='Onderwerpen (2)'!$C$4,'Onderwerpen (2)'!$A$4,IF(C420&lt;='Onderwerpen (2)'!$C$5,'Onderwerpen (2)'!$A$5,IF(C420&lt;='Onderwerpen (2)'!$C$6,'Onderwerpen (2)'!$A$6,IF(C420&lt;='Onderwerpen (2)'!$C$7,'Onderwerpen (2)'!$A$7,IF(C420&lt;='Onderwerpen (2)'!$C$8,'Onderwerpen (2)'!$A$8,IF(C420&lt;='Onderwerpen (2)'!$C$9,'Onderwerpen (2)'!$A$9,IF(C420&lt;='Onderwerpen (2)'!C$10,'Onderwerpen (2)'!$A$10,IF(C420&lt;='Onderwerpen (2)'!C$11,'Onderwerpen (2)'!$A$11,IF(C420&lt;='Onderwerpen (2)'!C$12,'Onderwerpen (2)'!$A$12,IF(C420&lt;='Onderwerpen (2)'!C$13,'Onderwerpen (2)'!$A$13,IF(C420&lt;='Onderwerpen (2)'!$C$14,'Onderwerpen (2)'!$A$14,IF(C420&lt;='Onderwerpen (2)'!$C$15,'Onderwerpen (2)'!$A$15,IF(C420&lt;='Onderwerpen (2)'!$C$16,'Onderwerpen (2)'!$A$16,IF(C420&lt;='Onderwerpen (2)'!$C$17,'Onderwerpen (2)'!$A$17,IF(C420&lt;='Onderwerpen (2)'!$C$18,'Onderwerpen (2)'!$A$18,IF(C420&lt;='Onderwerpen (2)'!$C$19,'Onderwerpen (2)'!$A$19,IF(C420&lt;='Onderwerpen (2)'!$C$20,'Onderwerpen (2)'!$A$20,IF(C420&lt;='Onderwerpen (2)'!$C$21,'Onderwerpen (2)'!$A$21,IF(C420&lt;='Onderwerpen (2)'!$C$22,'Onderwerpen (2)'!$A$22,IF(C420&lt;='Onderwerpen (2)'!$C$23,'Onderwerpen (2)'!$A$22,""))))))))))))))))))))</f>
        <v/>
      </c>
      <c r="C420" s="55" t="str">
        <f>IF('Onderwerpen (2)'!$B$4+1=A420,'Onderwerpen (2)'!$A$5,IF(SUM('Onderwerpen (2)'!$B$4:$B$5)+2=A420,'Onderwerpen (2)'!$A$6,IF(SUM('Onderwerpen (2)'!$B$4:$B$6)+3=A420,'Onderwerpen (2)'!$A$7,IF(SUM('Onderwerpen (2)'!$B$4:$B$7)+4=A420,'Onderwerpen (2)'!$A$8,IF(SUM('Onderwerpen (2)'!$B$4:$B$8)+5=A420,'Onderwerpen (2)'!$A$9,IF(SUM('Onderwerpen (2)'!$B$4:$B$9)+6=A420,'Onderwerpen (2)'!$A$10,IF(SUM('Onderwerpen (2)'!$B$4:$B$10)+7=A420,'Onderwerpen (2)'!$A$11,IF(SUM('Onderwerpen (2)'!$B$4:$B$11)+8=A420,'Onderwerpen (2)'!$A$12,IF(SUM('Onderwerpen (2)'!$B$4:$B$12)+9=A420,'Onderwerpen (2)'!$A$13,IF(SUM('Onderwerpen (2)'!$B$4:$B$13)+10=A420,'Onderwerpen (2)'!$A$14,IF(SUM('Onderwerpen (2)'!$B$4:$B$14)+11=A420,'Onderwerpen (2)'!$A$15,IF(SUM('Onderwerpen (2)'!$B$4:$B$15)+12=A420,'Onderwerpen (2)'!$A$16,IF(SUM('Onderwerpen (2)'!$B$4:$B$16)+13=A420,'Onderwerpen (2)'!$A$17,IF(SUM('Onderwerpen (2)'!$B$4:$B$17)+14=A420,'Onderwerpen (2)'!$A$18,IF(SUM('Onderwerpen (2)'!$B$4:$B$18)+15=A420,'Onderwerpen (2)'!$A$19,IF(SUM('Onderwerpen (2)'!$B$4:$B$19)+16=A420,'Onderwerpen (2)'!$A$20,IF(SUM('Onderwerpen (2)'!$B$4:$B$20)+17=A420,'Onderwerpen (2)'!$A$21,IF(SUM('Onderwerpen (2)'!$B$4:$B$21)+18=A420,'Onderwerpen (2)'!$A$22,IF(SUM('Onderwerpen (2)'!$B$4:$B$22)+19=A420,'Onderwerpen (2)'!$A$23,IFERROR((IF(A420&lt;'Onderwerpen (2)'!$D$4,A420,IF(AND(A420&gt;'Onderwerpen (2)'!$D$4,A420&lt;'Onderwerpen (2)'!$D$5),A420-1,IF(AND(A420&gt;'Onderwerpen (2)'!$D$5,A420&lt;'Onderwerpen (2)'!$D$6),A420-2,IF(AND(A420&gt;'Onderwerpen (2)'!$D$6,A420&lt;'Onderwerpen (2)'!$D$7),A420-3,IF(AND(A420&gt;'Onderwerpen (2)'!$D$7,A420&lt;'Onderwerpen (2)'!$D$8),A420-4,IF(AND(A420&gt;'Onderwerpen (2)'!$D$8,A420&lt;'Onderwerpen (2)'!$D$9),A420-5,IF(AND(A420&gt;'Onderwerpen (2)'!$D$9,A420&lt;'Onderwerpen (2)'!$D$10),A420-6,IF(AND(A420&gt;'Onderwerpen (2)'!$D$10,A420&lt;'Onderwerpen (2)'!$D$11),A420-7,IF(AND(A420&gt;'Onderwerpen (2)'!$D$11,A420&lt;'Onderwerpen (2)'!$D$12),A420-8,IF(AND(A420&gt;'Onderwerpen (2)'!$D$12,A420&lt;'Onderwerpen (2)'!$D$13),A420-9,IF(AND(A420&gt;'Onderwerpen (2)'!$D$13,A420&lt;'Onderwerpen (2)'!$D$14),A420-10,IF(AND(A420&gt;'Onderwerpen (2)'!$D$14,A420&lt;'Onderwerpen (2)'!$D$15),A420-11,IF(AND(A420&gt;'Onderwerpen (2)'!$D$15,A420&lt;'Onderwerpen (2)'!$D$16),A420-12,IF(AND(A420&gt;'Onderwerpen (2)'!$D$16,A420&lt;'Onderwerpen (2)'!$D$17),A420-13,IF(AND(A420&gt;'Onderwerpen (2)'!$D$17,A420&lt;'Onderwerpen (2)'!$D$18),A420-14,IF(AND(A420&gt;'Onderwerpen (2)'!$D$18,A420&lt;'Onderwerpen (2)'!$D$19),A420-15,IF(AND(A420&gt;'Onderwerpen (2)'!$D$19,A420&lt;'Onderwerpen (2)'!$D$20),A420-16,IF(AND(A420&gt;'Onderwerpen (2)'!$D$20,A420&lt;'Onderwerpen (2)'!$D$21),A420-17,IF(AND(A420&gt;'Onderwerpen (2)'!$D$21,A420&lt;'Onderwerpen (2)'!$D$22),A420-18,IF(A420&gt;'Onderwerpen (2)'!$D$22,A420-19,"X"))))))))))))))))))))),""))))))))))))))))))))</f>
        <v/>
      </c>
      <c r="D420" s="76" t="str">
        <f>IF(B420="",""&amp;C420,LEFT(B420, FIND(" ",B420)-1) &amp; "."&amp;COUNTIF( $B$8:B420,B420))</f>
        <v/>
      </c>
      <c r="E420" s="11"/>
      <c r="F420" s="65"/>
      <c r="G420" s="65"/>
      <c r="H420" s="65"/>
      <c r="I420" s="67"/>
      <c r="J420" s="60" t="str">
        <f t="shared" si="35"/>
        <v/>
      </c>
      <c r="K420" s="58"/>
      <c r="L420" s="65"/>
      <c r="M420" s="65"/>
      <c r="N420" s="65"/>
      <c r="O420" s="67"/>
      <c r="P420" s="60" t="str">
        <f t="shared" si="36"/>
        <v/>
      </c>
      <c r="Q420" s="58"/>
      <c r="R420" s="65"/>
      <c r="S420" s="65"/>
      <c r="T420" s="65"/>
      <c r="U420" s="67"/>
      <c r="V420" s="60" t="str">
        <f t="shared" si="37"/>
        <v/>
      </c>
      <c r="W420" s="58"/>
      <c r="X420" s="65"/>
      <c r="Y420" s="65"/>
      <c r="Z420" s="65"/>
      <c r="AA420" s="67"/>
      <c r="AB420" s="60" t="str">
        <f t="shared" si="38"/>
        <v/>
      </c>
      <c r="AC420" s="58"/>
      <c r="AD420" s="65"/>
      <c r="AE420" s="65"/>
      <c r="AF420" s="65"/>
      <c r="AG420" s="67"/>
      <c r="AH420" s="60" t="str">
        <f t="shared" si="39"/>
        <v/>
      </c>
      <c r="AI420" s="58"/>
    </row>
    <row r="421" spans="1:35" ht="15" customHeight="1" x14ac:dyDescent="0.25">
      <c r="A421" s="48" t="str">
        <f>IFERROR(IF(A420='Onderwerpen (2)'!$C$23+19,"",A420+1),"")</f>
        <v/>
      </c>
      <c r="B421" s="48" t="str">
        <f>IF(C421&lt;='Onderwerpen (2)'!$C$4,'Onderwerpen (2)'!$A$4,IF(C421&lt;='Onderwerpen (2)'!$C$5,'Onderwerpen (2)'!$A$5,IF(C421&lt;='Onderwerpen (2)'!$C$6,'Onderwerpen (2)'!$A$6,IF(C421&lt;='Onderwerpen (2)'!$C$7,'Onderwerpen (2)'!$A$7,IF(C421&lt;='Onderwerpen (2)'!$C$8,'Onderwerpen (2)'!$A$8,IF(C421&lt;='Onderwerpen (2)'!$C$9,'Onderwerpen (2)'!$A$9,IF(C421&lt;='Onderwerpen (2)'!C$10,'Onderwerpen (2)'!$A$10,IF(C421&lt;='Onderwerpen (2)'!C$11,'Onderwerpen (2)'!$A$11,IF(C421&lt;='Onderwerpen (2)'!C$12,'Onderwerpen (2)'!$A$12,IF(C421&lt;='Onderwerpen (2)'!C$13,'Onderwerpen (2)'!$A$13,IF(C421&lt;='Onderwerpen (2)'!$C$14,'Onderwerpen (2)'!$A$14,IF(C421&lt;='Onderwerpen (2)'!$C$15,'Onderwerpen (2)'!$A$15,IF(C421&lt;='Onderwerpen (2)'!$C$16,'Onderwerpen (2)'!$A$16,IF(C421&lt;='Onderwerpen (2)'!$C$17,'Onderwerpen (2)'!$A$17,IF(C421&lt;='Onderwerpen (2)'!$C$18,'Onderwerpen (2)'!$A$18,IF(C421&lt;='Onderwerpen (2)'!$C$19,'Onderwerpen (2)'!$A$19,IF(C421&lt;='Onderwerpen (2)'!$C$20,'Onderwerpen (2)'!$A$20,IF(C421&lt;='Onderwerpen (2)'!$C$21,'Onderwerpen (2)'!$A$21,IF(C421&lt;='Onderwerpen (2)'!$C$22,'Onderwerpen (2)'!$A$22,IF(C421&lt;='Onderwerpen (2)'!$C$23,'Onderwerpen (2)'!$A$22,""))))))))))))))))))))</f>
        <v/>
      </c>
      <c r="C421" s="55" t="str">
        <f>IF('Onderwerpen (2)'!$B$4+1=A421,'Onderwerpen (2)'!$A$5,IF(SUM('Onderwerpen (2)'!$B$4:$B$5)+2=A421,'Onderwerpen (2)'!$A$6,IF(SUM('Onderwerpen (2)'!$B$4:$B$6)+3=A421,'Onderwerpen (2)'!$A$7,IF(SUM('Onderwerpen (2)'!$B$4:$B$7)+4=A421,'Onderwerpen (2)'!$A$8,IF(SUM('Onderwerpen (2)'!$B$4:$B$8)+5=A421,'Onderwerpen (2)'!$A$9,IF(SUM('Onderwerpen (2)'!$B$4:$B$9)+6=A421,'Onderwerpen (2)'!$A$10,IF(SUM('Onderwerpen (2)'!$B$4:$B$10)+7=A421,'Onderwerpen (2)'!$A$11,IF(SUM('Onderwerpen (2)'!$B$4:$B$11)+8=A421,'Onderwerpen (2)'!$A$12,IF(SUM('Onderwerpen (2)'!$B$4:$B$12)+9=A421,'Onderwerpen (2)'!$A$13,IF(SUM('Onderwerpen (2)'!$B$4:$B$13)+10=A421,'Onderwerpen (2)'!$A$14,IF(SUM('Onderwerpen (2)'!$B$4:$B$14)+11=A421,'Onderwerpen (2)'!$A$15,IF(SUM('Onderwerpen (2)'!$B$4:$B$15)+12=A421,'Onderwerpen (2)'!$A$16,IF(SUM('Onderwerpen (2)'!$B$4:$B$16)+13=A421,'Onderwerpen (2)'!$A$17,IF(SUM('Onderwerpen (2)'!$B$4:$B$17)+14=A421,'Onderwerpen (2)'!$A$18,IF(SUM('Onderwerpen (2)'!$B$4:$B$18)+15=A421,'Onderwerpen (2)'!$A$19,IF(SUM('Onderwerpen (2)'!$B$4:$B$19)+16=A421,'Onderwerpen (2)'!$A$20,IF(SUM('Onderwerpen (2)'!$B$4:$B$20)+17=A421,'Onderwerpen (2)'!$A$21,IF(SUM('Onderwerpen (2)'!$B$4:$B$21)+18=A421,'Onderwerpen (2)'!$A$22,IF(SUM('Onderwerpen (2)'!$B$4:$B$22)+19=A421,'Onderwerpen (2)'!$A$23,IFERROR((IF(A421&lt;'Onderwerpen (2)'!$D$4,A421,IF(AND(A421&gt;'Onderwerpen (2)'!$D$4,A421&lt;'Onderwerpen (2)'!$D$5),A421-1,IF(AND(A421&gt;'Onderwerpen (2)'!$D$5,A421&lt;'Onderwerpen (2)'!$D$6),A421-2,IF(AND(A421&gt;'Onderwerpen (2)'!$D$6,A421&lt;'Onderwerpen (2)'!$D$7),A421-3,IF(AND(A421&gt;'Onderwerpen (2)'!$D$7,A421&lt;'Onderwerpen (2)'!$D$8),A421-4,IF(AND(A421&gt;'Onderwerpen (2)'!$D$8,A421&lt;'Onderwerpen (2)'!$D$9),A421-5,IF(AND(A421&gt;'Onderwerpen (2)'!$D$9,A421&lt;'Onderwerpen (2)'!$D$10),A421-6,IF(AND(A421&gt;'Onderwerpen (2)'!$D$10,A421&lt;'Onderwerpen (2)'!$D$11),A421-7,IF(AND(A421&gt;'Onderwerpen (2)'!$D$11,A421&lt;'Onderwerpen (2)'!$D$12),A421-8,IF(AND(A421&gt;'Onderwerpen (2)'!$D$12,A421&lt;'Onderwerpen (2)'!$D$13),A421-9,IF(AND(A421&gt;'Onderwerpen (2)'!$D$13,A421&lt;'Onderwerpen (2)'!$D$14),A421-10,IF(AND(A421&gt;'Onderwerpen (2)'!$D$14,A421&lt;'Onderwerpen (2)'!$D$15),A421-11,IF(AND(A421&gt;'Onderwerpen (2)'!$D$15,A421&lt;'Onderwerpen (2)'!$D$16),A421-12,IF(AND(A421&gt;'Onderwerpen (2)'!$D$16,A421&lt;'Onderwerpen (2)'!$D$17),A421-13,IF(AND(A421&gt;'Onderwerpen (2)'!$D$17,A421&lt;'Onderwerpen (2)'!$D$18),A421-14,IF(AND(A421&gt;'Onderwerpen (2)'!$D$18,A421&lt;'Onderwerpen (2)'!$D$19),A421-15,IF(AND(A421&gt;'Onderwerpen (2)'!$D$19,A421&lt;'Onderwerpen (2)'!$D$20),A421-16,IF(AND(A421&gt;'Onderwerpen (2)'!$D$20,A421&lt;'Onderwerpen (2)'!$D$21),A421-17,IF(AND(A421&gt;'Onderwerpen (2)'!$D$21,A421&lt;'Onderwerpen (2)'!$D$22),A421-18,IF(A421&gt;'Onderwerpen (2)'!$D$22,A421-19,"X"))))))))))))))))))))),""))))))))))))))))))))</f>
        <v/>
      </c>
      <c r="D421" s="76" t="str">
        <f>IF(B421="",""&amp;C421,LEFT(B421, FIND(" ",B421)-1) &amp; "."&amp;COUNTIF( $B$8:B421,B421))</f>
        <v/>
      </c>
      <c r="E421" s="11"/>
      <c r="F421" s="65"/>
      <c r="G421" s="65"/>
      <c r="H421" s="65"/>
      <c r="I421" s="67"/>
      <c r="J421" s="60" t="str">
        <f t="shared" si="35"/>
        <v/>
      </c>
      <c r="K421" s="58"/>
      <c r="L421" s="65"/>
      <c r="M421" s="65"/>
      <c r="N421" s="65"/>
      <c r="O421" s="67"/>
      <c r="P421" s="60" t="str">
        <f t="shared" si="36"/>
        <v/>
      </c>
      <c r="Q421" s="58"/>
      <c r="R421" s="65"/>
      <c r="S421" s="65"/>
      <c r="T421" s="65"/>
      <c r="U421" s="67"/>
      <c r="V421" s="60" t="str">
        <f t="shared" si="37"/>
        <v/>
      </c>
      <c r="W421" s="58"/>
      <c r="X421" s="65"/>
      <c r="Y421" s="65"/>
      <c r="Z421" s="65"/>
      <c r="AA421" s="67"/>
      <c r="AB421" s="60" t="str">
        <f t="shared" si="38"/>
        <v/>
      </c>
      <c r="AC421" s="58"/>
      <c r="AD421" s="65"/>
      <c r="AE421" s="65"/>
      <c r="AF421" s="65"/>
      <c r="AG421" s="67"/>
      <c r="AH421" s="60" t="str">
        <f t="shared" si="39"/>
        <v/>
      </c>
      <c r="AI421" s="58"/>
    </row>
    <row r="422" spans="1:35" ht="15" customHeight="1" x14ac:dyDescent="0.25">
      <c r="A422" s="48" t="str">
        <f>IFERROR(IF(A421='Onderwerpen (2)'!$C$23+19,"",A421+1),"")</f>
        <v/>
      </c>
      <c r="B422" s="48" t="str">
        <f>IF(C422&lt;='Onderwerpen (2)'!$C$4,'Onderwerpen (2)'!$A$4,IF(C422&lt;='Onderwerpen (2)'!$C$5,'Onderwerpen (2)'!$A$5,IF(C422&lt;='Onderwerpen (2)'!$C$6,'Onderwerpen (2)'!$A$6,IF(C422&lt;='Onderwerpen (2)'!$C$7,'Onderwerpen (2)'!$A$7,IF(C422&lt;='Onderwerpen (2)'!$C$8,'Onderwerpen (2)'!$A$8,IF(C422&lt;='Onderwerpen (2)'!$C$9,'Onderwerpen (2)'!$A$9,IF(C422&lt;='Onderwerpen (2)'!C$10,'Onderwerpen (2)'!$A$10,IF(C422&lt;='Onderwerpen (2)'!C$11,'Onderwerpen (2)'!$A$11,IF(C422&lt;='Onderwerpen (2)'!C$12,'Onderwerpen (2)'!$A$12,IF(C422&lt;='Onderwerpen (2)'!C$13,'Onderwerpen (2)'!$A$13,IF(C422&lt;='Onderwerpen (2)'!$C$14,'Onderwerpen (2)'!$A$14,IF(C422&lt;='Onderwerpen (2)'!$C$15,'Onderwerpen (2)'!$A$15,IF(C422&lt;='Onderwerpen (2)'!$C$16,'Onderwerpen (2)'!$A$16,IF(C422&lt;='Onderwerpen (2)'!$C$17,'Onderwerpen (2)'!$A$17,IF(C422&lt;='Onderwerpen (2)'!$C$18,'Onderwerpen (2)'!$A$18,IF(C422&lt;='Onderwerpen (2)'!$C$19,'Onderwerpen (2)'!$A$19,IF(C422&lt;='Onderwerpen (2)'!$C$20,'Onderwerpen (2)'!$A$20,IF(C422&lt;='Onderwerpen (2)'!$C$21,'Onderwerpen (2)'!$A$21,IF(C422&lt;='Onderwerpen (2)'!$C$22,'Onderwerpen (2)'!$A$22,IF(C422&lt;='Onderwerpen (2)'!$C$23,'Onderwerpen (2)'!$A$22,""))))))))))))))))))))</f>
        <v/>
      </c>
      <c r="C422" s="55" t="str">
        <f>IF('Onderwerpen (2)'!$B$4+1=A422,'Onderwerpen (2)'!$A$5,IF(SUM('Onderwerpen (2)'!$B$4:$B$5)+2=A422,'Onderwerpen (2)'!$A$6,IF(SUM('Onderwerpen (2)'!$B$4:$B$6)+3=A422,'Onderwerpen (2)'!$A$7,IF(SUM('Onderwerpen (2)'!$B$4:$B$7)+4=A422,'Onderwerpen (2)'!$A$8,IF(SUM('Onderwerpen (2)'!$B$4:$B$8)+5=A422,'Onderwerpen (2)'!$A$9,IF(SUM('Onderwerpen (2)'!$B$4:$B$9)+6=A422,'Onderwerpen (2)'!$A$10,IF(SUM('Onderwerpen (2)'!$B$4:$B$10)+7=A422,'Onderwerpen (2)'!$A$11,IF(SUM('Onderwerpen (2)'!$B$4:$B$11)+8=A422,'Onderwerpen (2)'!$A$12,IF(SUM('Onderwerpen (2)'!$B$4:$B$12)+9=A422,'Onderwerpen (2)'!$A$13,IF(SUM('Onderwerpen (2)'!$B$4:$B$13)+10=A422,'Onderwerpen (2)'!$A$14,IF(SUM('Onderwerpen (2)'!$B$4:$B$14)+11=A422,'Onderwerpen (2)'!$A$15,IF(SUM('Onderwerpen (2)'!$B$4:$B$15)+12=A422,'Onderwerpen (2)'!$A$16,IF(SUM('Onderwerpen (2)'!$B$4:$B$16)+13=A422,'Onderwerpen (2)'!$A$17,IF(SUM('Onderwerpen (2)'!$B$4:$B$17)+14=A422,'Onderwerpen (2)'!$A$18,IF(SUM('Onderwerpen (2)'!$B$4:$B$18)+15=A422,'Onderwerpen (2)'!$A$19,IF(SUM('Onderwerpen (2)'!$B$4:$B$19)+16=A422,'Onderwerpen (2)'!$A$20,IF(SUM('Onderwerpen (2)'!$B$4:$B$20)+17=A422,'Onderwerpen (2)'!$A$21,IF(SUM('Onderwerpen (2)'!$B$4:$B$21)+18=A422,'Onderwerpen (2)'!$A$22,IF(SUM('Onderwerpen (2)'!$B$4:$B$22)+19=A422,'Onderwerpen (2)'!$A$23,IFERROR((IF(A422&lt;'Onderwerpen (2)'!$D$4,A422,IF(AND(A422&gt;'Onderwerpen (2)'!$D$4,A422&lt;'Onderwerpen (2)'!$D$5),A422-1,IF(AND(A422&gt;'Onderwerpen (2)'!$D$5,A422&lt;'Onderwerpen (2)'!$D$6),A422-2,IF(AND(A422&gt;'Onderwerpen (2)'!$D$6,A422&lt;'Onderwerpen (2)'!$D$7),A422-3,IF(AND(A422&gt;'Onderwerpen (2)'!$D$7,A422&lt;'Onderwerpen (2)'!$D$8),A422-4,IF(AND(A422&gt;'Onderwerpen (2)'!$D$8,A422&lt;'Onderwerpen (2)'!$D$9),A422-5,IF(AND(A422&gt;'Onderwerpen (2)'!$D$9,A422&lt;'Onderwerpen (2)'!$D$10),A422-6,IF(AND(A422&gt;'Onderwerpen (2)'!$D$10,A422&lt;'Onderwerpen (2)'!$D$11),A422-7,IF(AND(A422&gt;'Onderwerpen (2)'!$D$11,A422&lt;'Onderwerpen (2)'!$D$12),A422-8,IF(AND(A422&gt;'Onderwerpen (2)'!$D$12,A422&lt;'Onderwerpen (2)'!$D$13),A422-9,IF(AND(A422&gt;'Onderwerpen (2)'!$D$13,A422&lt;'Onderwerpen (2)'!$D$14),A422-10,IF(AND(A422&gt;'Onderwerpen (2)'!$D$14,A422&lt;'Onderwerpen (2)'!$D$15),A422-11,IF(AND(A422&gt;'Onderwerpen (2)'!$D$15,A422&lt;'Onderwerpen (2)'!$D$16),A422-12,IF(AND(A422&gt;'Onderwerpen (2)'!$D$16,A422&lt;'Onderwerpen (2)'!$D$17),A422-13,IF(AND(A422&gt;'Onderwerpen (2)'!$D$17,A422&lt;'Onderwerpen (2)'!$D$18),A422-14,IF(AND(A422&gt;'Onderwerpen (2)'!$D$18,A422&lt;'Onderwerpen (2)'!$D$19),A422-15,IF(AND(A422&gt;'Onderwerpen (2)'!$D$19,A422&lt;'Onderwerpen (2)'!$D$20),A422-16,IF(AND(A422&gt;'Onderwerpen (2)'!$D$20,A422&lt;'Onderwerpen (2)'!$D$21),A422-17,IF(AND(A422&gt;'Onderwerpen (2)'!$D$21,A422&lt;'Onderwerpen (2)'!$D$22),A422-18,IF(A422&gt;'Onderwerpen (2)'!$D$22,A422-19,"X"))))))))))))))))))))),""))))))))))))))))))))</f>
        <v/>
      </c>
      <c r="D422" s="76" t="str">
        <f>IF(B422="",""&amp;C422,LEFT(B422, FIND(" ",B422)-1) &amp; "."&amp;COUNTIF( $B$8:B422,B422))</f>
        <v/>
      </c>
      <c r="E422" s="11"/>
      <c r="F422" s="65"/>
      <c r="G422" s="65"/>
      <c r="H422" s="65"/>
      <c r="I422" s="67"/>
      <c r="J422" s="60" t="str">
        <f t="shared" si="35"/>
        <v/>
      </c>
      <c r="K422" s="58"/>
      <c r="L422" s="65"/>
      <c r="M422" s="65"/>
      <c r="N422" s="65"/>
      <c r="O422" s="67"/>
      <c r="P422" s="60" t="str">
        <f t="shared" si="36"/>
        <v/>
      </c>
      <c r="Q422" s="58"/>
      <c r="R422" s="65"/>
      <c r="S422" s="65"/>
      <c r="T422" s="65"/>
      <c r="U422" s="67"/>
      <c r="V422" s="60" t="str">
        <f t="shared" si="37"/>
        <v/>
      </c>
      <c r="W422" s="58"/>
      <c r="X422" s="65"/>
      <c r="Y422" s="65"/>
      <c r="Z422" s="65"/>
      <c r="AA422" s="67"/>
      <c r="AB422" s="60" t="str">
        <f t="shared" si="38"/>
        <v/>
      </c>
      <c r="AC422" s="58"/>
      <c r="AD422" s="65"/>
      <c r="AE422" s="65"/>
      <c r="AF422" s="65"/>
      <c r="AG422" s="67"/>
      <c r="AH422" s="60" t="str">
        <f t="shared" si="39"/>
        <v/>
      </c>
      <c r="AI422" s="58"/>
    </row>
    <row r="423" spans="1:35" ht="15" customHeight="1" x14ac:dyDescent="0.25">
      <c r="A423" s="48" t="str">
        <f>IFERROR(IF(A422='Onderwerpen (2)'!$C$23+19,"",A422+1),"")</f>
        <v/>
      </c>
      <c r="B423" s="48" t="str">
        <f>IF(C423&lt;='Onderwerpen (2)'!$C$4,'Onderwerpen (2)'!$A$4,IF(C423&lt;='Onderwerpen (2)'!$C$5,'Onderwerpen (2)'!$A$5,IF(C423&lt;='Onderwerpen (2)'!$C$6,'Onderwerpen (2)'!$A$6,IF(C423&lt;='Onderwerpen (2)'!$C$7,'Onderwerpen (2)'!$A$7,IF(C423&lt;='Onderwerpen (2)'!$C$8,'Onderwerpen (2)'!$A$8,IF(C423&lt;='Onderwerpen (2)'!$C$9,'Onderwerpen (2)'!$A$9,IF(C423&lt;='Onderwerpen (2)'!C$10,'Onderwerpen (2)'!$A$10,IF(C423&lt;='Onderwerpen (2)'!C$11,'Onderwerpen (2)'!$A$11,IF(C423&lt;='Onderwerpen (2)'!C$12,'Onderwerpen (2)'!$A$12,IF(C423&lt;='Onderwerpen (2)'!C$13,'Onderwerpen (2)'!$A$13,IF(C423&lt;='Onderwerpen (2)'!$C$14,'Onderwerpen (2)'!$A$14,IF(C423&lt;='Onderwerpen (2)'!$C$15,'Onderwerpen (2)'!$A$15,IF(C423&lt;='Onderwerpen (2)'!$C$16,'Onderwerpen (2)'!$A$16,IF(C423&lt;='Onderwerpen (2)'!$C$17,'Onderwerpen (2)'!$A$17,IF(C423&lt;='Onderwerpen (2)'!$C$18,'Onderwerpen (2)'!$A$18,IF(C423&lt;='Onderwerpen (2)'!$C$19,'Onderwerpen (2)'!$A$19,IF(C423&lt;='Onderwerpen (2)'!$C$20,'Onderwerpen (2)'!$A$20,IF(C423&lt;='Onderwerpen (2)'!$C$21,'Onderwerpen (2)'!$A$21,IF(C423&lt;='Onderwerpen (2)'!$C$22,'Onderwerpen (2)'!$A$22,IF(C423&lt;='Onderwerpen (2)'!$C$23,'Onderwerpen (2)'!$A$22,""))))))))))))))))))))</f>
        <v/>
      </c>
      <c r="C423" s="55" t="str">
        <f>IF('Onderwerpen (2)'!$B$4+1=A423,'Onderwerpen (2)'!$A$5,IF(SUM('Onderwerpen (2)'!$B$4:$B$5)+2=A423,'Onderwerpen (2)'!$A$6,IF(SUM('Onderwerpen (2)'!$B$4:$B$6)+3=A423,'Onderwerpen (2)'!$A$7,IF(SUM('Onderwerpen (2)'!$B$4:$B$7)+4=A423,'Onderwerpen (2)'!$A$8,IF(SUM('Onderwerpen (2)'!$B$4:$B$8)+5=A423,'Onderwerpen (2)'!$A$9,IF(SUM('Onderwerpen (2)'!$B$4:$B$9)+6=A423,'Onderwerpen (2)'!$A$10,IF(SUM('Onderwerpen (2)'!$B$4:$B$10)+7=A423,'Onderwerpen (2)'!$A$11,IF(SUM('Onderwerpen (2)'!$B$4:$B$11)+8=A423,'Onderwerpen (2)'!$A$12,IF(SUM('Onderwerpen (2)'!$B$4:$B$12)+9=A423,'Onderwerpen (2)'!$A$13,IF(SUM('Onderwerpen (2)'!$B$4:$B$13)+10=A423,'Onderwerpen (2)'!$A$14,IF(SUM('Onderwerpen (2)'!$B$4:$B$14)+11=A423,'Onderwerpen (2)'!$A$15,IF(SUM('Onderwerpen (2)'!$B$4:$B$15)+12=A423,'Onderwerpen (2)'!$A$16,IF(SUM('Onderwerpen (2)'!$B$4:$B$16)+13=A423,'Onderwerpen (2)'!$A$17,IF(SUM('Onderwerpen (2)'!$B$4:$B$17)+14=A423,'Onderwerpen (2)'!$A$18,IF(SUM('Onderwerpen (2)'!$B$4:$B$18)+15=A423,'Onderwerpen (2)'!$A$19,IF(SUM('Onderwerpen (2)'!$B$4:$B$19)+16=A423,'Onderwerpen (2)'!$A$20,IF(SUM('Onderwerpen (2)'!$B$4:$B$20)+17=A423,'Onderwerpen (2)'!$A$21,IF(SUM('Onderwerpen (2)'!$B$4:$B$21)+18=A423,'Onderwerpen (2)'!$A$22,IF(SUM('Onderwerpen (2)'!$B$4:$B$22)+19=A423,'Onderwerpen (2)'!$A$23,IFERROR((IF(A423&lt;'Onderwerpen (2)'!$D$4,A423,IF(AND(A423&gt;'Onderwerpen (2)'!$D$4,A423&lt;'Onderwerpen (2)'!$D$5),A423-1,IF(AND(A423&gt;'Onderwerpen (2)'!$D$5,A423&lt;'Onderwerpen (2)'!$D$6),A423-2,IF(AND(A423&gt;'Onderwerpen (2)'!$D$6,A423&lt;'Onderwerpen (2)'!$D$7),A423-3,IF(AND(A423&gt;'Onderwerpen (2)'!$D$7,A423&lt;'Onderwerpen (2)'!$D$8),A423-4,IF(AND(A423&gt;'Onderwerpen (2)'!$D$8,A423&lt;'Onderwerpen (2)'!$D$9),A423-5,IF(AND(A423&gt;'Onderwerpen (2)'!$D$9,A423&lt;'Onderwerpen (2)'!$D$10),A423-6,IF(AND(A423&gt;'Onderwerpen (2)'!$D$10,A423&lt;'Onderwerpen (2)'!$D$11),A423-7,IF(AND(A423&gt;'Onderwerpen (2)'!$D$11,A423&lt;'Onderwerpen (2)'!$D$12),A423-8,IF(AND(A423&gt;'Onderwerpen (2)'!$D$12,A423&lt;'Onderwerpen (2)'!$D$13),A423-9,IF(AND(A423&gt;'Onderwerpen (2)'!$D$13,A423&lt;'Onderwerpen (2)'!$D$14),A423-10,IF(AND(A423&gt;'Onderwerpen (2)'!$D$14,A423&lt;'Onderwerpen (2)'!$D$15),A423-11,IF(AND(A423&gt;'Onderwerpen (2)'!$D$15,A423&lt;'Onderwerpen (2)'!$D$16),A423-12,IF(AND(A423&gt;'Onderwerpen (2)'!$D$16,A423&lt;'Onderwerpen (2)'!$D$17),A423-13,IF(AND(A423&gt;'Onderwerpen (2)'!$D$17,A423&lt;'Onderwerpen (2)'!$D$18),A423-14,IF(AND(A423&gt;'Onderwerpen (2)'!$D$18,A423&lt;'Onderwerpen (2)'!$D$19),A423-15,IF(AND(A423&gt;'Onderwerpen (2)'!$D$19,A423&lt;'Onderwerpen (2)'!$D$20),A423-16,IF(AND(A423&gt;'Onderwerpen (2)'!$D$20,A423&lt;'Onderwerpen (2)'!$D$21),A423-17,IF(AND(A423&gt;'Onderwerpen (2)'!$D$21,A423&lt;'Onderwerpen (2)'!$D$22),A423-18,IF(A423&gt;'Onderwerpen (2)'!$D$22,A423-19,"X"))))))))))))))))))))),""))))))))))))))))))))</f>
        <v/>
      </c>
      <c r="D423" s="76" t="str">
        <f>IF(B423="",""&amp;C423,LEFT(B423, FIND(" ",B423)-1) &amp; "."&amp;COUNTIF( $B$8:B423,B423))</f>
        <v/>
      </c>
      <c r="E423" s="11"/>
      <c r="F423" s="65"/>
      <c r="G423" s="65"/>
      <c r="H423" s="65"/>
      <c r="I423" s="67"/>
      <c r="J423" s="60" t="str">
        <f t="shared" si="35"/>
        <v/>
      </c>
      <c r="K423" s="58"/>
      <c r="L423" s="65"/>
      <c r="M423" s="65"/>
      <c r="N423" s="65"/>
      <c r="O423" s="67"/>
      <c r="P423" s="60" t="str">
        <f t="shared" si="36"/>
        <v/>
      </c>
      <c r="Q423" s="58"/>
      <c r="R423" s="65"/>
      <c r="S423" s="65"/>
      <c r="T423" s="65"/>
      <c r="U423" s="67"/>
      <c r="V423" s="60" t="str">
        <f t="shared" si="37"/>
        <v/>
      </c>
      <c r="W423" s="58"/>
      <c r="X423" s="65"/>
      <c r="Y423" s="65"/>
      <c r="Z423" s="65"/>
      <c r="AA423" s="67"/>
      <c r="AB423" s="60" t="str">
        <f t="shared" si="38"/>
        <v/>
      </c>
      <c r="AC423" s="58"/>
      <c r="AD423" s="65"/>
      <c r="AE423" s="65"/>
      <c r="AF423" s="65"/>
      <c r="AG423" s="67"/>
      <c r="AH423" s="60" t="str">
        <f t="shared" si="39"/>
        <v/>
      </c>
      <c r="AI423" s="58"/>
    </row>
    <row r="424" spans="1:35" ht="15" customHeight="1" x14ac:dyDescent="0.25">
      <c r="A424" s="48" t="str">
        <f>IFERROR(IF(A423='Onderwerpen (2)'!$C$23+19,"",A423+1),"")</f>
        <v/>
      </c>
      <c r="B424" s="48" t="str">
        <f>IF(C424&lt;='Onderwerpen (2)'!$C$4,'Onderwerpen (2)'!$A$4,IF(C424&lt;='Onderwerpen (2)'!$C$5,'Onderwerpen (2)'!$A$5,IF(C424&lt;='Onderwerpen (2)'!$C$6,'Onderwerpen (2)'!$A$6,IF(C424&lt;='Onderwerpen (2)'!$C$7,'Onderwerpen (2)'!$A$7,IF(C424&lt;='Onderwerpen (2)'!$C$8,'Onderwerpen (2)'!$A$8,IF(C424&lt;='Onderwerpen (2)'!$C$9,'Onderwerpen (2)'!$A$9,IF(C424&lt;='Onderwerpen (2)'!C$10,'Onderwerpen (2)'!$A$10,IF(C424&lt;='Onderwerpen (2)'!C$11,'Onderwerpen (2)'!$A$11,IF(C424&lt;='Onderwerpen (2)'!C$12,'Onderwerpen (2)'!$A$12,IF(C424&lt;='Onderwerpen (2)'!C$13,'Onderwerpen (2)'!$A$13,IF(C424&lt;='Onderwerpen (2)'!$C$14,'Onderwerpen (2)'!$A$14,IF(C424&lt;='Onderwerpen (2)'!$C$15,'Onderwerpen (2)'!$A$15,IF(C424&lt;='Onderwerpen (2)'!$C$16,'Onderwerpen (2)'!$A$16,IF(C424&lt;='Onderwerpen (2)'!$C$17,'Onderwerpen (2)'!$A$17,IF(C424&lt;='Onderwerpen (2)'!$C$18,'Onderwerpen (2)'!$A$18,IF(C424&lt;='Onderwerpen (2)'!$C$19,'Onderwerpen (2)'!$A$19,IF(C424&lt;='Onderwerpen (2)'!$C$20,'Onderwerpen (2)'!$A$20,IF(C424&lt;='Onderwerpen (2)'!$C$21,'Onderwerpen (2)'!$A$21,IF(C424&lt;='Onderwerpen (2)'!$C$22,'Onderwerpen (2)'!$A$22,IF(C424&lt;='Onderwerpen (2)'!$C$23,'Onderwerpen (2)'!$A$22,""))))))))))))))))))))</f>
        <v/>
      </c>
      <c r="C424" s="55" t="str">
        <f>IF('Onderwerpen (2)'!$B$4+1=A424,'Onderwerpen (2)'!$A$5,IF(SUM('Onderwerpen (2)'!$B$4:$B$5)+2=A424,'Onderwerpen (2)'!$A$6,IF(SUM('Onderwerpen (2)'!$B$4:$B$6)+3=A424,'Onderwerpen (2)'!$A$7,IF(SUM('Onderwerpen (2)'!$B$4:$B$7)+4=A424,'Onderwerpen (2)'!$A$8,IF(SUM('Onderwerpen (2)'!$B$4:$B$8)+5=A424,'Onderwerpen (2)'!$A$9,IF(SUM('Onderwerpen (2)'!$B$4:$B$9)+6=A424,'Onderwerpen (2)'!$A$10,IF(SUM('Onderwerpen (2)'!$B$4:$B$10)+7=A424,'Onderwerpen (2)'!$A$11,IF(SUM('Onderwerpen (2)'!$B$4:$B$11)+8=A424,'Onderwerpen (2)'!$A$12,IF(SUM('Onderwerpen (2)'!$B$4:$B$12)+9=A424,'Onderwerpen (2)'!$A$13,IF(SUM('Onderwerpen (2)'!$B$4:$B$13)+10=A424,'Onderwerpen (2)'!$A$14,IF(SUM('Onderwerpen (2)'!$B$4:$B$14)+11=A424,'Onderwerpen (2)'!$A$15,IF(SUM('Onderwerpen (2)'!$B$4:$B$15)+12=A424,'Onderwerpen (2)'!$A$16,IF(SUM('Onderwerpen (2)'!$B$4:$B$16)+13=A424,'Onderwerpen (2)'!$A$17,IF(SUM('Onderwerpen (2)'!$B$4:$B$17)+14=A424,'Onderwerpen (2)'!$A$18,IF(SUM('Onderwerpen (2)'!$B$4:$B$18)+15=A424,'Onderwerpen (2)'!$A$19,IF(SUM('Onderwerpen (2)'!$B$4:$B$19)+16=A424,'Onderwerpen (2)'!$A$20,IF(SUM('Onderwerpen (2)'!$B$4:$B$20)+17=A424,'Onderwerpen (2)'!$A$21,IF(SUM('Onderwerpen (2)'!$B$4:$B$21)+18=A424,'Onderwerpen (2)'!$A$22,IF(SUM('Onderwerpen (2)'!$B$4:$B$22)+19=A424,'Onderwerpen (2)'!$A$23,IFERROR((IF(A424&lt;'Onderwerpen (2)'!$D$4,A424,IF(AND(A424&gt;'Onderwerpen (2)'!$D$4,A424&lt;'Onderwerpen (2)'!$D$5),A424-1,IF(AND(A424&gt;'Onderwerpen (2)'!$D$5,A424&lt;'Onderwerpen (2)'!$D$6),A424-2,IF(AND(A424&gt;'Onderwerpen (2)'!$D$6,A424&lt;'Onderwerpen (2)'!$D$7),A424-3,IF(AND(A424&gt;'Onderwerpen (2)'!$D$7,A424&lt;'Onderwerpen (2)'!$D$8),A424-4,IF(AND(A424&gt;'Onderwerpen (2)'!$D$8,A424&lt;'Onderwerpen (2)'!$D$9),A424-5,IF(AND(A424&gt;'Onderwerpen (2)'!$D$9,A424&lt;'Onderwerpen (2)'!$D$10),A424-6,IF(AND(A424&gt;'Onderwerpen (2)'!$D$10,A424&lt;'Onderwerpen (2)'!$D$11),A424-7,IF(AND(A424&gt;'Onderwerpen (2)'!$D$11,A424&lt;'Onderwerpen (2)'!$D$12),A424-8,IF(AND(A424&gt;'Onderwerpen (2)'!$D$12,A424&lt;'Onderwerpen (2)'!$D$13),A424-9,IF(AND(A424&gt;'Onderwerpen (2)'!$D$13,A424&lt;'Onderwerpen (2)'!$D$14),A424-10,IF(AND(A424&gt;'Onderwerpen (2)'!$D$14,A424&lt;'Onderwerpen (2)'!$D$15),A424-11,IF(AND(A424&gt;'Onderwerpen (2)'!$D$15,A424&lt;'Onderwerpen (2)'!$D$16),A424-12,IF(AND(A424&gt;'Onderwerpen (2)'!$D$16,A424&lt;'Onderwerpen (2)'!$D$17),A424-13,IF(AND(A424&gt;'Onderwerpen (2)'!$D$17,A424&lt;'Onderwerpen (2)'!$D$18),A424-14,IF(AND(A424&gt;'Onderwerpen (2)'!$D$18,A424&lt;'Onderwerpen (2)'!$D$19),A424-15,IF(AND(A424&gt;'Onderwerpen (2)'!$D$19,A424&lt;'Onderwerpen (2)'!$D$20),A424-16,IF(AND(A424&gt;'Onderwerpen (2)'!$D$20,A424&lt;'Onderwerpen (2)'!$D$21),A424-17,IF(AND(A424&gt;'Onderwerpen (2)'!$D$21,A424&lt;'Onderwerpen (2)'!$D$22),A424-18,IF(A424&gt;'Onderwerpen (2)'!$D$22,A424-19,"X"))))))))))))))))))))),""))))))))))))))))))))</f>
        <v/>
      </c>
      <c r="D424" s="76" t="str">
        <f>IF(B424="",""&amp;C424,LEFT(B424, FIND(" ",B424)-1) &amp; "."&amp;COUNTIF( $B$8:B424,B424))</f>
        <v/>
      </c>
      <c r="E424" s="11"/>
      <c r="F424" s="65"/>
      <c r="G424" s="65"/>
      <c r="H424" s="65"/>
      <c r="I424" s="67"/>
      <c r="J424" s="60" t="str">
        <f t="shared" si="35"/>
        <v/>
      </c>
      <c r="K424" s="58"/>
      <c r="L424" s="65"/>
      <c r="M424" s="65"/>
      <c r="N424" s="65"/>
      <c r="O424" s="67"/>
      <c r="P424" s="60" t="str">
        <f t="shared" si="36"/>
        <v/>
      </c>
      <c r="Q424" s="58"/>
      <c r="R424" s="65"/>
      <c r="S424" s="65"/>
      <c r="T424" s="65"/>
      <c r="U424" s="67"/>
      <c r="V424" s="60" t="str">
        <f t="shared" si="37"/>
        <v/>
      </c>
      <c r="W424" s="58"/>
      <c r="X424" s="65"/>
      <c r="Y424" s="65"/>
      <c r="Z424" s="65"/>
      <c r="AA424" s="67"/>
      <c r="AB424" s="60" t="str">
        <f t="shared" si="38"/>
        <v/>
      </c>
      <c r="AC424" s="58"/>
      <c r="AD424" s="65"/>
      <c r="AE424" s="65"/>
      <c r="AF424" s="65"/>
      <c r="AG424" s="67"/>
      <c r="AH424" s="60" t="str">
        <f t="shared" si="39"/>
        <v/>
      </c>
      <c r="AI424" s="58"/>
    </row>
    <row r="425" spans="1:35" ht="15" customHeight="1" x14ac:dyDescent="0.25">
      <c r="A425" s="48" t="str">
        <f>IFERROR(IF(A424='Onderwerpen (2)'!$C$23+19,"",A424+1),"")</f>
        <v/>
      </c>
      <c r="B425" s="48" t="str">
        <f>IF(C425&lt;='Onderwerpen (2)'!$C$4,'Onderwerpen (2)'!$A$4,IF(C425&lt;='Onderwerpen (2)'!$C$5,'Onderwerpen (2)'!$A$5,IF(C425&lt;='Onderwerpen (2)'!$C$6,'Onderwerpen (2)'!$A$6,IF(C425&lt;='Onderwerpen (2)'!$C$7,'Onderwerpen (2)'!$A$7,IF(C425&lt;='Onderwerpen (2)'!$C$8,'Onderwerpen (2)'!$A$8,IF(C425&lt;='Onderwerpen (2)'!$C$9,'Onderwerpen (2)'!$A$9,IF(C425&lt;='Onderwerpen (2)'!C$10,'Onderwerpen (2)'!$A$10,IF(C425&lt;='Onderwerpen (2)'!C$11,'Onderwerpen (2)'!$A$11,IF(C425&lt;='Onderwerpen (2)'!C$12,'Onderwerpen (2)'!$A$12,IF(C425&lt;='Onderwerpen (2)'!C$13,'Onderwerpen (2)'!$A$13,IF(C425&lt;='Onderwerpen (2)'!$C$14,'Onderwerpen (2)'!$A$14,IF(C425&lt;='Onderwerpen (2)'!$C$15,'Onderwerpen (2)'!$A$15,IF(C425&lt;='Onderwerpen (2)'!$C$16,'Onderwerpen (2)'!$A$16,IF(C425&lt;='Onderwerpen (2)'!$C$17,'Onderwerpen (2)'!$A$17,IF(C425&lt;='Onderwerpen (2)'!$C$18,'Onderwerpen (2)'!$A$18,IF(C425&lt;='Onderwerpen (2)'!$C$19,'Onderwerpen (2)'!$A$19,IF(C425&lt;='Onderwerpen (2)'!$C$20,'Onderwerpen (2)'!$A$20,IF(C425&lt;='Onderwerpen (2)'!$C$21,'Onderwerpen (2)'!$A$21,IF(C425&lt;='Onderwerpen (2)'!$C$22,'Onderwerpen (2)'!$A$22,IF(C425&lt;='Onderwerpen (2)'!$C$23,'Onderwerpen (2)'!$A$22,""))))))))))))))))))))</f>
        <v/>
      </c>
      <c r="C425" s="55" t="str">
        <f>IF('Onderwerpen (2)'!$B$4+1=A425,'Onderwerpen (2)'!$A$5,IF(SUM('Onderwerpen (2)'!$B$4:$B$5)+2=A425,'Onderwerpen (2)'!$A$6,IF(SUM('Onderwerpen (2)'!$B$4:$B$6)+3=A425,'Onderwerpen (2)'!$A$7,IF(SUM('Onderwerpen (2)'!$B$4:$B$7)+4=A425,'Onderwerpen (2)'!$A$8,IF(SUM('Onderwerpen (2)'!$B$4:$B$8)+5=A425,'Onderwerpen (2)'!$A$9,IF(SUM('Onderwerpen (2)'!$B$4:$B$9)+6=A425,'Onderwerpen (2)'!$A$10,IF(SUM('Onderwerpen (2)'!$B$4:$B$10)+7=A425,'Onderwerpen (2)'!$A$11,IF(SUM('Onderwerpen (2)'!$B$4:$B$11)+8=A425,'Onderwerpen (2)'!$A$12,IF(SUM('Onderwerpen (2)'!$B$4:$B$12)+9=A425,'Onderwerpen (2)'!$A$13,IF(SUM('Onderwerpen (2)'!$B$4:$B$13)+10=A425,'Onderwerpen (2)'!$A$14,IF(SUM('Onderwerpen (2)'!$B$4:$B$14)+11=A425,'Onderwerpen (2)'!$A$15,IF(SUM('Onderwerpen (2)'!$B$4:$B$15)+12=A425,'Onderwerpen (2)'!$A$16,IF(SUM('Onderwerpen (2)'!$B$4:$B$16)+13=A425,'Onderwerpen (2)'!$A$17,IF(SUM('Onderwerpen (2)'!$B$4:$B$17)+14=A425,'Onderwerpen (2)'!$A$18,IF(SUM('Onderwerpen (2)'!$B$4:$B$18)+15=A425,'Onderwerpen (2)'!$A$19,IF(SUM('Onderwerpen (2)'!$B$4:$B$19)+16=A425,'Onderwerpen (2)'!$A$20,IF(SUM('Onderwerpen (2)'!$B$4:$B$20)+17=A425,'Onderwerpen (2)'!$A$21,IF(SUM('Onderwerpen (2)'!$B$4:$B$21)+18=A425,'Onderwerpen (2)'!$A$22,IF(SUM('Onderwerpen (2)'!$B$4:$B$22)+19=A425,'Onderwerpen (2)'!$A$23,IFERROR((IF(A425&lt;'Onderwerpen (2)'!$D$4,A425,IF(AND(A425&gt;'Onderwerpen (2)'!$D$4,A425&lt;'Onderwerpen (2)'!$D$5),A425-1,IF(AND(A425&gt;'Onderwerpen (2)'!$D$5,A425&lt;'Onderwerpen (2)'!$D$6),A425-2,IF(AND(A425&gt;'Onderwerpen (2)'!$D$6,A425&lt;'Onderwerpen (2)'!$D$7),A425-3,IF(AND(A425&gt;'Onderwerpen (2)'!$D$7,A425&lt;'Onderwerpen (2)'!$D$8),A425-4,IF(AND(A425&gt;'Onderwerpen (2)'!$D$8,A425&lt;'Onderwerpen (2)'!$D$9),A425-5,IF(AND(A425&gt;'Onderwerpen (2)'!$D$9,A425&lt;'Onderwerpen (2)'!$D$10),A425-6,IF(AND(A425&gt;'Onderwerpen (2)'!$D$10,A425&lt;'Onderwerpen (2)'!$D$11),A425-7,IF(AND(A425&gt;'Onderwerpen (2)'!$D$11,A425&lt;'Onderwerpen (2)'!$D$12),A425-8,IF(AND(A425&gt;'Onderwerpen (2)'!$D$12,A425&lt;'Onderwerpen (2)'!$D$13),A425-9,IF(AND(A425&gt;'Onderwerpen (2)'!$D$13,A425&lt;'Onderwerpen (2)'!$D$14),A425-10,IF(AND(A425&gt;'Onderwerpen (2)'!$D$14,A425&lt;'Onderwerpen (2)'!$D$15),A425-11,IF(AND(A425&gt;'Onderwerpen (2)'!$D$15,A425&lt;'Onderwerpen (2)'!$D$16),A425-12,IF(AND(A425&gt;'Onderwerpen (2)'!$D$16,A425&lt;'Onderwerpen (2)'!$D$17),A425-13,IF(AND(A425&gt;'Onderwerpen (2)'!$D$17,A425&lt;'Onderwerpen (2)'!$D$18),A425-14,IF(AND(A425&gt;'Onderwerpen (2)'!$D$18,A425&lt;'Onderwerpen (2)'!$D$19),A425-15,IF(AND(A425&gt;'Onderwerpen (2)'!$D$19,A425&lt;'Onderwerpen (2)'!$D$20),A425-16,IF(AND(A425&gt;'Onderwerpen (2)'!$D$20,A425&lt;'Onderwerpen (2)'!$D$21),A425-17,IF(AND(A425&gt;'Onderwerpen (2)'!$D$21,A425&lt;'Onderwerpen (2)'!$D$22),A425-18,IF(A425&gt;'Onderwerpen (2)'!$D$22,A425-19,"X"))))))))))))))))))))),""))))))))))))))))))))</f>
        <v/>
      </c>
      <c r="D425" s="76" t="str">
        <f>IF(B425="",""&amp;C425,LEFT(B425, FIND(" ",B425)-1) &amp; "."&amp;COUNTIF( $B$8:B425,B425))</f>
        <v/>
      </c>
      <c r="E425" s="11"/>
      <c r="F425" s="65"/>
      <c r="G425" s="65"/>
      <c r="H425" s="65"/>
      <c r="I425" s="67"/>
      <c r="J425" s="60" t="str">
        <f t="shared" si="35"/>
        <v/>
      </c>
      <c r="K425" s="58"/>
      <c r="L425" s="65"/>
      <c r="M425" s="65"/>
      <c r="N425" s="65"/>
      <c r="O425" s="67"/>
      <c r="P425" s="60" t="str">
        <f t="shared" si="36"/>
        <v/>
      </c>
      <c r="Q425" s="58"/>
      <c r="R425" s="65"/>
      <c r="S425" s="65"/>
      <c r="T425" s="65"/>
      <c r="U425" s="67"/>
      <c r="V425" s="60" t="str">
        <f t="shared" si="37"/>
        <v/>
      </c>
      <c r="W425" s="58"/>
      <c r="X425" s="65"/>
      <c r="Y425" s="65"/>
      <c r="Z425" s="65"/>
      <c r="AA425" s="67"/>
      <c r="AB425" s="60" t="str">
        <f t="shared" si="38"/>
        <v/>
      </c>
      <c r="AC425" s="58"/>
      <c r="AD425" s="65"/>
      <c r="AE425" s="65"/>
      <c r="AF425" s="65"/>
      <c r="AG425" s="67"/>
      <c r="AH425" s="60" t="str">
        <f t="shared" si="39"/>
        <v/>
      </c>
      <c r="AI425" s="58"/>
    </row>
    <row r="426" spans="1:35" ht="15" customHeight="1" x14ac:dyDescent="0.25">
      <c r="A426" s="48" t="str">
        <f>IFERROR(IF(A425='Onderwerpen (2)'!$C$23+19,"",A425+1),"")</f>
        <v/>
      </c>
      <c r="B426" s="48" t="str">
        <f>IF(C426&lt;='Onderwerpen (2)'!$C$4,'Onderwerpen (2)'!$A$4,IF(C426&lt;='Onderwerpen (2)'!$C$5,'Onderwerpen (2)'!$A$5,IF(C426&lt;='Onderwerpen (2)'!$C$6,'Onderwerpen (2)'!$A$6,IF(C426&lt;='Onderwerpen (2)'!$C$7,'Onderwerpen (2)'!$A$7,IF(C426&lt;='Onderwerpen (2)'!$C$8,'Onderwerpen (2)'!$A$8,IF(C426&lt;='Onderwerpen (2)'!$C$9,'Onderwerpen (2)'!$A$9,IF(C426&lt;='Onderwerpen (2)'!C$10,'Onderwerpen (2)'!$A$10,IF(C426&lt;='Onderwerpen (2)'!C$11,'Onderwerpen (2)'!$A$11,IF(C426&lt;='Onderwerpen (2)'!C$12,'Onderwerpen (2)'!$A$12,IF(C426&lt;='Onderwerpen (2)'!C$13,'Onderwerpen (2)'!$A$13,IF(C426&lt;='Onderwerpen (2)'!$C$14,'Onderwerpen (2)'!$A$14,IF(C426&lt;='Onderwerpen (2)'!$C$15,'Onderwerpen (2)'!$A$15,IF(C426&lt;='Onderwerpen (2)'!$C$16,'Onderwerpen (2)'!$A$16,IF(C426&lt;='Onderwerpen (2)'!$C$17,'Onderwerpen (2)'!$A$17,IF(C426&lt;='Onderwerpen (2)'!$C$18,'Onderwerpen (2)'!$A$18,IF(C426&lt;='Onderwerpen (2)'!$C$19,'Onderwerpen (2)'!$A$19,IF(C426&lt;='Onderwerpen (2)'!$C$20,'Onderwerpen (2)'!$A$20,IF(C426&lt;='Onderwerpen (2)'!$C$21,'Onderwerpen (2)'!$A$21,IF(C426&lt;='Onderwerpen (2)'!$C$22,'Onderwerpen (2)'!$A$22,IF(C426&lt;='Onderwerpen (2)'!$C$23,'Onderwerpen (2)'!$A$22,""))))))))))))))))))))</f>
        <v/>
      </c>
      <c r="C426" s="55" t="str">
        <f>IF('Onderwerpen (2)'!$B$4+1=A426,'Onderwerpen (2)'!$A$5,IF(SUM('Onderwerpen (2)'!$B$4:$B$5)+2=A426,'Onderwerpen (2)'!$A$6,IF(SUM('Onderwerpen (2)'!$B$4:$B$6)+3=A426,'Onderwerpen (2)'!$A$7,IF(SUM('Onderwerpen (2)'!$B$4:$B$7)+4=A426,'Onderwerpen (2)'!$A$8,IF(SUM('Onderwerpen (2)'!$B$4:$B$8)+5=A426,'Onderwerpen (2)'!$A$9,IF(SUM('Onderwerpen (2)'!$B$4:$B$9)+6=A426,'Onderwerpen (2)'!$A$10,IF(SUM('Onderwerpen (2)'!$B$4:$B$10)+7=A426,'Onderwerpen (2)'!$A$11,IF(SUM('Onderwerpen (2)'!$B$4:$B$11)+8=A426,'Onderwerpen (2)'!$A$12,IF(SUM('Onderwerpen (2)'!$B$4:$B$12)+9=A426,'Onderwerpen (2)'!$A$13,IF(SUM('Onderwerpen (2)'!$B$4:$B$13)+10=A426,'Onderwerpen (2)'!$A$14,IF(SUM('Onderwerpen (2)'!$B$4:$B$14)+11=A426,'Onderwerpen (2)'!$A$15,IF(SUM('Onderwerpen (2)'!$B$4:$B$15)+12=A426,'Onderwerpen (2)'!$A$16,IF(SUM('Onderwerpen (2)'!$B$4:$B$16)+13=A426,'Onderwerpen (2)'!$A$17,IF(SUM('Onderwerpen (2)'!$B$4:$B$17)+14=A426,'Onderwerpen (2)'!$A$18,IF(SUM('Onderwerpen (2)'!$B$4:$B$18)+15=A426,'Onderwerpen (2)'!$A$19,IF(SUM('Onderwerpen (2)'!$B$4:$B$19)+16=A426,'Onderwerpen (2)'!$A$20,IF(SUM('Onderwerpen (2)'!$B$4:$B$20)+17=A426,'Onderwerpen (2)'!$A$21,IF(SUM('Onderwerpen (2)'!$B$4:$B$21)+18=A426,'Onderwerpen (2)'!$A$22,IF(SUM('Onderwerpen (2)'!$B$4:$B$22)+19=A426,'Onderwerpen (2)'!$A$23,IFERROR((IF(A426&lt;'Onderwerpen (2)'!$D$4,A426,IF(AND(A426&gt;'Onderwerpen (2)'!$D$4,A426&lt;'Onderwerpen (2)'!$D$5),A426-1,IF(AND(A426&gt;'Onderwerpen (2)'!$D$5,A426&lt;'Onderwerpen (2)'!$D$6),A426-2,IF(AND(A426&gt;'Onderwerpen (2)'!$D$6,A426&lt;'Onderwerpen (2)'!$D$7),A426-3,IF(AND(A426&gt;'Onderwerpen (2)'!$D$7,A426&lt;'Onderwerpen (2)'!$D$8),A426-4,IF(AND(A426&gt;'Onderwerpen (2)'!$D$8,A426&lt;'Onderwerpen (2)'!$D$9),A426-5,IF(AND(A426&gt;'Onderwerpen (2)'!$D$9,A426&lt;'Onderwerpen (2)'!$D$10),A426-6,IF(AND(A426&gt;'Onderwerpen (2)'!$D$10,A426&lt;'Onderwerpen (2)'!$D$11),A426-7,IF(AND(A426&gt;'Onderwerpen (2)'!$D$11,A426&lt;'Onderwerpen (2)'!$D$12),A426-8,IF(AND(A426&gt;'Onderwerpen (2)'!$D$12,A426&lt;'Onderwerpen (2)'!$D$13),A426-9,IF(AND(A426&gt;'Onderwerpen (2)'!$D$13,A426&lt;'Onderwerpen (2)'!$D$14),A426-10,IF(AND(A426&gt;'Onderwerpen (2)'!$D$14,A426&lt;'Onderwerpen (2)'!$D$15),A426-11,IF(AND(A426&gt;'Onderwerpen (2)'!$D$15,A426&lt;'Onderwerpen (2)'!$D$16),A426-12,IF(AND(A426&gt;'Onderwerpen (2)'!$D$16,A426&lt;'Onderwerpen (2)'!$D$17),A426-13,IF(AND(A426&gt;'Onderwerpen (2)'!$D$17,A426&lt;'Onderwerpen (2)'!$D$18),A426-14,IF(AND(A426&gt;'Onderwerpen (2)'!$D$18,A426&lt;'Onderwerpen (2)'!$D$19),A426-15,IF(AND(A426&gt;'Onderwerpen (2)'!$D$19,A426&lt;'Onderwerpen (2)'!$D$20),A426-16,IF(AND(A426&gt;'Onderwerpen (2)'!$D$20,A426&lt;'Onderwerpen (2)'!$D$21),A426-17,IF(AND(A426&gt;'Onderwerpen (2)'!$D$21,A426&lt;'Onderwerpen (2)'!$D$22),A426-18,IF(A426&gt;'Onderwerpen (2)'!$D$22,A426-19,"X"))))))))))))))))))))),""))))))))))))))))))))</f>
        <v/>
      </c>
      <c r="D426" s="76" t="str">
        <f>IF(B426="",""&amp;C426,LEFT(B426, FIND(" ",B426)-1) &amp; "."&amp;COUNTIF( $B$8:B426,B426))</f>
        <v/>
      </c>
      <c r="E426" s="11"/>
      <c r="F426" s="65"/>
      <c r="G426" s="65"/>
      <c r="H426" s="65"/>
      <c r="I426" s="67"/>
      <c r="J426" s="60" t="str">
        <f t="shared" si="35"/>
        <v/>
      </c>
      <c r="K426" s="58"/>
      <c r="L426" s="65"/>
      <c r="M426" s="65"/>
      <c r="N426" s="65"/>
      <c r="O426" s="67"/>
      <c r="P426" s="60" t="str">
        <f t="shared" si="36"/>
        <v/>
      </c>
      <c r="Q426" s="58"/>
      <c r="R426" s="65"/>
      <c r="S426" s="65"/>
      <c r="T426" s="65"/>
      <c r="U426" s="67"/>
      <c r="V426" s="60" t="str">
        <f t="shared" si="37"/>
        <v/>
      </c>
      <c r="W426" s="58"/>
      <c r="X426" s="65"/>
      <c r="Y426" s="65"/>
      <c r="Z426" s="65"/>
      <c r="AA426" s="67"/>
      <c r="AB426" s="60" t="str">
        <f t="shared" si="38"/>
        <v/>
      </c>
      <c r="AC426" s="58"/>
      <c r="AD426" s="65"/>
      <c r="AE426" s="65"/>
      <c r="AF426" s="65"/>
      <c r="AG426" s="67"/>
      <c r="AH426" s="60" t="str">
        <f t="shared" si="39"/>
        <v/>
      </c>
      <c r="AI426" s="58"/>
    </row>
    <row r="427" spans="1:35" ht="15" customHeight="1" x14ac:dyDescent="0.25">
      <c r="A427" s="48" t="str">
        <f>IFERROR(IF(A426='Onderwerpen (2)'!$C$23+19,"",A426+1),"")</f>
        <v/>
      </c>
      <c r="B427" s="48" t="str">
        <f>IF(C427&lt;='Onderwerpen (2)'!$C$4,'Onderwerpen (2)'!$A$4,IF(C427&lt;='Onderwerpen (2)'!$C$5,'Onderwerpen (2)'!$A$5,IF(C427&lt;='Onderwerpen (2)'!$C$6,'Onderwerpen (2)'!$A$6,IF(C427&lt;='Onderwerpen (2)'!$C$7,'Onderwerpen (2)'!$A$7,IF(C427&lt;='Onderwerpen (2)'!$C$8,'Onderwerpen (2)'!$A$8,IF(C427&lt;='Onderwerpen (2)'!$C$9,'Onderwerpen (2)'!$A$9,IF(C427&lt;='Onderwerpen (2)'!C$10,'Onderwerpen (2)'!$A$10,IF(C427&lt;='Onderwerpen (2)'!C$11,'Onderwerpen (2)'!$A$11,IF(C427&lt;='Onderwerpen (2)'!C$12,'Onderwerpen (2)'!$A$12,IF(C427&lt;='Onderwerpen (2)'!C$13,'Onderwerpen (2)'!$A$13,IF(C427&lt;='Onderwerpen (2)'!$C$14,'Onderwerpen (2)'!$A$14,IF(C427&lt;='Onderwerpen (2)'!$C$15,'Onderwerpen (2)'!$A$15,IF(C427&lt;='Onderwerpen (2)'!$C$16,'Onderwerpen (2)'!$A$16,IF(C427&lt;='Onderwerpen (2)'!$C$17,'Onderwerpen (2)'!$A$17,IF(C427&lt;='Onderwerpen (2)'!$C$18,'Onderwerpen (2)'!$A$18,IF(C427&lt;='Onderwerpen (2)'!$C$19,'Onderwerpen (2)'!$A$19,IF(C427&lt;='Onderwerpen (2)'!$C$20,'Onderwerpen (2)'!$A$20,IF(C427&lt;='Onderwerpen (2)'!$C$21,'Onderwerpen (2)'!$A$21,IF(C427&lt;='Onderwerpen (2)'!$C$22,'Onderwerpen (2)'!$A$22,IF(C427&lt;='Onderwerpen (2)'!$C$23,'Onderwerpen (2)'!$A$22,""))))))))))))))))))))</f>
        <v/>
      </c>
      <c r="C427" s="55" t="str">
        <f>IF('Onderwerpen (2)'!$B$4+1=A427,'Onderwerpen (2)'!$A$5,IF(SUM('Onderwerpen (2)'!$B$4:$B$5)+2=A427,'Onderwerpen (2)'!$A$6,IF(SUM('Onderwerpen (2)'!$B$4:$B$6)+3=A427,'Onderwerpen (2)'!$A$7,IF(SUM('Onderwerpen (2)'!$B$4:$B$7)+4=A427,'Onderwerpen (2)'!$A$8,IF(SUM('Onderwerpen (2)'!$B$4:$B$8)+5=A427,'Onderwerpen (2)'!$A$9,IF(SUM('Onderwerpen (2)'!$B$4:$B$9)+6=A427,'Onderwerpen (2)'!$A$10,IF(SUM('Onderwerpen (2)'!$B$4:$B$10)+7=A427,'Onderwerpen (2)'!$A$11,IF(SUM('Onderwerpen (2)'!$B$4:$B$11)+8=A427,'Onderwerpen (2)'!$A$12,IF(SUM('Onderwerpen (2)'!$B$4:$B$12)+9=A427,'Onderwerpen (2)'!$A$13,IF(SUM('Onderwerpen (2)'!$B$4:$B$13)+10=A427,'Onderwerpen (2)'!$A$14,IF(SUM('Onderwerpen (2)'!$B$4:$B$14)+11=A427,'Onderwerpen (2)'!$A$15,IF(SUM('Onderwerpen (2)'!$B$4:$B$15)+12=A427,'Onderwerpen (2)'!$A$16,IF(SUM('Onderwerpen (2)'!$B$4:$B$16)+13=A427,'Onderwerpen (2)'!$A$17,IF(SUM('Onderwerpen (2)'!$B$4:$B$17)+14=A427,'Onderwerpen (2)'!$A$18,IF(SUM('Onderwerpen (2)'!$B$4:$B$18)+15=A427,'Onderwerpen (2)'!$A$19,IF(SUM('Onderwerpen (2)'!$B$4:$B$19)+16=A427,'Onderwerpen (2)'!$A$20,IF(SUM('Onderwerpen (2)'!$B$4:$B$20)+17=A427,'Onderwerpen (2)'!$A$21,IF(SUM('Onderwerpen (2)'!$B$4:$B$21)+18=A427,'Onderwerpen (2)'!$A$22,IF(SUM('Onderwerpen (2)'!$B$4:$B$22)+19=A427,'Onderwerpen (2)'!$A$23,IFERROR((IF(A427&lt;'Onderwerpen (2)'!$D$4,A427,IF(AND(A427&gt;'Onderwerpen (2)'!$D$4,A427&lt;'Onderwerpen (2)'!$D$5),A427-1,IF(AND(A427&gt;'Onderwerpen (2)'!$D$5,A427&lt;'Onderwerpen (2)'!$D$6),A427-2,IF(AND(A427&gt;'Onderwerpen (2)'!$D$6,A427&lt;'Onderwerpen (2)'!$D$7),A427-3,IF(AND(A427&gt;'Onderwerpen (2)'!$D$7,A427&lt;'Onderwerpen (2)'!$D$8),A427-4,IF(AND(A427&gt;'Onderwerpen (2)'!$D$8,A427&lt;'Onderwerpen (2)'!$D$9),A427-5,IF(AND(A427&gt;'Onderwerpen (2)'!$D$9,A427&lt;'Onderwerpen (2)'!$D$10),A427-6,IF(AND(A427&gt;'Onderwerpen (2)'!$D$10,A427&lt;'Onderwerpen (2)'!$D$11),A427-7,IF(AND(A427&gt;'Onderwerpen (2)'!$D$11,A427&lt;'Onderwerpen (2)'!$D$12),A427-8,IF(AND(A427&gt;'Onderwerpen (2)'!$D$12,A427&lt;'Onderwerpen (2)'!$D$13),A427-9,IF(AND(A427&gt;'Onderwerpen (2)'!$D$13,A427&lt;'Onderwerpen (2)'!$D$14),A427-10,IF(AND(A427&gt;'Onderwerpen (2)'!$D$14,A427&lt;'Onderwerpen (2)'!$D$15),A427-11,IF(AND(A427&gt;'Onderwerpen (2)'!$D$15,A427&lt;'Onderwerpen (2)'!$D$16),A427-12,IF(AND(A427&gt;'Onderwerpen (2)'!$D$16,A427&lt;'Onderwerpen (2)'!$D$17),A427-13,IF(AND(A427&gt;'Onderwerpen (2)'!$D$17,A427&lt;'Onderwerpen (2)'!$D$18),A427-14,IF(AND(A427&gt;'Onderwerpen (2)'!$D$18,A427&lt;'Onderwerpen (2)'!$D$19),A427-15,IF(AND(A427&gt;'Onderwerpen (2)'!$D$19,A427&lt;'Onderwerpen (2)'!$D$20),A427-16,IF(AND(A427&gt;'Onderwerpen (2)'!$D$20,A427&lt;'Onderwerpen (2)'!$D$21),A427-17,IF(AND(A427&gt;'Onderwerpen (2)'!$D$21,A427&lt;'Onderwerpen (2)'!$D$22),A427-18,IF(A427&gt;'Onderwerpen (2)'!$D$22,A427-19,"X"))))))))))))))))))))),""))))))))))))))))))))</f>
        <v/>
      </c>
      <c r="D427" s="76" t="str">
        <f>IF(B427="",""&amp;C427,LEFT(B427, FIND(" ",B427)-1) &amp; "."&amp;COUNTIF( $B$8:B427,B427))</f>
        <v/>
      </c>
      <c r="E427" s="11"/>
      <c r="F427" s="65"/>
      <c r="G427" s="65"/>
      <c r="H427" s="65"/>
      <c r="I427" s="67"/>
      <c r="J427" s="60" t="str">
        <f t="shared" si="35"/>
        <v/>
      </c>
      <c r="K427" s="58"/>
      <c r="L427" s="65"/>
      <c r="M427" s="65"/>
      <c r="N427" s="65"/>
      <c r="O427" s="67"/>
      <c r="P427" s="60" t="str">
        <f t="shared" si="36"/>
        <v/>
      </c>
      <c r="Q427" s="58"/>
      <c r="R427" s="65"/>
      <c r="S427" s="65"/>
      <c r="T427" s="65"/>
      <c r="U427" s="67"/>
      <c r="V427" s="60" t="str">
        <f t="shared" si="37"/>
        <v/>
      </c>
      <c r="W427" s="58"/>
      <c r="X427" s="65"/>
      <c r="Y427" s="65"/>
      <c r="Z427" s="65"/>
      <c r="AA427" s="67"/>
      <c r="AB427" s="60" t="str">
        <f t="shared" si="38"/>
        <v/>
      </c>
      <c r="AC427" s="58"/>
      <c r="AD427" s="65"/>
      <c r="AE427" s="65"/>
      <c r="AF427" s="65"/>
      <c r="AG427" s="67"/>
      <c r="AH427" s="60" t="str">
        <f t="shared" si="39"/>
        <v/>
      </c>
      <c r="AI427" s="58"/>
    </row>
    <row r="428" spans="1:35" ht="15" customHeight="1" x14ac:dyDescent="0.25">
      <c r="A428" s="48" t="str">
        <f>IFERROR(IF(A427='Onderwerpen (2)'!$C$23+19,"",A427+1),"")</f>
        <v/>
      </c>
      <c r="B428" s="48" t="str">
        <f>IF(C428&lt;='Onderwerpen (2)'!$C$4,'Onderwerpen (2)'!$A$4,IF(C428&lt;='Onderwerpen (2)'!$C$5,'Onderwerpen (2)'!$A$5,IF(C428&lt;='Onderwerpen (2)'!$C$6,'Onderwerpen (2)'!$A$6,IF(C428&lt;='Onderwerpen (2)'!$C$7,'Onderwerpen (2)'!$A$7,IF(C428&lt;='Onderwerpen (2)'!$C$8,'Onderwerpen (2)'!$A$8,IF(C428&lt;='Onderwerpen (2)'!$C$9,'Onderwerpen (2)'!$A$9,IF(C428&lt;='Onderwerpen (2)'!C$10,'Onderwerpen (2)'!$A$10,IF(C428&lt;='Onderwerpen (2)'!C$11,'Onderwerpen (2)'!$A$11,IF(C428&lt;='Onderwerpen (2)'!C$12,'Onderwerpen (2)'!$A$12,IF(C428&lt;='Onderwerpen (2)'!C$13,'Onderwerpen (2)'!$A$13,IF(C428&lt;='Onderwerpen (2)'!$C$14,'Onderwerpen (2)'!$A$14,IF(C428&lt;='Onderwerpen (2)'!$C$15,'Onderwerpen (2)'!$A$15,IF(C428&lt;='Onderwerpen (2)'!$C$16,'Onderwerpen (2)'!$A$16,IF(C428&lt;='Onderwerpen (2)'!$C$17,'Onderwerpen (2)'!$A$17,IF(C428&lt;='Onderwerpen (2)'!$C$18,'Onderwerpen (2)'!$A$18,IF(C428&lt;='Onderwerpen (2)'!$C$19,'Onderwerpen (2)'!$A$19,IF(C428&lt;='Onderwerpen (2)'!$C$20,'Onderwerpen (2)'!$A$20,IF(C428&lt;='Onderwerpen (2)'!$C$21,'Onderwerpen (2)'!$A$21,IF(C428&lt;='Onderwerpen (2)'!$C$22,'Onderwerpen (2)'!$A$22,IF(C428&lt;='Onderwerpen (2)'!$C$23,'Onderwerpen (2)'!$A$22,""))))))))))))))))))))</f>
        <v/>
      </c>
      <c r="C428" s="55" t="str">
        <f>IF('Onderwerpen (2)'!$B$4+1=A428,'Onderwerpen (2)'!$A$5,IF(SUM('Onderwerpen (2)'!$B$4:$B$5)+2=A428,'Onderwerpen (2)'!$A$6,IF(SUM('Onderwerpen (2)'!$B$4:$B$6)+3=A428,'Onderwerpen (2)'!$A$7,IF(SUM('Onderwerpen (2)'!$B$4:$B$7)+4=A428,'Onderwerpen (2)'!$A$8,IF(SUM('Onderwerpen (2)'!$B$4:$B$8)+5=A428,'Onderwerpen (2)'!$A$9,IF(SUM('Onderwerpen (2)'!$B$4:$B$9)+6=A428,'Onderwerpen (2)'!$A$10,IF(SUM('Onderwerpen (2)'!$B$4:$B$10)+7=A428,'Onderwerpen (2)'!$A$11,IF(SUM('Onderwerpen (2)'!$B$4:$B$11)+8=A428,'Onderwerpen (2)'!$A$12,IF(SUM('Onderwerpen (2)'!$B$4:$B$12)+9=A428,'Onderwerpen (2)'!$A$13,IF(SUM('Onderwerpen (2)'!$B$4:$B$13)+10=A428,'Onderwerpen (2)'!$A$14,IF(SUM('Onderwerpen (2)'!$B$4:$B$14)+11=A428,'Onderwerpen (2)'!$A$15,IF(SUM('Onderwerpen (2)'!$B$4:$B$15)+12=A428,'Onderwerpen (2)'!$A$16,IF(SUM('Onderwerpen (2)'!$B$4:$B$16)+13=A428,'Onderwerpen (2)'!$A$17,IF(SUM('Onderwerpen (2)'!$B$4:$B$17)+14=A428,'Onderwerpen (2)'!$A$18,IF(SUM('Onderwerpen (2)'!$B$4:$B$18)+15=A428,'Onderwerpen (2)'!$A$19,IF(SUM('Onderwerpen (2)'!$B$4:$B$19)+16=A428,'Onderwerpen (2)'!$A$20,IF(SUM('Onderwerpen (2)'!$B$4:$B$20)+17=A428,'Onderwerpen (2)'!$A$21,IF(SUM('Onderwerpen (2)'!$B$4:$B$21)+18=A428,'Onderwerpen (2)'!$A$22,IF(SUM('Onderwerpen (2)'!$B$4:$B$22)+19=A428,'Onderwerpen (2)'!$A$23,IFERROR((IF(A428&lt;'Onderwerpen (2)'!$D$4,A428,IF(AND(A428&gt;'Onderwerpen (2)'!$D$4,A428&lt;'Onderwerpen (2)'!$D$5),A428-1,IF(AND(A428&gt;'Onderwerpen (2)'!$D$5,A428&lt;'Onderwerpen (2)'!$D$6),A428-2,IF(AND(A428&gt;'Onderwerpen (2)'!$D$6,A428&lt;'Onderwerpen (2)'!$D$7),A428-3,IF(AND(A428&gt;'Onderwerpen (2)'!$D$7,A428&lt;'Onderwerpen (2)'!$D$8),A428-4,IF(AND(A428&gt;'Onderwerpen (2)'!$D$8,A428&lt;'Onderwerpen (2)'!$D$9),A428-5,IF(AND(A428&gt;'Onderwerpen (2)'!$D$9,A428&lt;'Onderwerpen (2)'!$D$10),A428-6,IF(AND(A428&gt;'Onderwerpen (2)'!$D$10,A428&lt;'Onderwerpen (2)'!$D$11),A428-7,IF(AND(A428&gt;'Onderwerpen (2)'!$D$11,A428&lt;'Onderwerpen (2)'!$D$12),A428-8,IF(AND(A428&gt;'Onderwerpen (2)'!$D$12,A428&lt;'Onderwerpen (2)'!$D$13),A428-9,IF(AND(A428&gt;'Onderwerpen (2)'!$D$13,A428&lt;'Onderwerpen (2)'!$D$14),A428-10,IF(AND(A428&gt;'Onderwerpen (2)'!$D$14,A428&lt;'Onderwerpen (2)'!$D$15),A428-11,IF(AND(A428&gt;'Onderwerpen (2)'!$D$15,A428&lt;'Onderwerpen (2)'!$D$16),A428-12,IF(AND(A428&gt;'Onderwerpen (2)'!$D$16,A428&lt;'Onderwerpen (2)'!$D$17),A428-13,IF(AND(A428&gt;'Onderwerpen (2)'!$D$17,A428&lt;'Onderwerpen (2)'!$D$18),A428-14,IF(AND(A428&gt;'Onderwerpen (2)'!$D$18,A428&lt;'Onderwerpen (2)'!$D$19),A428-15,IF(AND(A428&gt;'Onderwerpen (2)'!$D$19,A428&lt;'Onderwerpen (2)'!$D$20),A428-16,IF(AND(A428&gt;'Onderwerpen (2)'!$D$20,A428&lt;'Onderwerpen (2)'!$D$21),A428-17,IF(AND(A428&gt;'Onderwerpen (2)'!$D$21,A428&lt;'Onderwerpen (2)'!$D$22),A428-18,IF(A428&gt;'Onderwerpen (2)'!$D$22,A428-19,"X"))))))))))))))))))))),""))))))))))))))))))))</f>
        <v/>
      </c>
      <c r="D428" s="76" t="str">
        <f>IF(B428="",""&amp;C428,LEFT(B428, FIND(" ",B428)-1) &amp; "."&amp;COUNTIF( $B$8:B428,B428))</f>
        <v/>
      </c>
      <c r="E428" s="11"/>
      <c r="F428" s="65"/>
      <c r="G428" s="65"/>
      <c r="H428" s="65"/>
      <c r="I428" s="67"/>
      <c r="J428" s="60" t="str">
        <f t="shared" si="35"/>
        <v/>
      </c>
      <c r="K428" s="58"/>
      <c r="L428" s="65"/>
      <c r="M428" s="65"/>
      <c r="N428" s="65"/>
      <c r="O428" s="67"/>
      <c r="P428" s="60" t="str">
        <f t="shared" si="36"/>
        <v/>
      </c>
      <c r="Q428" s="58"/>
      <c r="R428" s="65"/>
      <c r="S428" s="65"/>
      <c r="T428" s="65"/>
      <c r="U428" s="67"/>
      <c r="V428" s="60" t="str">
        <f t="shared" si="37"/>
        <v/>
      </c>
      <c r="W428" s="58"/>
      <c r="X428" s="65"/>
      <c r="Y428" s="65"/>
      <c r="Z428" s="65"/>
      <c r="AA428" s="67"/>
      <c r="AB428" s="60" t="str">
        <f t="shared" si="38"/>
        <v/>
      </c>
      <c r="AC428" s="58"/>
      <c r="AD428" s="65"/>
      <c r="AE428" s="65"/>
      <c r="AF428" s="65"/>
      <c r="AG428" s="67"/>
      <c r="AH428" s="60" t="str">
        <f t="shared" si="39"/>
        <v/>
      </c>
      <c r="AI428" s="58"/>
    </row>
    <row r="429" spans="1:35" ht="15" customHeight="1" x14ac:dyDescent="0.25">
      <c r="A429" s="48" t="str">
        <f>IFERROR(IF(A428='Onderwerpen (2)'!$C$23+19,"",A428+1),"")</f>
        <v/>
      </c>
      <c r="B429" s="48" t="str">
        <f>IF(C429&lt;='Onderwerpen (2)'!$C$4,'Onderwerpen (2)'!$A$4,IF(C429&lt;='Onderwerpen (2)'!$C$5,'Onderwerpen (2)'!$A$5,IF(C429&lt;='Onderwerpen (2)'!$C$6,'Onderwerpen (2)'!$A$6,IF(C429&lt;='Onderwerpen (2)'!$C$7,'Onderwerpen (2)'!$A$7,IF(C429&lt;='Onderwerpen (2)'!$C$8,'Onderwerpen (2)'!$A$8,IF(C429&lt;='Onderwerpen (2)'!$C$9,'Onderwerpen (2)'!$A$9,IF(C429&lt;='Onderwerpen (2)'!C$10,'Onderwerpen (2)'!$A$10,IF(C429&lt;='Onderwerpen (2)'!C$11,'Onderwerpen (2)'!$A$11,IF(C429&lt;='Onderwerpen (2)'!C$12,'Onderwerpen (2)'!$A$12,IF(C429&lt;='Onderwerpen (2)'!C$13,'Onderwerpen (2)'!$A$13,IF(C429&lt;='Onderwerpen (2)'!$C$14,'Onderwerpen (2)'!$A$14,IF(C429&lt;='Onderwerpen (2)'!$C$15,'Onderwerpen (2)'!$A$15,IF(C429&lt;='Onderwerpen (2)'!$C$16,'Onderwerpen (2)'!$A$16,IF(C429&lt;='Onderwerpen (2)'!$C$17,'Onderwerpen (2)'!$A$17,IF(C429&lt;='Onderwerpen (2)'!$C$18,'Onderwerpen (2)'!$A$18,IF(C429&lt;='Onderwerpen (2)'!$C$19,'Onderwerpen (2)'!$A$19,IF(C429&lt;='Onderwerpen (2)'!$C$20,'Onderwerpen (2)'!$A$20,IF(C429&lt;='Onderwerpen (2)'!$C$21,'Onderwerpen (2)'!$A$21,IF(C429&lt;='Onderwerpen (2)'!$C$22,'Onderwerpen (2)'!$A$22,IF(C429&lt;='Onderwerpen (2)'!$C$23,'Onderwerpen (2)'!$A$22,""))))))))))))))))))))</f>
        <v/>
      </c>
      <c r="C429" s="55" t="str">
        <f>IF('Onderwerpen (2)'!$B$4+1=A429,'Onderwerpen (2)'!$A$5,IF(SUM('Onderwerpen (2)'!$B$4:$B$5)+2=A429,'Onderwerpen (2)'!$A$6,IF(SUM('Onderwerpen (2)'!$B$4:$B$6)+3=A429,'Onderwerpen (2)'!$A$7,IF(SUM('Onderwerpen (2)'!$B$4:$B$7)+4=A429,'Onderwerpen (2)'!$A$8,IF(SUM('Onderwerpen (2)'!$B$4:$B$8)+5=A429,'Onderwerpen (2)'!$A$9,IF(SUM('Onderwerpen (2)'!$B$4:$B$9)+6=A429,'Onderwerpen (2)'!$A$10,IF(SUM('Onderwerpen (2)'!$B$4:$B$10)+7=A429,'Onderwerpen (2)'!$A$11,IF(SUM('Onderwerpen (2)'!$B$4:$B$11)+8=A429,'Onderwerpen (2)'!$A$12,IF(SUM('Onderwerpen (2)'!$B$4:$B$12)+9=A429,'Onderwerpen (2)'!$A$13,IF(SUM('Onderwerpen (2)'!$B$4:$B$13)+10=A429,'Onderwerpen (2)'!$A$14,IF(SUM('Onderwerpen (2)'!$B$4:$B$14)+11=A429,'Onderwerpen (2)'!$A$15,IF(SUM('Onderwerpen (2)'!$B$4:$B$15)+12=A429,'Onderwerpen (2)'!$A$16,IF(SUM('Onderwerpen (2)'!$B$4:$B$16)+13=A429,'Onderwerpen (2)'!$A$17,IF(SUM('Onderwerpen (2)'!$B$4:$B$17)+14=A429,'Onderwerpen (2)'!$A$18,IF(SUM('Onderwerpen (2)'!$B$4:$B$18)+15=A429,'Onderwerpen (2)'!$A$19,IF(SUM('Onderwerpen (2)'!$B$4:$B$19)+16=A429,'Onderwerpen (2)'!$A$20,IF(SUM('Onderwerpen (2)'!$B$4:$B$20)+17=A429,'Onderwerpen (2)'!$A$21,IF(SUM('Onderwerpen (2)'!$B$4:$B$21)+18=A429,'Onderwerpen (2)'!$A$22,IF(SUM('Onderwerpen (2)'!$B$4:$B$22)+19=A429,'Onderwerpen (2)'!$A$23,IFERROR((IF(A429&lt;'Onderwerpen (2)'!$D$4,A429,IF(AND(A429&gt;'Onderwerpen (2)'!$D$4,A429&lt;'Onderwerpen (2)'!$D$5),A429-1,IF(AND(A429&gt;'Onderwerpen (2)'!$D$5,A429&lt;'Onderwerpen (2)'!$D$6),A429-2,IF(AND(A429&gt;'Onderwerpen (2)'!$D$6,A429&lt;'Onderwerpen (2)'!$D$7),A429-3,IF(AND(A429&gt;'Onderwerpen (2)'!$D$7,A429&lt;'Onderwerpen (2)'!$D$8),A429-4,IF(AND(A429&gt;'Onderwerpen (2)'!$D$8,A429&lt;'Onderwerpen (2)'!$D$9),A429-5,IF(AND(A429&gt;'Onderwerpen (2)'!$D$9,A429&lt;'Onderwerpen (2)'!$D$10),A429-6,IF(AND(A429&gt;'Onderwerpen (2)'!$D$10,A429&lt;'Onderwerpen (2)'!$D$11),A429-7,IF(AND(A429&gt;'Onderwerpen (2)'!$D$11,A429&lt;'Onderwerpen (2)'!$D$12),A429-8,IF(AND(A429&gt;'Onderwerpen (2)'!$D$12,A429&lt;'Onderwerpen (2)'!$D$13),A429-9,IF(AND(A429&gt;'Onderwerpen (2)'!$D$13,A429&lt;'Onderwerpen (2)'!$D$14),A429-10,IF(AND(A429&gt;'Onderwerpen (2)'!$D$14,A429&lt;'Onderwerpen (2)'!$D$15),A429-11,IF(AND(A429&gt;'Onderwerpen (2)'!$D$15,A429&lt;'Onderwerpen (2)'!$D$16),A429-12,IF(AND(A429&gt;'Onderwerpen (2)'!$D$16,A429&lt;'Onderwerpen (2)'!$D$17),A429-13,IF(AND(A429&gt;'Onderwerpen (2)'!$D$17,A429&lt;'Onderwerpen (2)'!$D$18),A429-14,IF(AND(A429&gt;'Onderwerpen (2)'!$D$18,A429&lt;'Onderwerpen (2)'!$D$19),A429-15,IF(AND(A429&gt;'Onderwerpen (2)'!$D$19,A429&lt;'Onderwerpen (2)'!$D$20),A429-16,IF(AND(A429&gt;'Onderwerpen (2)'!$D$20,A429&lt;'Onderwerpen (2)'!$D$21),A429-17,IF(AND(A429&gt;'Onderwerpen (2)'!$D$21,A429&lt;'Onderwerpen (2)'!$D$22),A429-18,IF(A429&gt;'Onderwerpen (2)'!$D$22,A429-19,"X"))))))))))))))))))))),""))))))))))))))))))))</f>
        <v/>
      </c>
      <c r="D429" s="76" t="str">
        <f>IF(B429="",""&amp;C429,LEFT(B429, FIND(" ",B429)-1) &amp; "."&amp;COUNTIF( $B$8:B429,B429))</f>
        <v/>
      </c>
      <c r="E429" s="11"/>
      <c r="F429" s="65"/>
      <c r="G429" s="65"/>
      <c r="H429" s="65"/>
      <c r="I429" s="67"/>
      <c r="J429" s="60" t="str">
        <f t="shared" si="35"/>
        <v/>
      </c>
      <c r="K429" s="58"/>
      <c r="L429" s="65"/>
      <c r="M429" s="65"/>
      <c r="N429" s="65"/>
      <c r="O429" s="67"/>
      <c r="P429" s="60" t="str">
        <f t="shared" si="36"/>
        <v/>
      </c>
      <c r="Q429" s="58"/>
      <c r="R429" s="65"/>
      <c r="S429" s="65"/>
      <c r="T429" s="65"/>
      <c r="U429" s="67"/>
      <c r="V429" s="60" t="str">
        <f t="shared" si="37"/>
        <v/>
      </c>
      <c r="W429" s="58"/>
      <c r="X429" s="65"/>
      <c r="Y429" s="65"/>
      <c r="Z429" s="65"/>
      <c r="AA429" s="67"/>
      <c r="AB429" s="60" t="str">
        <f t="shared" si="38"/>
        <v/>
      </c>
      <c r="AC429" s="58"/>
      <c r="AD429" s="65"/>
      <c r="AE429" s="65"/>
      <c r="AF429" s="65"/>
      <c r="AG429" s="67"/>
      <c r="AH429" s="60" t="str">
        <f t="shared" si="39"/>
        <v/>
      </c>
      <c r="AI429" s="58"/>
    </row>
    <row r="430" spans="1:35" ht="15" customHeight="1" x14ac:dyDescent="0.25">
      <c r="A430" s="48" t="str">
        <f>IFERROR(IF(A429='Onderwerpen (2)'!$C$23+19,"",A429+1),"")</f>
        <v/>
      </c>
      <c r="B430" s="48" t="str">
        <f>IF(C430&lt;='Onderwerpen (2)'!$C$4,'Onderwerpen (2)'!$A$4,IF(C430&lt;='Onderwerpen (2)'!$C$5,'Onderwerpen (2)'!$A$5,IF(C430&lt;='Onderwerpen (2)'!$C$6,'Onderwerpen (2)'!$A$6,IF(C430&lt;='Onderwerpen (2)'!$C$7,'Onderwerpen (2)'!$A$7,IF(C430&lt;='Onderwerpen (2)'!$C$8,'Onderwerpen (2)'!$A$8,IF(C430&lt;='Onderwerpen (2)'!$C$9,'Onderwerpen (2)'!$A$9,IF(C430&lt;='Onderwerpen (2)'!C$10,'Onderwerpen (2)'!$A$10,IF(C430&lt;='Onderwerpen (2)'!C$11,'Onderwerpen (2)'!$A$11,IF(C430&lt;='Onderwerpen (2)'!C$12,'Onderwerpen (2)'!$A$12,IF(C430&lt;='Onderwerpen (2)'!C$13,'Onderwerpen (2)'!$A$13,IF(C430&lt;='Onderwerpen (2)'!$C$14,'Onderwerpen (2)'!$A$14,IF(C430&lt;='Onderwerpen (2)'!$C$15,'Onderwerpen (2)'!$A$15,IF(C430&lt;='Onderwerpen (2)'!$C$16,'Onderwerpen (2)'!$A$16,IF(C430&lt;='Onderwerpen (2)'!$C$17,'Onderwerpen (2)'!$A$17,IF(C430&lt;='Onderwerpen (2)'!$C$18,'Onderwerpen (2)'!$A$18,IF(C430&lt;='Onderwerpen (2)'!$C$19,'Onderwerpen (2)'!$A$19,IF(C430&lt;='Onderwerpen (2)'!$C$20,'Onderwerpen (2)'!$A$20,IF(C430&lt;='Onderwerpen (2)'!$C$21,'Onderwerpen (2)'!$A$21,IF(C430&lt;='Onderwerpen (2)'!$C$22,'Onderwerpen (2)'!$A$22,IF(C430&lt;='Onderwerpen (2)'!$C$23,'Onderwerpen (2)'!$A$22,""))))))))))))))))))))</f>
        <v/>
      </c>
      <c r="C430" s="55" t="str">
        <f>IF('Onderwerpen (2)'!$B$4+1=A430,'Onderwerpen (2)'!$A$5,IF(SUM('Onderwerpen (2)'!$B$4:$B$5)+2=A430,'Onderwerpen (2)'!$A$6,IF(SUM('Onderwerpen (2)'!$B$4:$B$6)+3=A430,'Onderwerpen (2)'!$A$7,IF(SUM('Onderwerpen (2)'!$B$4:$B$7)+4=A430,'Onderwerpen (2)'!$A$8,IF(SUM('Onderwerpen (2)'!$B$4:$B$8)+5=A430,'Onderwerpen (2)'!$A$9,IF(SUM('Onderwerpen (2)'!$B$4:$B$9)+6=A430,'Onderwerpen (2)'!$A$10,IF(SUM('Onderwerpen (2)'!$B$4:$B$10)+7=A430,'Onderwerpen (2)'!$A$11,IF(SUM('Onderwerpen (2)'!$B$4:$B$11)+8=A430,'Onderwerpen (2)'!$A$12,IF(SUM('Onderwerpen (2)'!$B$4:$B$12)+9=A430,'Onderwerpen (2)'!$A$13,IF(SUM('Onderwerpen (2)'!$B$4:$B$13)+10=A430,'Onderwerpen (2)'!$A$14,IF(SUM('Onderwerpen (2)'!$B$4:$B$14)+11=A430,'Onderwerpen (2)'!$A$15,IF(SUM('Onderwerpen (2)'!$B$4:$B$15)+12=A430,'Onderwerpen (2)'!$A$16,IF(SUM('Onderwerpen (2)'!$B$4:$B$16)+13=A430,'Onderwerpen (2)'!$A$17,IF(SUM('Onderwerpen (2)'!$B$4:$B$17)+14=A430,'Onderwerpen (2)'!$A$18,IF(SUM('Onderwerpen (2)'!$B$4:$B$18)+15=A430,'Onderwerpen (2)'!$A$19,IF(SUM('Onderwerpen (2)'!$B$4:$B$19)+16=A430,'Onderwerpen (2)'!$A$20,IF(SUM('Onderwerpen (2)'!$B$4:$B$20)+17=A430,'Onderwerpen (2)'!$A$21,IF(SUM('Onderwerpen (2)'!$B$4:$B$21)+18=A430,'Onderwerpen (2)'!$A$22,IF(SUM('Onderwerpen (2)'!$B$4:$B$22)+19=A430,'Onderwerpen (2)'!$A$23,IFERROR((IF(A430&lt;'Onderwerpen (2)'!$D$4,A430,IF(AND(A430&gt;'Onderwerpen (2)'!$D$4,A430&lt;'Onderwerpen (2)'!$D$5),A430-1,IF(AND(A430&gt;'Onderwerpen (2)'!$D$5,A430&lt;'Onderwerpen (2)'!$D$6),A430-2,IF(AND(A430&gt;'Onderwerpen (2)'!$D$6,A430&lt;'Onderwerpen (2)'!$D$7),A430-3,IF(AND(A430&gt;'Onderwerpen (2)'!$D$7,A430&lt;'Onderwerpen (2)'!$D$8),A430-4,IF(AND(A430&gt;'Onderwerpen (2)'!$D$8,A430&lt;'Onderwerpen (2)'!$D$9),A430-5,IF(AND(A430&gt;'Onderwerpen (2)'!$D$9,A430&lt;'Onderwerpen (2)'!$D$10),A430-6,IF(AND(A430&gt;'Onderwerpen (2)'!$D$10,A430&lt;'Onderwerpen (2)'!$D$11),A430-7,IF(AND(A430&gt;'Onderwerpen (2)'!$D$11,A430&lt;'Onderwerpen (2)'!$D$12),A430-8,IF(AND(A430&gt;'Onderwerpen (2)'!$D$12,A430&lt;'Onderwerpen (2)'!$D$13),A430-9,IF(AND(A430&gt;'Onderwerpen (2)'!$D$13,A430&lt;'Onderwerpen (2)'!$D$14),A430-10,IF(AND(A430&gt;'Onderwerpen (2)'!$D$14,A430&lt;'Onderwerpen (2)'!$D$15),A430-11,IF(AND(A430&gt;'Onderwerpen (2)'!$D$15,A430&lt;'Onderwerpen (2)'!$D$16),A430-12,IF(AND(A430&gt;'Onderwerpen (2)'!$D$16,A430&lt;'Onderwerpen (2)'!$D$17),A430-13,IF(AND(A430&gt;'Onderwerpen (2)'!$D$17,A430&lt;'Onderwerpen (2)'!$D$18),A430-14,IF(AND(A430&gt;'Onderwerpen (2)'!$D$18,A430&lt;'Onderwerpen (2)'!$D$19),A430-15,IF(AND(A430&gt;'Onderwerpen (2)'!$D$19,A430&lt;'Onderwerpen (2)'!$D$20),A430-16,IF(AND(A430&gt;'Onderwerpen (2)'!$D$20,A430&lt;'Onderwerpen (2)'!$D$21),A430-17,IF(AND(A430&gt;'Onderwerpen (2)'!$D$21,A430&lt;'Onderwerpen (2)'!$D$22),A430-18,IF(A430&gt;'Onderwerpen (2)'!$D$22,A430-19,"X"))))))))))))))))))))),""))))))))))))))))))))</f>
        <v/>
      </c>
      <c r="D430" s="76" t="str">
        <f>IF(B430="",""&amp;C430,LEFT(B430, FIND(" ",B430)-1) &amp; "."&amp;COUNTIF( $B$8:B430,B430))</f>
        <v/>
      </c>
      <c r="E430" s="11"/>
      <c r="F430" s="65"/>
      <c r="G430" s="65"/>
      <c r="H430" s="65"/>
      <c r="I430" s="67"/>
      <c r="J430" s="60" t="str">
        <f t="shared" si="35"/>
        <v/>
      </c>
      <c r="K430" s="58"/>
      <c r="L430" s="65"/>
      <c r="M430" s="65"/>
      <c r="N430" s="65"/>
      <c r="O430" s="67"/>
      <c r="P430" s="60" t="str">
        <f t="shared" si="36"/>
        <v/>
      </c>
      <c r="Q430" s="58"/>
      <c r="R430" s="65"/>
      <c r="S430" s="65"/>
      <c r="T430" s="65"/>
      <c r="U430" s="67"/>
      <c r="V430" s="60" t="str">
        <f t="shared" si="37"/>
        <v/>
      </c>
      <c r="W430" s="58"/>
      <c r="X430" s="65"/>
      <c r="Y430" s="65"/>
      <c r="Z430" s="65"/>
      <c r="AA430" s="67"/>
      <c r="AB430" s="60" t="str">
        <f t="shared" si="38"/>
        <v/>
      </c>
      <c r="AC430" s="58"/>
      <c r="AD430" s="65"/>
      <c r="AE430" s="65"/>
      <c r="AF430" s="65"/>
      <c r="AG430" s="67"/>
      <c r="AH430" s="60" t="str">
        <f t="shared" si="39"/>
        <v/>
      </c>
      <c r="AI430" s="58"/>
    </row>
    <row r="431" spans="1:35" ht="15" customHeight="1" x14ac:dyDescent="0.25">
      <c r="A431" s="48" t="str">
        <f>IFERROR(IF(A430='Onderwerpen (2)'!$C$23+19,"",A430+1),"")</f>
        <v/>
      </c>
      <c r="B431" s="48" t="str">
        <f>IF(C431&lt;='Onderwerpen (2)'!$C$4,'Onderwerpen (2)'!$A$4,IF(C431&lt;='Onderwerpen (2)'!$C$5,'Onderwerpen (2)'!$A$5,IF(C431&lt;='Onderwerpen (2)'!$C$6,'Onderwerpen (2)'!$A$6,IF(C431&lt;='Onderwerpen (2)'!$C$7,'Onderwerpen (2)'!$A$7,IF(C431&lt;='Onderwerpen (2)'!$C$8,'Onderwerpen (2)'!$A$8,IF(C431&lt;='Onderwerpen (2)'!$C$9,'Onderwerpen (2)'!$A$9,IF(C431&lt;='Onderwerpen (2)'!C$10,'Onderwerpen (2)'!$A$10,IF(C431&lt;='Onderwerpen (2)'!C$11,'Onderwerpen (2)'!$A$11,IF(C431&lt;='Onderwerpen (2)'!C$12,'Onderwerpen (2)'!$A$12,IF(C431&lt;='Onderwerpen (2)'!C$13,'Onderwerpen (2)'!$A$13,IF(C431&lt;='Onderwerpen (2)'!$C$14,'Onderwerpen (2)'!$A$14,IF(C431&lt;='Onderwerpen (2)'!$C$15,'Onderwerpen (2)'!$A$15,IF(C431&lt;='Onderwerpen (2)'!$C$16,'Onderwerpen (2)'!$A$16,IF(C431&lt;='Onderwerpen (2)'!$C$17,'Onderwerpen (2)'!$A$17,IF(C431&lt;='Onderwerpen (2)'!$C$18,'Onderwerpen (2)'!$A$18,IF(C431&lt;='Onderwerpen (2)'!$C$19,'Onderwerpen (2)'!$A$19,IF(C431&lt;='Onderwerpen (2)'!$C$20,'Onderwerpen (2)'!$A$20,IF(C431&lt;='Onderwerpen (2)'!$C$21,'Onderwerpen (2)'!$A$21,IF(C431&lt;='Onderwerpen (2)'!$C$22,'Onderwerpen (2)'!$A$22,IF(C431&lt;='Onderwerpen (2)'!$C$23,'Onderwerpen (2)'!$A$22,""))))))))))))))))))))</f>
        <v/>
      </c>
      <c r="C431" s="55" t="str">
        <f>IF('Onderwerpen (2)'!$B$4+1=A431,'Onderwerpen (2)'!$A$5,IF(SUM('Onderwerpen (2)'!$B$4:$B$5)+2=A431,'Onderwerpen (2)'!$A$6,IF(SUM('Onderwerpen (2)'!$B$4:$B$6)+3=A431,'Onderwerpen (2)'!$A$7,IF(SUM('Onderwerpen (2)'!$B$4:$B$7)+4=A431,'Onderwerpen (2)'!$A$8,IF(SUM('Onderwerpen (2)'!$B$4:$B$8)+5=A431,'Onderwerpen (2)'!$A$9,IF(SUM('Onderwerpen (2)'!$B$4:$B$9)+6=A431,'Onderwerpen (2)'!$A$10,IF(SUM('Onderwerpen (2)'!$B$4:$B$10)+7=A431,'Onderwerpen (2)'!$A$11,IF(SUM('Onderwerpen (2)'!$B$4:$B$11)+8=A431,'Onderwerpen (2)'!$A$12,IF(SUM('Onderwerpen (2)'!$B$4:$B$12)+9=A431,'Onderwerpen (2)'!$A$13,IF(SUM('Onderwerpen (2)'!$B$4:$B$13)+10=A431,'Onderwerpen (2)'!$A$14,IF(SUM('Onderwerpen (2)'!$B$4:$B$14)+11=A431,'Onderwerpen (2)'!$A$15,IF(SUM('Onderwerpen (2)'!$B$4:$B$15)+12=A431,'Onderwerpen (2)'!$A$16,IF(SUM('Onderwerpen (2)'!$B$4:$B$16)+13=A431,'Onderwerpen (2)'!$A$17,IF(SUM('Onderwerpen (2)'!$B$4:$B$17)+14=A431,'Onderwerpen (2)'!$A$18,IF(SUM('Onderwerpen (2)'!$B$4:$B$18)+15=A431,'Onderwerpen (2)'!$A$19,IF(SUM('Onderwerpen (2)'!$B$4:$B$19)+16=A431,'Onderwerpen (2)'!$A$20,IF(SUM('Onderwerpen (2)'!$B$4:$B$20)+17=A431,'Onderwerpen (2)'!$A$21,IF(SUM('Onderwerpen (2)'!$B$4:$B$21)+18=A431,'Onderwerpen (2)'!$A$22,IF(SUM('Onderwerpen (2)'!$B$4:$B$22)+19=A431,'Onderwerpen (2)'!$A$23,IFERROR((IF(A431&lt;'Onderwerpen (2)'!$D$4,A431,IF(AND(A431&gt;'Onderwerpen (2)'!$D$4,A431&lt;'Onderwerpen (2)'!$D$5),A431-1,IF(AND(A431&gt;'Onderwerpen (2)'!$D$5,A431&lt;'Onderwerpen (2)'!$D$6),A431-2,IF(AND(A431&gt;'Onderwerpen (2)'!$D$6,A431&lt;'Onderwerpen (2)'!$D$7),A431-3,IF(AND(A431&gt;'Onderwerpen (2)'!$D$7,A431&lt;'Onderwerpen (2)'!$D$8),A431-4,IF(AND(A431&gt;'Onderwerpen (2)'!$D$8,A431&lt;'Onderwerpen (2)'!$D$9),A431-5,IF(AND(A431&gt;'Onderwerpen (2)'!$D$9,A431&lt;'Onderwerpen (2)'!$D$10),A431-6,IF(AND(A431&gt;'Onderwerpen (2)'!$D$10,A431&lt;'Onderwerpen (2)'!$D$11),A431-7,IF(AND(A431&gt;'Onderwerpen (2)'!$D$11,A431&lt;'Onderwerpen (2)'!$D$12),A431-8,IF(AND(A431&gt;'Onderwerpen (2)'!$D$12,A431&lt;'Onderwerpen (2)'!$D$13),A431-9,IF(AND(A431&gt;'Onderwerpen (2)'!$D$13,A431&lt;'Onderwerpen (2)'!$D$14),A431-10,IF(AND(A431&gt;'Onderwerpen (2)'!$D$14,A431&lt;'Onderwerpen (2)'!$D$15),A431-11,IF(AND(A431&gt;'Onderwerpen (2)'!$D$15,A431&lt;'Onderwerpen (2)'!$D$16),A431-12,IF(AND(A431&gt;'Onderwerpen (2)'!$D$16,A431&lt;'Onderwerpen (2)'!$D$17),A431-13,IF(AND(A431&gt;'Onderwerpen (2)'!$D$17,A431&lt;'Onderwerpen (2)'!$D$18),A431-14,IF(AND(A431&gt;'Onderwerpen (2)'!$D$18,A431&lt;'Onderwerpen (2)'!$D$19),A431-15,IF(AND(A431&gt;'Onderwerpen (2)'!$D$19,A431&lt;'Onderwerpen (2)'!$D$20),A431-16,IF(AND(A431&gt;'Onderwerpen (2)'!$D$20,A431&lt;'Onderwerpen (2)'!$D$21),A431-17,IF(AND(A431&gt;'Onderwerpen (2)'!$D$21,A431&lt;'Onderwerpen (2)'!$D$22),A431-18,IF(A431&gt;'Onderwerpen (2)'!$D$22,A431-19,"X"))))))))))))))))))))),""))))))))))))))))))))</f>
        <v/>
      </c>
      <c r="D431" s="76" t="str">
        <f>IF(B431="",""&amp;C431,LEFT(B431, FIND(" ",B431)-1) &amp; "."&amp;COUNTIF( $B$8:B431,B431))</f>
        <v/>
      </c>
      <c r="E431" s="11"/>
      <c r="F431" s="65"/>
      <c r="G431" s="65"/>
      <c r="H431" s="65"/>
      <c r="I431" s="67"/>
      <c r="J431" s="60" t="str">
        <f t="shared" si="35"/>
        <v/>
      </c>
      <c r="K431" s="58"/>
      <c r="L431" s="65"/>
      <c r="M431" s="65"/>
      <c r="N431" s="65"/>
      <c r="O431" s="67"/>
      <c r="P431" s="60" t="str">
        <f t="shared" si="36"/>
        <v/>
      </c>
      <c r="Q431" s="58"/>
      <c r="R431" s="65"/>
      <c r="S431" s="65"/>
      <c r="T431" s="65"/>
      <c r="U431" s="67"/>
      <c r="V431" s="60" t="str">
        <f t="shared" si="37"/>
        <v/>
      </c>
      <c r="W431" s="58"/>
      <c r="X431" s="65"/>
      <c r="Y431" s="65"/>
      <c r="Z431" s="65"/>
      <c r="AA431" s="67"/>
      <c r="AB431" s="60" t="str">
        <f t="shared" si="38"/>
        <v/>
      </c>
      <c r="AC431" s="58"/>
      <c r="AD431" s="65"/>
      <c r="AE431" s="65"/>
      <c r="AF431" s="65"/>
      <c r="AG431" s="67"/>
      <c r="AH431" s="60" t="str">
        <f t="shared" si="39"/>
        <v/>
      </c>
      <c r="AI431" s="58"/>
    </row>
    <row r="432" spans="1:35" ht="15" customHeight="1" x14ac:dyDescent="0.25">
      <c r="A432" s="48" t="str">
        <f>IFERROR(IF(A431='Onderwerpen (2)'!$C$23+19,"",A431+1),"")</f>
        <v/>
      </c>
      <c r="B432" s="48" t="str">
        <f>IF(C432&lt;='Onderwerpen (2)'!$C$4,'Onderwerpen (2)'!$A$4,IF(C432&lt;='Onderwerpen (2)'!$C$5,'Onderwerpen (2)'!$A$5,IF(C432&lt;='Onderwerpen (2)'!$C$6,'Onderwerpen (2)'!$A$6,IF(C432&lt;='Onderwerpen (2)'!$C$7,'Onderwerpen (2)'!$A$7,IF(C432&lt;='Onderwerpen (2)'!$C$8,'Onderwerpen (2)'!$A$8,IF(C432&lt;='Onderwerpen (2)'!$C$9,'Onderwerpen (2)'!$A$9,IF(C432&lt;='Onderwerpen (2)'!C$10,'Onderwerpen (2)'!$A$10,IF(C432&lt;='Onderwerpen (2)'!C$11,'Onderwerpen (2)'!$A$11,IF(C432&lt;='Onderwerpen (2)'!C$12,'Onderwerpen (2)'!$A$12,IF(C432&lt;='Onderwerpen (2)'!C$13,'Onderwerpen (2)'!$A$13,IF(C432&lt;='Onderwerpen (2)'!$C$14,'Onderwerpen (2)'!$A$14,IF(C432&lt;='Onderwerpen (2)'!$C$15,'Onderwerpen (2)'!$A$15,IF(C432&lt;='Onderwerpen (2)'!$C$16,'Onderwerpen (2)'!$A$16,IF(C432&lt;='Onderwerpen (2)'!$C$17,'Onderwerpen (2)'!$A$17,IF(C432&lt;='Onderwerpen (2)'!$C$18,'Onderwerpen (2)'!$A$18,IF(C432&lt;='Onderwerpen (2)'!$C$19,'Onderwerpen (2)'!$A$19,IF(C432&lt;='Onderwerpen (2)'!$C$20,'Onderwerpen (2)'!$A$20,IF(C432&lt;='Onderwerpen (2)'!$C$21,'Onderwerpen (2)'!$A$21,IF(C432&lt;='Onderwerpen (2)'!$C$22,'Onderwerpen (2)'!$A$22,IF(C432&lt;='Onderwerpen (2)'!$C$23,'Onderwerpen (2)'!$A$22,""))))))))))))))))))))</f>
        <v/>
      </c>
      <c r="C432" s="55" t="str">
        <f>IF('Onderwerpen (2)'!$B$4+1=A432,'Onderwerpen (2)'!$A$5,IF(SUM('Onderwerpen (2)'!$B$4:$B$5)+2=A432,'Onderwerpen (2)'!$A$6,IF(SUM('Onderwerpen (2)'!$B$4:$B$6)+3=A432,'Onderwerpen (2)'!$A$7,IF(SUM('Onderwerpen (2)'!$B$4:$B$7)+4=A432,'Onderwerpen (2)'!$A$8,IF(SUM('Onderwerpen (2)'!$B$4:$B$8)+5=A432,'Onderwerpen (2)'!$A$9,IF(SUM('Onderwerpen (2)'!$B$4:$B$9)+6=A432,'Onderwerpen (2)'!$A$10,IF(SUM('Onderwerpen (2)'!$B$4:$B$10)+7=A432,'Onderwerpen (2)'!$A$11,IF(SUM('Onderwerpen (2)'!$B$4:$B$11)+8=A432,'Onderwerpen (2)'!$A$12,IF(SUM('Onderwerpen (2)'!$B$4:$B$12)+9=A432,'Onderwerpen (2)'!$A$13,IF(SUM('Onderwerpen (2)'!$B$4:$B$13)+10=A432,'Onderwerpen (2)'!$A$14,IF(SUM('Onderwerpen (2)'!$B$4:$B$14)+11=A432,'Onderwerpen (2)'!$A$15,IF(SUM('Onderwerpen (2)'!$B$4:$B$15)+12=A432,'Onderwerpen (2)'!$A$16,IF(SUM('Onderwerpen (2)'!$B$4:$B$16)+13=A432,'Onderwerpen (2)'!$A$17,IF(SUM('Onderwerpen (2)'!$B$4:$B$17)+14=A432,'Onderwerpen (2)'!$A$18,IF(SUM('Onderwerpen (2)'!$B$4:$B$18)+15=A432,'Onderwerpen (2)'!$A$19,IF(SUM('Onderwerpen (2)'!$B$4:$B$19)+16=A432,'Onderwerpen (2)'!$A$20,IF(SUM('Onderwerpen (2)'!$B$4:$B$20)+17=A432,'Onderwerpen (2)'!$A$21,IF(SUM('Onderwerpen (2)'!$B$4:$B$21)+18=A432,'Onderwerpen (2)'!$A$22,IF(SUM('Onderwerpen (2)'!$B$4:$B$22)+19=A432,'Onderwerpen (2)'!$A$23,IFERROR((IF(A432&lt;'Onderwerpen (2)'!$D$4,A432,IF(AND(A432&gt;'Onderwerpen (2)'!$D$4,A432&lt;'Onderwerpen (2)'!$D$5),A432-1,IF(AND(A432&gt;'Onderwerpen (2)'!$D$5,A432&lt;'Onderwerpen (2)'!$D$6),A432-2,IF(AND(A432&gt;'Onderwerpen (2)'!$D$6,A432&lt;'Onderwerpen (2)'!$D$7),A432-3,IF(AND(A432&gt;'Onderwerpen (2)'!$D$7,A432&lt;'Onderwerpen (2)'!$D$8),A432-4,IF(AND(A432&gt;'Onderwerpen (2)'!$D$8,A432&lt;'Onderwerpen (2)'!$D$9),A432-5,IF(AND(A432&gt;'Onderwerpen (2)'!$D$9,A432&lt;'Onderwerpen (2)'!$D$10),A432-6,IF(AND(A432&gt;'Onderwerpen (2)'!$D$10,A432&lt;'Onderwerpen (2)'!$D$11),A432-7,IF(AND(A432&gt;'Onderwerpen (2)'!$D$11,A432&lt;'Onderwerpen (2)'!$D$12),A432-8,IF(AND(A432&gt;'Onderwerpen (2)'!$D$12,A432&lt;'Onderwerpen (2)'!$D$13),A432-9,IF(AND(A432&gt;'Onderwerpen (2)'!$D$13,A432&lt;'Onderwerpen (2)'!$D$14),A432-10,IF(AND(A432&gt;'Onderwerpen (2)'!$D$14,A432&lt;'Onderwerpen (2)'!$D$15),A432-11,IF(AND(A432&gt;'Onderwerpen (2)'!$D$15,A432&lt;'Onderwerpen (2)'!$D$16),A432-12,IF(AND(A432&gt;'Onderwerpen (2)'!$D$16,A432&lt;'Onderwerpen (2)'!$D$17),A432-13,IF(AND(A432&gt;'Onderwerpen (2)'!$D$17,A432&lt;'Onderwerpen (2)'!$D$18),A432-14,IF(AND(A432&gt;'Onderwerpen (2)'!$D$18,A432&lt;'Onderwerpen (2)'!$D$19),A432-15,IF(AND(A432&gt;'Onderwerpen (2)'!$D$19,A432&lt;'Onderwerpen (2)'!$D$20),A432-16,IF(AND(A432&gt;'Onderwerpen (2)'!$D$20,A432&lt;'Onderwerpen (2)'!$D$21),A432-17,IF(AND(A432&gt;'Onderwerpen (2)'!$D$21,A432&lt;'Onderwerpen (2)'!$D$22),A432-18,IF(A432&gt;'Onderwerpen (2)'!$D$22,A432-19,"X"))))))))))))))))))))),""))))))))))))))))))))</f>
        <v/>
      </c>
      <c r="D432" s="76" t="str">
        <f>IF(B432="",""&amp;C432,LEFT(B432, FIND(" ",B432)-1) &amp; "."&amp;COUNTIF( $B$8:B432,B432))</f>
        <v/>
      </c>
      <c r="E432" s="11"/>
      <c r="F432" s="65"/>
      <c r="G432" s="65"/>
      <c r="H432" s="65"/>
      <c r="I432" s="67"/>
      <c r="J432" s="60" t="str">
        <f t="shared" si="35"/>
        <v/>
      </c>
      <c r="K432" s="58"/>
      <c r="L432" s="65"/>
      <c r="M432" s="65"/>
      <c r="N432" s="65"/>
      <c r="O432" s="67"/>
      <c r="P432" s="60" t="str">
        <f t="shared" si="36"/>
        <v/>
      </c>
      <c r="Q432" s="58"/>
      <c r="R432" s="65"/>
      <c r="S432" s="65"/>
      <c r="T432" s="65"/>
      <c r="U432" s="67"/>
      <c r="V432" s="60" t="str">
        <f t="shared" si="37"/>
        <v/>
      </c>
      <c r="W432" s="58"/>
      <c r="X432" s="65"/>
      <c r="Y432" s="65"/>
      <c r="Z432" s="65"/>
      <c r="AA432" s="67"/>
      <c r="AB432" s="60" t="str">
        <f t="shared" si="38"/>
        <v/>
      </c>
      <c r="AC432" s="58"/>
      <c r="AD432" s="65"/>
      <c r="AE432" s="65"/>
      <c r="AF432" s="65"/>
      <c r="AG432" s="67"/>
      <c r="AH432" s="60" t="str">
        <f t="shared" si="39"/>
        <v/>
      </c>
      <c r="AI432" s="58"/>
    </row>
    <row r="433" spans="1:35" ht="15" customHeight="1" x14ac:dyDescent="0.25">
      <c r="A433" s="48" t="str">
        <f>IFERROR(IF(A432='Onderwerpen (2)'!$C$23+19,"",A432+1),"")</f>
        <v/>
      </c>
      <c r="B433" s="48" t="str">
        <f>IF(C433&lt;='Onderwerpen (2)'!$C$4,'Onderwerpen (2)'!$A$4,IF(C433&lt;='Onderwerpen (2)'!$C$5,'Onderwerpen (2)'!$A$5,IF(C433&lt;='Onderwerpen (2)'!$C$6,'Onderwerpen (2)'!$A$6,IF(C433&lt;='Onderwerpen (2)'!$C$7,'Onderwerpen (2)'!$A$7,IF(C433&lt;='Onderwerpen (2)'!$C$8,'Onderwerpen (2)'!$A$8,IF(C433&lt;='Onderwerpen (2)'!$C$9,'Onderwerpen (2)'!$A$9,IF(C433&lt;='Onderwerpen (2)'!C$10,'Onderwerpen (2)'!$A$10,IF(C433&lt;='Onderwerpen (2)'!C$11,'Onderwerpen (2)'!$A$11,IF(C433&lt;='Onderwerpen (2)'!C$12,'Onderwerpen (2)'!$A$12,IF(C433&lt;='Onderwerpen (2)'!C$13,'Onderwerpen (2)'!$A$13,IF(C433&lt;='Onderwerpen (2)'!$C$14,'Onderwerpen (2)'!$A$14,IF(C433&lt;='Onderwerpen (2)'!$C$15,'Onderwerpen (2)'!$A$15,IF(C433&lt;='Onderwerpen (2)'!$C$16,'Onderwerpen (2)'!$A$16,IF(C433&lt;='Onderwerpen (2)'!$C$17,'Onderwerpen (2)'!$A$17,IF(C433&lt;='Onderwerpen (2)'!$C$18,'Onderwerpen (2)'!$A$18,IF(C433&lt;='Onderwerpen (2)'!$C$19,'Onderwerpen (2)'!$A$19,IF(C433&lt;='Onderwerpen (2)'!$C$20,'Onderwerpen (2)'!$A$20,IF(C433&lt;='Onderwerpen (2)'!$C$21,'Onderwerpen (2)'!$A$21,IF(C433&lt;='Onderwerpen (2)'!$C$22,'Onderwerpen (2)'!$A$22,IF(C433&lt;='Onderwerpen (2)'!$C$23,'Onderwerpen (2)'!$A$22,""))))))))))))))))))))</f>
        <v/>
      </c>
      <c r="C433" s="55" t="str">
        <f>IF('Onderwerpen (2)'!$B$4+1=A433,'Onderwerpen (2)'!$A$5,IF(SUM('Onderwerpen (2)'!$B$4:$B$5)+2=A433,'Onderwerpen (2)'!$A$6,IF(SUM('Onderwerpen (2)'!$B$4:$B$6)+3=A433,'Onderwerpen (2)'!$A$7,IF(SUM('Onderwerpen (2)'!$B$4:$B$7)+4=A433,'Onderwerpen (2)'!$A$8,IF(SUM('Onderwerpen (2)'!$B$4:$B$8)+5=A433,'Onderwerpen (2)'!$A$9,IF(SUM('Onderwerpen (2)'!$B$4:$B$9)+6=A433,'Onderwerpen (2)'!$A$10,IF(SUM('Onderwerpen (2)'!$B$4:$B$10)+7=A433,'Onderwerpen (2)'!$A$11,IF(SUM('Onderwerpen (2)'!$B$4:$B$11)+8=A433,'Onderwerpen (2)'!$A$12,IF(SUM('Onderwerpen (2)'!$B$4:$B$12)+9=A433,'Onderwerpen (2)'!$A$13,IF(SUM('Onderwerpen (2)'!$B$4:$B$13)+10=A433,'Onderwerpen (2)'!$A$14,IF(SUM('Onderwerpen (2)'!$B$4:$B$14)+11=A433,'Onderwerpen (2)'!$A$15,IF(SUM('Onderwerpen (2)'!$B$4:$B$15)+12=A433,'Onderwerpen (2)'!$A$16,IF(SUM('Onderwerpen (2)'!$B$4:$B$16)+13=A433,'Onderwerpen (2)'!$A$17,IF(SUM('Onderwerpen (2)'!$B$4:$B$17)+14=A433,'Onderwerpen (2)'!$A$18,IF(SUM('Onderwerpen (2)'!$B$4:$B$18)+15=A433,'Onderwerpen (2)'!$A$19,IF(SUM('Onderwerpen (2)'!$B$4:$B$19)+16=A433,'Onderwerpen (2)'!$A$20,IF(SUM('Onderwerpen (2)'!$B$4:$B$20)+17=A433,'Onderwerpen (2)'!$A$21,IF(SUM('Onderwerpen (2)'!$B$4:$B$21)+18=A433,'Onderwerpen (2)'!$A$22,IF(SUM('Onderwerpen (2)'!$B$4:$B$22)+19=A433,'Onderwerpen (2)'!$A$23,IFERROR((IF(A433&lt;'Onderwerpen (2)'!$D$4,A433,IF(AND(A433&gt;'Onderwerpen (2)'!$D$4,A433&lt;'Onderwerpen (2)'!$D$5),A433-1,IF(AND(A433&gt;'Onderwerpen (2)'!$D$5,A433&lt;'Onderwerpen (2)'!$D$6),A433-2,IF(AND(A433&gt;'Onderwerpen (2)'!$D$6,A433&lt;'Onderwerpen (2)'!$D$7),A433-3,IF(AND(A433&gt;'Onderwerpen (2)'!$D$7,A433&lt;'Onderwerpen (2)'!$D$8),A433-4,IF(AND(A433&gt;'Onderwerpen (2)'!$D$8,A433&lt;'Onderwerpen (2)'!$D$9),A433-5,IF(AND(A433&gt;'Onderwerpen (2)'!$D$9,A433&lt;'Onderwerpen (2)'!$D$10),A433-6,IF(AND(A433&gt;'Onderwerpen (2)'!$D$10,A433&lt;'Onderwerpen (2)'!$D$11),A433-7,IF(AND(A433&gt;'Onderwerpen (2)'!$D$11,A433&lt;'Onderwerpen (2)'!$D$12),A433-8,IF(AND(A433&gt;'Onderwerpen (2)'!$D$12,A433&lt;'Onderwerpen (2)'!$D$13),A433-9,IF(AND(A433&gt;'Onderwerpen (2)'!$D$13,A433&lt;'Onderwerpen (2)'!$D$14),A433-10,IF(AND(A433&gt;'Onderwerpen (2)'!$D$14,A433&lt;'Onderwerpen (2)'!$D$15),A433-11,IF(AND(A433&gt;'Onderwerpen (2)'!$D$15,A433&lt;'Onderwerpen (2)'!$D$16),A433-12,IF(AND(A433&gt;'Onderwerpen (2)'!$D$16,A433&lt;'Onderwerpen (2)'!$D$17),A433-13,IF(AND(A433&gt;'Onderwerpen (2)'!$D$17,A433&lt;'Onderwerpen (2)'!$D$18),A433-14,IF(AND(A433&gt;'Onderwerpen (2)'!$D$18,A433&lt;'Onderwerpen (2)'!$D$19),A433-15,IF(AND(A433&gt;'Onderwerpen (2)'!$D$19,A433&lt;'Onderwerpen (2)'!$D$20),A433-16,IF(AND(A433&gt;'Onderwerpen (2)'!$D$20,A433&lt;'Onderwerpen (2)'!$D$21),A433-17,IF(AND(A433&gt;'Onderwerpen (2)'!$D$21,A433&lt;'Onderwerpen (2)'!$D$22),A433-18,IF(A433&gt;'Onderwerpen (2)'!$D$22,A433-19,"X"))))))))))))))))))))),""))))))))))))))))))))</f>
        <v/>
      </c>
      <c r="D433" s="76" t="str">
        <f>IF(B433="",""&amp;C433,LEFT(B433, FIND(" ",B433)-1) &amp; "."&amp;COUNTIF( $B$8:B433,B433))</f>
        <v/>
      </c>
      <c r="E433" s="11"/>
      <c r="F433" s="65"/>
      <c r="G433" s="65"/>
      <c r="H433" s="65"/>
      <c r="I433" s="67"/>
      <c r="J433" s="60" t="str">
        <f t="shared" si="35"/>
        <v/>
      </c>
      <c r="K433" s="58"/>
      <c r="L433" s="65"/>
      <c r="M433" s="65"/>
      <c r="N433" s="65"/>
      <c r="O433" s="67"/>
      <c r="P433" s="60" t="str">
        <f t="shared" si="36"/>
        <v/>
      </c>
      <c r="Q433" s="58"/>
      <c r="R433" s="65"/>
      <c r="S433" s="65"/>
      <c r="T433" s="65"/>
      <c r="U433" s="67"/>
      <c r="V433" s="60" t="str">
        <f t="shared" si="37"/>
        <v/>
      </c>
      <c r="W433" s="58"/>
      <c r="X433" s="65"/>
      <c r="Y433" s="65"/>
      <c r="Z433" s="65"/>
      <c r="AA433" s="67"/>
      <c r="AB433" s="60" t="str">
        <f t="shared" si="38"/>
        <v/>
      </c>
      <c r="AC433" s="58"/>
      <c r="AD433" s="65"/>
      <c r="AE433" s="65"/>
      <c r="AF433" s="65"/>
      <c r="AG433" s="67"/>
      <c r="AH433" s="60" t="str">
        <f t="shared" si="39"/>
        <v/>
      </c>
      <c r="AI433" s="58"/>
    </row>
    <row r="434" spans="1:35" ht="15" customHeight="1" x14ac:dyDescent="0.25">
      <c r="A434" s="48" t="str">
        <f>IFERROR(IF(A433='Onderwerpen (2)'!$C$23+19,"",A433+1),"")</f>
        <v/>
      </c>
      <c r="B434" s="48" t="str">
        <f>IF(C434&lt;='Onderwerpen (2)'!$C$4,'Onderwerpen (2)'!$A$4,IF(C434&lt;='Onderwerpen (2)'!$C$5,'Onderwerpen (2)'!$A$5,IF(C434&lt;='Onderwerpen (2)'!$C$6,'Onderwerpen (2)'!$A$6,IF(C434&lt;='Onderwerpen (2)'!$C$7,'Onderwerpen (2)'!$A$7,IF(C434&lt;='Onderwerpen (2)'!$C$8,'Onderwerpen (2)'!$A$8,IF(C434&lt;='Onderwerpen (2)'!$C$9,'Onderwerpen (2)'!$A$9,IF(C434&lt;='Onderwerpen (2)'!C$10,'Onderwerpen (2)'!$A$10,IF(C434&lt;='Onderwerpen (2)'!C$11,'Onderwerpen (2)'!$A$11,IF(C434&lt;='Onderwerpen (2)'!C$12,'Onderwerpen (2)'!$A$12,IF(C434&lt;='Onderwerpen (2)'!C$13,'Onderwerpen (2)'!$A$13,IF(C434&lt;='Onderwerpen (2)'!$C$14,'Onderwerpen (2)'!$A$14,IF(C434&lt;='Onderwerpen (2)'!$C$15,'Onderwerpen (2)'!$A$15,IF(C434&lt;='Onderwerpen (2)'!$C$16,'Onderwerpen (2)'!$A$16,IF(C434&lt;='Onderwerpen (2)'!$C$17,'Onderwerpen (2)'!$A$17,IF(C434&lt;='Onderwerpen (2)'!$C$18,'Onderwerpen (2)'!$A$18,IF(C434&lt;='Onderwerpen (2)'!$C$19,'Onderwerpen (2)'!$A$19,IF(C434&lt;='Onderwerpen (2)'!$C$20,'Onderwerpen (2)'!$A$20,IF(C434&lt;='Onderwerpen (2)'!$C$21,'Onderwerpen (2)'!$A$21,IF(C434&lt;='Onderwerpen (2)'!$C$22,'Onderwerpen (2)'!$A$22,IF(C434&lt;='Onderwerpen (2)'!$C$23,'Onderwerpen (2)'!$A$22,""))))))))))))))))))))</f>
        <v/>
      </c>
      <c r="C434" s="55" t="str">
        <f>IF('Onderwerpen (2)'!$B$4+1=A434,'Onderwerpen (2)'!$A$5,IF(SUM('Onderwerpen (2)'!$B$4:$B$5)+2=A434,'Onderwerpen (2)'!$A$6,IF(SUM('Onderwerpen (2)'!$B$4:$B$6)+3=A434,'Onderwerpen (2)'!$A$7,IF(SUM('Onderwerpen (2)'!$B$4:$B$7)+4=A434,'Onderwerpen (2)'!$A$8,IF(SUM('Onderwerpen (2)'!$B$4:$B$8)+5=A434,'Onderwerpen (2)'!$A$9,IF(SUM('Onderwerpen (2)'!$B$4:$B$9)+6=A434,'Onderwerpen (2)'!$A$10,IF(SUM('Onderwerpen (2)'!$B$4:$B$10)+7=A434,'Onderwerpen (2)'!$A$11,IF(SUM('Onderwerpen (2)'!$B$4:$B$11)+8=A434,'Onderwerpen (2)'!$A$12,IF(SUM('Onderwerpen (2)'!$B$4:$B$12)+9=A434,'Onderwerpen (2)'!$A$13,IF(SUM('Onderwerpen (2)'!$B$4:$B$13)+10=A434,'Onderwerpen (2)'!$A$14,IF(SUM('Onderwerpen (2)'!$B$4:$B$14)+11=A434,'Onderwerpen (2)'!$A$15,IF(SUM('Onderwerpen (2)'!$B$4:$B$15)+12=A434,'Onderwerpen (2)'!$A$16,IF(SUM('Onderwerpen (2)'!$B$4:$B$16)+13=A434,'Onderwerpen (2)'!$A$17,IF(SUM('Onderwerpen (2)'!$B$4:$B$17)+14=A434,'Onderwerpen (2)'!$A$18,IF(SUM('Onderwerpen (2)'!$B$4:$B$18)+15=A434,'Onderwerpen (2)'!$A$19,IF(SUM('Onderwerpen (2)'!$B$4:$B$19)+16=A434,'Onderwerpen (2)'!$A$20,IF(SUM('Onderwerpen (2)'!$B$4:$B$20)+17=A434,'Onderwerpen (2)'!$A$21,IF(SUM('Onderwerpen (2)'!$B$4:$B$21)+18=A434,'Onderwerpen (2)'!$A$22,IF(SUM('Onderwerpen (2)'!$B$4:$B$22)+19=A434,'Onderwerpen (2)'!$A$23,IFERROR((IF(A434&lt;'Onderwerpen (2)'!$D$4,A434,IF(AND(A434&gt;'Onderwerpen (2)'!$D$4,A434&lt;'Onderwerpen (2)'!$D$5),A434-1,IF(AND(A434&gt;'Onderwerpen (2)'!$D$5,A434&lt;'Onderwerpen (2)'!$D$6),A434-2,IF(AND(A434&gt;'Onderwerpen (2)'!$D$6,A434&lt;'Onderwerpen (2)'!$D$7),A434-3,IF(AND(A434&gt;'Onderwerpen (2)'!$D$7,A434&lt;'Onderwerpen (2)'!$D$8),A434-4,IF(AND(A434&gt;'Onderwerpen (2)'!$D$8,A434&lt;'Onderwerpen (2)'!$D$9),A434-5,IF(AND(A434&gt;'Onderwerpen (2)'!$D$9,A434&lt;'Onderwerpen (2)'!$D$10),A434-6,IF(AND(A434&gt;'Onderwerpen (2)'!$D$10,A434&lt;'Onderwerpen (2)'!$D$11),A434-7,IF(AND(A434&gt;'Onderwerpen (2)'!$D$11,A434&lt;'Onderwerpen (2)'!$D$12),A434-8,IF(AND(A434&gt;'Onderwerpen (2)'!$D$12,A434&lt;'Onderwerpen (2)'!$D$13),A434-9,IF(AND(A434&gt;'Onderwerpen (2)'!$D$13,A434&lt;'Onderwerpen (2)'!$D$14),A434-10,IF(AND(A434&gt;'Onderwerpen (2)'!$D$14,A434&lt;'Onderwerpen (2)'!$D$15),A434-11,IF(AND(A434&gt;'Onderwerpen (2)'!$D$15,A434&lt;'Onderwerpen (2)'!$D$16),A434-12,IF(AND(A434&gt;'Onderwerpen (2)'!$D$16,A434&lt;'Onderwerpen (2)'!$D$17),A434-13,IF(AND(A434&gt;'Onderwerpen (2)'!$D$17,A434&lt;'Onderwerpen (2)'!$D$18),A434-14,IF(AND(A434&gt;'Onderwerpen (2)'!$D$18,A434&lt;'Onderwerpen (2)'!$D$19),A434-15,IF(AND(A434&gt;'Onderwerpen (2)'!$D$19,A434&lt;'Onderwerpen (2)'!$D$20),A434-16,IF(AND(A434&gt;'Onderwerpen (2)'!$D$20,A434&lt;'Onderwerpen (2)'!$D$21),A434-17,IF(AND(A434&gt;'Onderwerpen (2)'!$D$21,A434&lt;'Onderwerpen (2)'!$D$22),A434-18,IF(A434&gt;'Onderwerpen (2)'!$D$22,A434-19,"X"))))))))))))))))))))),""))))))))))))))))))))</f>
        <v/>
      </c>
      <c r="D434" s="76" t="str">
        <f>IF(B434="",""&amp;C434,LEFT(B434, FIND(" ",B434)-1) &amp; "."&amp;COUNTIF( $B$8:B434,B434))</f>
        <v/>
      </c>
      <c r="E434" s="11"/>
      <c r="F434" s="65"/>
      <c r="G434" s="65"/>
      <c r="H434" s="65"/>
      <c r="I434" s="67"/>
      <c r="J434" s="60" t="str">
        <f t="shared" si="35"/>
        <v/>
      </c>
      <c r="K434" s="58"/>
      <c r="L434" s="65"/>
      <c r="M434" s="65"/>
      <c r="N434" s="65"/>
      <c r="O434" s="67"/>
      <c r="P434" s="60" t="str">
        <f t="shared" si="36"/>
        <v/>
      </c>
      <c r="Q434" s="58"/>
      <c r="R434" s="65"/>
      <c r="S434" s="65"/>
      <c r="T434" s="65"/>
      <c r="U434" s="67"/>
      <c r="V434" s="60" t="str">
        <f t="shared" si="37"/>
        <v/>
      </c>
      <c r="W434" s="58"/>
      <c r="X434" s="65"/>
      <c r="Y434" s="65"/>
      <c r="Z434" s="65"/>
      <c r="AA434" s="67"/>
      <c r="AB434" s="60" t="str">
        <f t="shared" si="38"/>
        <v/>
      </c>
      <c r="AC434" s="58"/>
      <c r="AD434" s="65"/>
      <c r="AE434" s="65"/>
      <c r="AF434" s="65"/>
      <c r="AG434" s="67"/>
      <c r="AH434" s="60" t="str">
        <f t="shared" si="39"/>
        <v/>
      </c>
      <c r="AI434" s="58"/>
    </row>
    <row r="435" spans="1:35" ht="15" customHeight="1" x14ac:dyDescent="0.25">
      <c r="A435" s="48" t="str">
        <f>IFERROR(IF(A434='Onderwerpen (2)'!$C$23+19,"",A434+1),"")</f>
        <v/>
      </c>
      <c r="B435" s="48" t="str">
        <f>IF(C435&lt;='Onderwerpen (2)'!$C$4,'Onderwerpen (2)'!$A$4,IF(C435&lt;='Onderwerpen (2)'!$C$5,'Onderwerpen (2)'!$A$5,IF(C435&lt;='Onderwerpen (2)'!$C$6,'Onderwerpen (2)'!$A$6,IF(C435&lt;='Onderwerpen (2)'!$C$7,'Onderwerpen (2)'!$A$7,IF(C435&lt;='Onderwerpen (2)'!$C$8,'Onderwerpen (2)'!$A$8,IF(C435&lt;='Onderwerpen (2)'!$C$9,'Onderwerpen (2)'!$A$9,IF(C435&lt;='Onderwerpen (2)'!C$10,'Onderwerpen (2)'!$A$10,IF(C435&lt;='Onderwerpen (2)'!C$11,'Onderwerpen (2)'!$A$11,IF(C435&lt;='Onderwerpen (2)'!C$12,'Onderwerpen (2)'!$A$12,IF(C435&lt;='Onderwerpen (2)'!C$13,'Onderwerpen (2)'!$A$13,IF(C435&lt;='Onderwerpen (2)'!$C$14,'Onderwerpen (2)'!$A$14,IF(C435&lt;='Onderwerpen (2)'!$C$15,'Onderwerpen (2)'!$A$15,IF(C435&lt;='Onderwerpen (2)'!$C$16,'Onderwerpen (2)'!$A$16,IF(C435&lt;='Onderwerpen (2)'!$C$17,'Onderwerpen (2)'!$A$17,IF(C435&lt;='Onderwerpen (2)'!$C$18,'Onderwerpen (2)'!$A$18,IF(C435&lt;='Onderwerpen (2)'!$C$19,'Onderwerpen (2)'!$A$19,IF(C435&lt;='Onderwerpen (2)'!$C$20,'Onderwerpen (2)'!$A$20,IF(C435&lt;='Onderwerpen (2)'!$C$21,'Onderwerpen (2)'!$A$21,IF(C435&lt;='Onderwerpen (2)'!$C$22,'Onderwerpen (2)'!$A$22,IF(C435&lt;='Onderwerpen (2)'!$C$23,'Onderwerpen (2)'!$A$22,""))))))))))))))))))))</f>
        <v/>
      </c>
      <c r="C435" s="55" t="str">
        <f>IF('Onderwerpen (2)'!$B$4+1=A435,'Onderwerpen (2)'!$A$5,IF(SUM('Onderwerpen (2)'!$B$4:$B$5)+2=A435,'Onderwerpen (2)'!$A$6,IF(SUM('Onderwerpen (2)'!$B$4:$B$6)+3=A435,'Onderwerpen (2)'!$A$7,IF(SUM('Onderwerpen (2)'!$B$4:$B$7)+4=A435,'Onderwerpen (2)'!$A$8,IF(SUM('Onderwerpen (2)'!$B$4:$B$8)+5=A435,'Onderwerpen (2)'!$A$9,IF(SUM('Onderwerpen (2)'!$B$4:$B$9)+6=A435,'Onderwerpen (2)'!$A$10,IF(SUM('Onderwerpen (2)'!$B$4:$B$10)+7=A435,'Onderwerpen (2)'!$A$11,IF(SUM('Onderwerpen (2)'!$B$4:$B$11)+8=A435,'Onderwerpen (2)'!$A$12,IF(SUM('Onderwerpen (2)'!$B$4:$B$12)+9=A435,'Onderwerpen (2)'!$A$13,IF(SUM('Onderwerpen (2)'!$B$4:$B$13)+10=A435,'Onderwerpen (2)'!$A$14,IF(SUM('Onderwerpen (2)'!$B$4:$B$14)+11=A435,'Onderwerpen (2)'!$A$15,IF(SUM('Onderwerpen (2)'!$B$4:$B$15)+12=A435,'Onderwerpen (2)'!$A$16,IF(SUM('Onderwerpen (2)'!$B$4:$B$16)+13=A435,'Onderwerpen (2)'!$A$17,IF(SUM('Onderwerpen (2)'!$B$4:$B$17)+14=A435,'Onderwerpen (2)'!$A$18,IF(SUM('Onderwerpen (2)'!$B$4:$B$18)+15=A435,'Onderwerpen (2)'!$A$19,IF(SUM('Onderwerpen (2)'!$B$4:$B$19)+16=A435,'Onderwerpen (2)'!$A$20,IF(SUM('Onderwerpen (2)'!$B$4:$B$20)+17=A435,'Onderwerpen (2)'!$A$21,IF(SUM('Onderwerpen (2)'!$B$4:$B$21)+18=A435,'Onderwerpen (2)'!$A$22,IF(SUM('Onderwerpen (2)'!$B$4:$B$22)+19=A435,'Onderwerpen (2)'!$A$23,IFERROR((IF(A435&lt;'Onderwerpen (2)'!$D$4,A435,IF(AND(A435&gt;'Onderwerpen (2)'!$D$4,A435&lt;'Onderwerpen (2)'!$D$5),A435-1,IF(AND(A435&gt;'Onderwerpen (2)'!$D$5,A435&lt;'Onderwerpen (2)'!$D$6),A435-2,IF(AND(A435&gt;'Onderwerpen (2)'!$D$6,A435&lt;'Onderwerpen (2)'!$D$7),A435-3,IF(AND(A435&gt;'Onderwerpen (2)'!$D$7,A435&lt;'Onderwerpen (2)'!$D$8),A435-4,IF(AND(A435&gt;'Onderwerpen (2)'!$D$8,A435&lt;'Onderwerpen (2)'!$D$9),A435-5,IF(AND(A435&gt;'Onderwerpen (2)'!$D$9,A435&lt;'Onderwerpen (2)'!$D$10),A435-6,IF(AND(A435&gt;'Onderwerpen (2)'!$D$10,A435&lt;'Onderwerpen (2)'!$D$11),A435-7,IF(AND(A435&gt;'Onderwerpen (2)'!$D$11,A435&lt;'Onderwerpen (2)'!$D$12),A435-8,IF(AND(A435&gt;'Onderwerpen (2)'!$D$12,A435&lt;'Onderwerpen (2)'!$D$13),A435-9,IF(AND(A435&gt;'Onderwerpen (2)'!$D$13,A435&lt;'Onderwerpen (2)'!$D$14),A435-10,IF(AND(A435&gt;'Onderwerpen (2)'!$D$14,A435&lt;'Onderwerpen (2)'!$D$15),A435-11,IF(AND(A435&gt;'Onderwerpen (2)'!$D$15,A435&lt;'Onderwerpen (2)'!$D$16),A435-12,IF(AND(A435&gt;'Onderwerpen (2)'!$D$16,A435&lt;'Onderwerpen (2)'!$D$17),A435-13,IF(AND(A435&gt;'Onderwerpen (2)'!$D$17,A435&lt;'Onderwerpen (2)'!$D$18),A435-14,IF(AND(A435&gt;'Onderwerpen (2)'!$D$18,A435&lt;'Onderwerpen (2)'!$D$19),A435-15,IF(AND(A435&gt;'Onderwerpen (2)'!$D$19,A435&lt;'Onderwerpen (2)'!$D$20),A435-16,IF(AND(A435&gt;'Onderwerpen (2)'!$D$20,A435&lt;'Onderwerpen (2)'!$D$21),A435-17,IF(AND(A435&gt;'Onderwerpen (2)'!$D$21,A435&lt;'Onderwerpen (2)'!$D$22),A435-18,IF(A435&gt;'Onderwerpen (2)'!$D$22,A435-19,"X"))))))))))))))))))))),""))))))))))))))))))))</f>
        <v/>
      </c>
      <c r="D435" s="76" t="str">
        <f>IF(B435="",""&amp;C435,LEFT(B435, FIND(" ",B435)-1) &amp; "."&amp;COUNTIF( $B$8:B435,B435))</f>
        <v/>
      </c>
      <c r="E435" s="11"/>
      <c r="F435" s="65"/>
      <c r="G435" s="65"/>
      <c r="H435" s="65"/>
      <c r="I435" s="67"/>
      <c r="J435" s="60" t="str">
        <f t="shared" si="35"/>
        <v/>
      </c>
      <c r="K435" s="58"/>
      <c r="L435" s="65"/>
      <c r="M435" s="65"/>
      <c r="N435" s="65"/>
      <c r="O435" s="67"/>
      <c r="P435" s="60" t="str">
        <f t="shared" si="36"/>
        <v/>
      </c>
      <c r="Q435" s="58"/>
      <c r="R435" s="65"/>
      <c r="S435" s="65"/>
      <c r="T435" s="65"/>
      <c r="U435" s="67"/>
      <c r="V435" s="60" t="str">
        <f t="shared" si="37"/>
        <v/>
      </c>
      <c r="W435" s="58"/>
      <c r="X435" s="65"/>
      <c r="Y435" s="65"/>
      <c r="Z435" s="65"/>
      <c r="AA435" s="67"/>
      <c r="AB435" s="60" t="str">
        <f t="shared" si="38"/>
        <v/>
      </c>
      <c r="AC435" s="58"/>
      <c r="AD435" s="65"/>
      <c r="AE435" s="65"/>
      <c r="AF435" s="65"/>
      <c r="AG435" s="67"/>
      <c r="AH435" s="60" t="str">
        <f t="shared" si="39"/>
        <v/>
      </c>
      <c r="AI435" s="58"/>
    </row>
    <row r="436" spans="1:35" ht="15" customHeight="1" x14ac:dyDescent="0.25">
      <c r="A436" s="48" t="str">
        <f>IFERROR(IF(A435='Onderwerpen (2)'!$C$23+19,"",A435+1),"")</f>
        <v/>
      </c>
      <c r="B436" s="48" t="str">
        <f>IF(C436&lt;='Onderwerpen (2)'!$C$4,'Onderwerpen (2)'!$A$4,IF(C436&lt;='Onderwerpen (2)'!$C$5,'Onderwerpen (2)'!$A$5,IF(C436&lt;='Onderwerpen (2)'!$C$6,'Onderwerpen (2)'!$A$6,IF(C436&lt;='Onderwerpen (2)'!$C$7,'Onderwerpen (2)'!$A$7,IF(C436&lt;='Onderwerpen (2)'!$C$8,'Onderwerpen (2)'!$A$8,IF(C436&lt;='Onderwerpen (2)'!$C$9,'Onderwerpen (2)'!$A$9,IF(C436&lt;='Onderwerpen (2)'!C$10,'Onderwerpen (2)'!$A$10,IF(C436&lt;='Onderwerpen (2)'!C$11,'Onderwerpen (2)'!$A$11,IF(C436&lt;='Onderwerpen (2)'!C$12,'Onderwerpen (2)'!$A$12,IF(C436&lt;='Onderwerpen (2)'!C$13,'Onderwerpen (2)'!$A$13,IF(C436&lt;='Onderwerpen (2)'!$C$14,'Onderwerpen (2)'!$A$14,IF(C436&lt;='Onderwerpen (2)'!$C$15,'Onderwerpen (2)'!$A$15,IF(C436&lt;='Onderwerpen (2)'!$C$16,'Onderwerpen (2)'!$A$16,IF(C436&lt;='Onderwerpen (2)'!$C$17,'Onderwerpen (2)'!$A$17,IF(C436&lt;='Onderwerpen (2)'!$C$18,'Onderwerpen (2)'!$A$18,IF(C436&lt;='Onderwerpen (2)'!$C$19,'Onderwerpen (2)'!$A$19,IF(C436&lt;='Onderwerpen (2)'!$C$20,'Onderwerpen (2)'!$A$20,IF(C436&lt;='Onderwerpen (2)'!$C$21,'Onderwerpen (2)'!$A$21,IF(C436&lt;='Onderwerpen (2)'!$C$22,'Onderwerpen (2)'!$A$22,IF(C436&lt;='Onderwerpen (2)'!$C$23,'Onderwerpen (2)'!$A$22,""))))))))))))))))))))</f>
        <v/>
      </c>
      <c r="C436" s="55" t="str">
        <f>IF('Onderwerpen (2)'!$B$4+1=A436,'Onderwerpen (2)'!$A$5,IF(SUM('Onderwerpen (2)'!$B$4:$B$5)+2=A436,'Onderwerpen (2)'!$A$6,IF(SUM('Onderwerpen (2)'!$B$4:$B$6)+3=A436,'Onderwerpen (2)'!$A$7,IF(SUM('Onderwerpen (2)'!$B$4:$B$7)+4=A436,'Onderwerpen (2)'!$A$8,IF(SUM('Onderwerpen (2)'!$B$4:$B$8)+5=A436,'Onderwerpen (2)'!$A$9,IF(SUM('Onderwerpen (2)'!$B$4:$B$9)+6=A436,'Onderwerpen (2)'!$A$10,IF(SUM('Onderwerpen (2)'!$B$4:$B$10)+7=A436,'Onderwerpen (2)'!$A$11,IF(SUM('Onderwerpen (2)'!$B$4:$B$11)+8=A436,'Onderwerpen (2)'!$A$12,IF(SUM('Onderwerpen (2)'!$B$4:$B$12)+9=A436,'Onderwerpen (2)'!$A$13,IF(SUM('Onderwerpen (2)'!$B$4:$B$13)+10=A436,'Onderwerpen (2)'!$A$14,IF(SUM('Onderwerpen (2)'!$B$4:$B$14)+11=A436,'Onderwerpen (2)'!$A$15,IF(SUM('Onderwerpen (2)'!$B$4:$B$15)+12=A436,'Onderwerpen (2)'!$A$16,IF(SUM('Onderwerpen (2)'!$B$4:$B$16)+13=A436,'Onderwerpen (2)'!$A$17,IF(SUM('Onderwerpen (2)'!$B$4:$B$17)+14=A436,'Onderwerpen (2)'!$A$18,IF(SUM('Onderwerpen (2)'!$B$4:$B$18)+15=A436,'Onderwerpen (2)'!$A$19,IF(SUM('Onderwerpen (2)'!$B$4:$B$19)+16=A436,'Onderwerpen (2)'!$A$20,IF(SUM('Onderwerpen (2)'!$B$4:$B$20)+17=A436,'Onderwerpen (2)'!$A$21,IF(SUM('Onderwerpen (2)'!$B$4:$B$21)+18=A436,'Onderwerpen (2)'!$A$22,IF(SUM('Onderwerpen (2)'!$B$4:$B$22)+19=A436,'Onderwerpen (2)'!$A$23,IFERROR((IF(A436&lt;'Onderwerpen (2)'!$D$4,A436,IF(AND(A436&gt;'Onderwerpen (2)'!$D$4,A436&lt;'Onderwerpen (2)'!$D$5),A436-1,IF(AND(A436&gt;'Onderwerpen (2)'!$D$5,A436&lt;'Onderwerpen (2)'!$D$6),A436-2,IF(AND(A436&gt;'Onderwerpen (2)'!$D$6,A436&lt;'Onderwerpen (2)'!$D$7),A436-3,IF(AND(A436&gt;'Onderwerpen (2)'!$D$7,A436&lt;'Onderwerpen (2)'!$D$8),A436-4,IF(AND(A436&gt;'Onderwerpen (2)'!$D$8,A436&lt;'Onderwerpen (2)'!$D$9),A436-5,IF(AND(A436&gt;'Onderwerpen (2)'!$D$9,A436&lt;'Onderwerpen (2)'!$D$10),A436-6,IF(AND(A436&gt;'Onderwerpen (2)'!$D$10,A436&lt;'Onderwerpen (2)'!$D$11),A436-7,IF(AND(A436&gt;'Onderwerpen (2)'!$D$11,A436&lt;'Onderwerpen (2)'!$D$12),A436-8,IF(AND(A436&gt;'Onderwerpen (2)'!$D$12,A436&lt;'Onderwerpen (2)'!$D$13),A436-9,IF(AND(A436&gt;'Onderwerpen (2)'!$D$13,A436&lt;'Onderwerpen (2)'!$D$14),A436-10,IF(AND(A436&gt;'Onderwerpen (2)'!$D$14,A436&lt;'Onderwerpen (2)'!$D$15),A436-11,IF(AND(A436&gt;'Onderwerpen (2)'!$D$15,A436&lt;'Onderwerpen (2)'!$D$16),A436-12,IF(AND(A436&gt;'Onderwerpen (2)'!$D$16,A436&lt;'Onderwerpen (2)'!$D$17),A436-13,IF(AND(A436&gt;'Onderwerpen (2)'!$D$17,A436&lt;'Onderwerpen (2)'!$D$18),A436-14,IF(AND(A436&gt;'Onderwerpen (2)'!$D$18,A436&lt;'Onderwerpen (2)'!$D$19),A436-15,IF(AND(A436&gt;'Onderwerpen (2)'!$D$19,A436&lt;'Onderwerpen (2)'!$D$20),A436-16,IF(AND(A436&gt;'Onderwerpen (2)'!$D$20,A436&lt;'Onderwerpen (2)'!$D$21),A436-17,IF(AND(A436&gt;'Onderwerpen (2)'!$D$21,A436&lt;'Onderwerpen (2)'!$D$22),A436-18,IF(A436&gt;'Onderwerpen (2)'!$D$22,A436-19,"X"))))))))))))))))))))),""))))))))))))))))))))</f>
        <v/>
      </c>
      <c r="D436" s="76" t="str">
        <f>IF(B436="",""&amp;C436,LEFT(B436, FIND(" ",B436)-1) &amp; "."&amp;COUNTIF( $B$8:B436,B436))</f>
        <v/>
      </c>
      <c r="E436" s="11"/>
      <c r="F436" s="65"/>
      <c r="G436" s="65"/>
      <c r="H436" s="65"/>
      <c r="I436" s="67"/>
      <c r="J436" s="60" t="str">
        <f t="shared" ref="J436:J499" si="40">IF(G436="x",D436,"")</f>
        <v/>
      </c>
      <c r="K436" s="58"/>
      <c r="L436" s="65"/>
      <c r="M436" s="65"/>
      <c r="N436" s="65"/>
      <c r="O436" s="67"/>
      <c r="P436" s="60" t="str">
        <f t="shared" ref="P436:P499" si="41">IF(M436="x",D436,"")</f>
        <v/>
      </c>
      <c r="Q436" s="58"/>
      <c r="R436" s="65"/>
      <c r="S436" s="65"/>
      <c r="T436" s="65"/>
      <c r="U436" s="67"/>
      <c r="V436" s="60" t="str">
        <f t="shared" ref="V436:V499" si="42">IF(S436="x",D436,"")</f>
        <v/>
      </c>
      <c r="W436" s="58"/>
      <c r="X436" s="65"/>
      <c r="Y436" s="65"/>
      <c r="Z436" s="65"/>
      <c r="AA436" s="67"/>
      <c r="AB436" s="60" t="str">
        <f t="shared" ref="AB436:AB499" si="43">IF(Y436="x",D436,"")</f>
        <v/>
      </c>
      <c r="AC436" s="58"/>
      <c r="AD436" s="65"/>
      <c r="AE436" s="65"/>
      <c r="AF436" s="65"/>
      <c r="AG436" s="67"/>
      <c r="AH436" s="60" t="str">
        <f t="shared" ref="AH436:AH499" si="44">IF(AE436="x",D436,"")</f>
        <v/>
      </c>
      <c r="AI436" s="58"/>
    </row>
    <row r="437" spans="1:35" ht="15" customHeight="1" x14ac:dyDescent="0.25">
      <c r="A437" s="48" t="str">
        <f>IFERROR(IF(A436='Onderwerpen (2)'!$C$23+19,"",A436+1),"")</f>
        <v/>
      </c>
      <c r="B437" s="48" t="str">
        <f>IF(C437&lt;='Onderwerpen (2)'!$C$4,'Onderwerpen (2)'!$A$4,IF(C437&lt;='Onderwerpen (2)'!$C$5,'Onderwerpen (2)'!$A$5,IF(C437&lt;='Onderwerpen (2)'!$C$6,'Onderwerpen (2)'!$A$6,IF(C437&lt;='Onderwerpen (2)'!$C$7,'Onderwerpen (2)'!$A$7,IF(C437&lt;='Onderwerpen (2)'!$C$8,'Onderwerpen (2)'!$A$8,IF(C437&lt;='Onderwerpen (2)'!$C$9,'Onderwerpen (2)'!$A$9,IF(C437&lt;='Onderwerpen (2)'!C$10,'Onderwerpen (2)'!$A$10,IF(C437&lt;='Onderwerpen (2)'!C$11,'Onderwerpen (2)'!$A$11,IF(C437&lt;='Onderwerpen (2)'!C$12,'Onderwerpen (2)'!$A$12,IF(C437&lt;='Onderwerpen (2)'!C$13,'Onderwerpen (2)'!$A$13,IF(C437&lt;='Onderwerpen (2)'!$C$14,'Onderwerpen (2)'!$A$14,IF(C437&lt;='Onderwerpen (2)'!$C$15,'Onderwerpen (2)'!$A$15,IF(C437&lt;='Onderwerpen (2)'!$C$16,'Onderwerpen (2)'!$A$16,IF(C437&lt;='Onderwerpen (2)'!$C$17,'Onderwerpen (2)'!$A$17,IF(C437&lt;='Onderwerpen (2)'!$C$18,'Onderwerpen (2)'!$A$18,IF(C437&lt;='Onderwerpen (2)'!$C$19,'Onderwerpen (2)'!$A$19,IF(C437&lt;='Onderwerpen (2)'!$C$20,'Onderwerpen (2)'!$A$20,IF(C437&lt;='Onderwerpen (2)'!$C$21,'Onderwerpen (2)'!$A$21,IF(C437&lt;='Onderwerpen (2)'!$C$22,'Onderwerpen (2)'!$A$22,IF(C437&lt;='Onderwerpen (2)'!$C$23,'Onderwerpen (2)'!$A$22,""))))))))))))))))))))</f>
        <v/>
      </c>
      <c r="C437" s="55" t="str">
        <f>IF('Onderwerpen (2)'!$B$4+1=A437,'Onderwerpen (2)'!$A$5,IF(SUM('Onderwerpen (2)'!$B$4:$B$5)+2=A437,'Onderwerpen (2)'!$A$6,IF(SUM('Onderwerpen (2)'!$B$4:$B$6)+3=A437,'Onderwerpen (2)'!$A$7,IF(SUM('Onderwerpen (2)'!$B$4:$B$7)+4=A437,'Onderwerpen (2)'!$A$8,IF(SUM('Onderwerpen (2)'!$B$4:$B$8)+5=A437,'Onderwerpen (2)'!$A$9,IF(SUM('Onderwerpen (2)'!$B$4:$B$9)+6=A437,'Onderwerpen (2)'!$A$10,IF(SUM('Onderwerpen (2)'!$B$4:$B$10)+7=A437,'Onderwerpen (2)'!$A$11,IF(SUM('Onderwerpen (2)'!$B$4:$B$11)+8=A437,'Onderwerpen (2)'!$A$12,IF(SUM('Onderwerpen (2)'!$B$4:$B$12)+9=A437,'Onderwerpen (2)'!$A$13,IF(SUM('Onderwerpen (2)'!$B$4:$B$13)+10=A437,'Onderwerpen (2)'!$A$14,IF(SUM('Onderwerpen (2)'!$B$4:$B$14)+11=A437,'Onderwerpen (2)'!$A$15,IF(SUM('Onderwerpen (2)'!$B$4:$B$15)+12=A437,'Onderwerpen (2)'!$A$16,IF(SUM('Onderwerpen (2)'!$B$4:$B$16)+13=A437,'Onderwerpen (2)'!$A$17,IF(SUM('Onderwerpen (2)'!$B$4:$B$17)+14=A437,'Onderwerpen (2)'!$A$18,IF(SUM('Onderwerpen (2)'!$B$4:$B$18)+15=A437,'Onderwerpen (2)'!$A$19,IF(SUM('Onderwerpen (2)'!$B$4:$B$19)+16=A437,'Onderwerpen (2)'!$A$20,IF(SUM('Onderwerpen (2)'!$B$4:$B$20)+17=A437,'Onderwerpen (2)'!$A$21,IF(SUM('Onderwerpen (2)'!$B$4:$B$21)+18=A437,'Onderwerpen (2)'!$A$22,IF(SUM('Onderwerpen (2)'!$B$4:$B$22)+19=A437,'Onderwerpen (2)'!$A$23,IFERROR((IF(A437&lt;'Onderwerpen (2)'!$D$4,A437,IF(AND(A437&gt;'Onderwerpen (2)'!$D$4,A437&lt;'Onderwerpen (2)'!$D$5),A437-1,IF(AND(A437&gt;'Onderwerpen (2)'!$D$5,A437&lt;'Onderwerpen (2)'!$D$6),A437-2,IF(AND(A437&gt;'Onderwerpen (2)'!$D$6,A437&lt;'Onderwerpen (2)'!$D$7),A437-3,IF(AND(A437&gt;'Onderwerpen (2)'!$D$7,A437&lt;'Onderwerpen (2)'!$D$8),A437-4,IF(AND(A437&gt;'Onderwerpen (2)'!$D$8,A437&lt;'Onderwerpen (2)'!$D$9),A437-5,IF(AND(A437&gt;'Onderwerpen (2)'!$D$9,A437&lt;'Onderwerpen (2)'!$D$10),A437-6,IF(AND(A437&gt;'Onderwerpen (2)'!$D$10,A437&lt;'Onderwerpen (2)'!$D$11),A437-7,IF(AND(A437&gt;'Onderwerpen (2)'!$D$11,A437&lt;'Onderwerpen (2)'!$D$12),A437-8,IF(AND(A437&gt;'Onderwerpen (2)'!$D$12,A437&lt;'Onderwerpen (2)'!$D$13),A437-9,IF(AND(A437&gt;'Onderwerpen (2)'!$D$13,A437&lt;'Onderwerpen (2)'!$D$14),A437-10,IF(AND(A437&gt;'Onderwerpen (2)'!$D$14,A437&lt;'Onderwerpen (2)'!$D$15),A437-11,IF(AND(A437&gt;'Onderwerpen (2)'!$D$15,A437&lt;'Onderwerpen (2)'!$D$16),A437-12,IF(AND(A437&gt;'Onderwerpen (2)'!$D$16,A437&lt;'Onderwerpen (2)'!$D$17),A437-13,IF(AND(A437&gt;'Onderwerpen (2)'!$D$17,A437&lt;'Onderwerpen (2)'!$D$18),A437-14,IF(AND(A437&gt;'Onderwerpen (2)'!$D$18,A437&lt;'Onderwerpen (2)'!$D$19),A437-15,IF(AND(A437&gt;'Onderwerpen (2)'!$D$19,A437&lt;'Onderwerpen (2)'!$D$20),A437-16,IF(AND(A437&gt;'Onderwerpen (2)'!$D$20,A437&lt;'Onderwerpen (2)'!$D$21),A437-17,IF(AND(A437&gt;'Onderwerpen (2)'!$D$21,A437&lt;'Onderwerpen (2)'!$D$22),A437-18,IF(A437&gt;'Onderwerpen (2)'!$D$22,A437-19,"X"))))))))))))))))))))),""))))))))))))))))))))</f>
        <v/>
      </c>
      <c r="D437" s="76" t="str">
        <f>IF(B437="",""&amp;C437,LEFT(B437, FIND(" ",B437)-1) &amp; "."&amp;COUNTIF( $B$8:B437,B437))</f>
        <v/>
      </c>
      <c r="E437" s="11"/>
      <c r="F437" s="65"/>
      <c r="G437" s="65"/>
      <c r="H437" s="65"/>
      <c r="I437" s="67"/>
      <c r="J437" s="60" t="str">
        <f t="shared" si="40"/>
        <v/>
      </c>
      <c r="K437" s="58"/>
      <c r="L437" s="65"/>
      <c r="M437" s="65"/>
      <c r="N437" s="65"/>
      <c r="O437" s="67"/>
      <c r="P437" s="60" t="str">
        <f t="shared" si="41"/>
        <v/>
      </c>
      <c r="Q437" s="58"/>
      <c r="R437" s="65"/>
      <c r="S437" s="65"/>
      <c r="T437" s="65"/>
      <c r="U437" s="67"/>
      <c r="V437" s="60" t="str">
        <f t="shared" si="42"/>
        <v/>
      </c>
      <c r="W437" s="58"/>
      <c r="X437" s="65"/>
      <c r="Y437" s="65"/>
      <c r="Z437" s="65"/>
      <c r="AA437" s="67"/>
      <c r="AB437" s="60" t="str">
        <f t="shared" si="43"/>
        <v/>
      </c>
      <c r="AC437" s="58"/>
      <c r="AD437" s="65"/>
      <c r="AE437" s="65"/>
      <c r="AF437" s="65"/>
      <c r="AG437" s="67"/>
      <c r="AH437" s="60" t="str">
        <f t="shared" si="44"/>
        <v/>
      </c>
      <c r="AI437" s="58"/>
    </row>
    <row r="438" spans="1:35" ht="15" customHeight="1" x14ac:dyDescent="0.25">
      <c r="A438" s="48" t="str">
        <f>IFERROR(IF(A437='Onderwerpen (2)'!$C$23+19,"",A437+1),"")</f>
        <v/>
      </c>
      <c r="B438" s="48" t="str">
        <f>IF(C438&lt;='Onderwerpen (2)'!$C$4,'Onderwerpen (2)'!$A$4,IF(C438&lt;='Onderwerpen (2)'!$C$5,'Onderwerpen (2)'!$A$5,IF(C438&lt;='Onderwerpen (2)'!$C$6,'Onderwerpen (2)'!$A$6,IF(C438&lt;='Onderwerpen (2)'!$C$7,'Onderwerpen (2)'!$A$7,IF(C438&lt;='Onderwerpen (2)'!$C$8,'Onderwerpen (2)'!$A$8,IF(C438&lt;='Onderwerpen (2)'!$C$9,'Onderwerpen (2)'!$A$9,IF(C438&lt;='Onderwerpen (2)'!C$10,'Onderwerpen (2)'!$A$10,IF(C438&lt;='Onderwerpen (2)'!C$11,'Onderwerpen (2)'!$A$11,IF(C438&lt;='Onderwerpen (2)'!C$12,'Onderwerpen (2)'!$A$12,IF(C438&lt;='Onderwerpen (2)'!C$13,'Onderwerpen (2)'!$A$13,IF(C438&lt;='Onderwerpen (2)'!$C$14,'Onderwerpen (2)'!$A$14,IF(C438&lt;='Onderwerpen (2)'!$C$15,'Onderwerpen (2)'!$A$15,IF(C438&lt;='Onderwerpen (2)'!$C$16,'Onderwerpen (2)'!$A$16,IF(C438&lt;='Onderwerpen (2)'!$C$17,'Onderwerpen (2)'!$A$17,IF(C438&lt;='Onderwerpen (2)'!$C$18,'Onderwerpen (2)'!$A$18,IF(C438&lt;='Onderwerpen (2)'!$C$19,'Onderwerpen (2)'!$A$19,IF(C438&lt;='Onderwerpen (2)'!$C$20,'Onderwerpen (2)'!$A$20,IF(C438&lt;='Onderwerpen (2)'!$C$21,'Onderwerpen (2)'!$A$21,IF(C438&lt;='Onderwerpen (2)'!$C$22,'Onderwerpen (2)'!$A$22,IF(C438&lt;='Onderwerpen (2)'!$C$23,'Onderwerpen (2)'!$A$22,""))))))))))))))))))))</f>
        <v/>
      </c>
      <c r="C438" s="55" t="str">
        <f>IF('Onderwerpen (2)'!$B$4+1=A438,'Onderwerpen (2)'!$A$5,IF(SUM('Onderwerpen (2)'!$B$4:$B$5)+2=A438,'Onderwerpen (2)'!$A$6,IF(SUM('Onderwerpen (2)'!$B$4:$B$6)+3=A438,'Onderwerpen (2)'!$A$7,IF(SUM('Onderwerpen (2)'!$B$4:$B$7)+4=A438,'Onderwerpen (2)'!$A$8,IF(SUM('Onderwerpen (2)'!$B$4:$B$8)+5=A438,'Onderwerpen (2)'!$A$9,IF(SUM('Onderwerpen (2)'!$B$4:$B$9)+6=A438,'Onderwerpen (2)'!$A$10,IF(SUM('Onderwerpen (2)'!$B$4:$B$10)+7=A438,'Onderwerpen (2)'!$A$11,IF(SUM('Onderwerpen (2)'!$B$4:$B$11)+8=A438,'Onderwerpen (2)'!$A$12,IF(SUM('Onderwerpen (2)'!$B$4:$B$12)+9=A438,'Onderwerpen (2)'!$A$13,IF(SUM('Onderwerpen (2)'!$B$4:$B$13)+10=A438,'Onderwerpen (2)'!$A$14,IF(SUM('Onderwerpen (2)'!$B$4:$B$14)+11=A438,'Onderwerpen (2)'!$A$15,IF(SUM('Onderwerpen (2)'!$B$4:$B$15)+12=A438,'Onderwerpen (2)'!$A$16,IF(SUM('Onderwerpen (2)'!$B$4:$B$16)+13=A438,'Onderwerpen (2)'!$A$17,IF(SUM('Onderwerpen (2)'!$B$4:$B$17)+14=A438,'Onderwerpen (2)'!$A$18,IF(SUM('Onderwerpen (2)'!$B$4:$B$18)+15=A438,'Onderwerpen (2)'!$A$19,IF(SUM('Onderwerpen (2)'!$B$4:$B$19)+16=A438,'Onderwerpen (2)'!$A$20,IF(SUM('Onderwerpen (2)'!$B$4:$B$20)+17=A438,'Onderwerpen (2)'!$A$21,IF(SUM('Onderwerpen (2)'!$B$4:$B$21)+18=A438,'Onderwerpen (2)'!$A$22,IF(SUM('Onderwerpen (2)'!$B$4:$B$22)+19=A438,'Onderwerpen (2)'!$A$23,IFERROR((IF(A438&lt;'Onderwerpen (2)'!$D$4,A438,IF(AND(A438&gt;'Onderwerpen (2)'!$D$4,A438&lt;'Onderwerpen (2)'!$D$5),A438-1,IF(AND(A438&gt;'Onderwerpen (2)'!$D$5,A438&lt;'Onderwerpen (2)'!$D$6),A438-2,IF(AND(A438&gt;'Onderwerpen (2)'!$D$6,A438&lt;'Onderwerpen (2)'!$D$7),A438-3,IF(AND(A438&gt;'Onderwerpen (2)'!$D$7,A438&lt;'Onderwerpen (2)'!$D$8),A438-4,IF(AND(A438&gt;'Onderwerpen (2)'!$D$8,A438&lt;'Onderwerpen (2)'!$D$9),A438-5,IF(AND(A438&gt;'Onderwerpen (2)'!$D$9,A438&lt;'Onderwerpen (2)'!$D$10),A438-6,IF(AND(A438&gt;'Onderwerpen (2)'!$D$10,A438&lt;'Onderwerpen (2)'!$D$11),A438-7,IF(AND(A438&gt;'Onderwerpen (2)'!$D$11,A438&lt;'Onderwerpen (2)'!$D$12),A438-8,IF(AND(A438&gt;'Onderwerpen (2)'!$D$12,A438&lt;'Onderwerpen (2)'!$D$13),A438-9,IF(AND(A438&gt;'Onderwerpen (2)'!$D$13,A438&lt;'Onderwerpen (2)'!$D$14),A438-10,IF(AND(A438&gt;'Onderwerpen (2)'!$D$14,A438&lt;'Onderwerpen (2)'!$D$15),A438-11,IF(AND(A438&gt;'Onderwerpen (2)'!$D$15,A438&lt;'Onderwerpen (2)'!$D$16),A438-12,IF(AND(A438&gt;'Onderwerpen (2)'!$D$16,A438&lt;'Onderwerpen (2)'!$D$17),A438-13,IF(AND(A438&gt;'Onderwerpen (2)'!$D$17,A438&lt;'Onderwerpen (2)'!$D$18),A438-14,IF(AND(A438&gt;'Onderwerpen (2)'!$D$18,A438&lt;'Onderwerpen (2)'!$D$19),A438-15,IF(AND(A438&gt;'Onderwerpen (2)'!$D$19,A438&lt;'Onderwerpen (2)'!$D$20),A438-16,IF(AND(A438&gt;'Onderwerpen (2)'!$D$20,A438&lt;'Onderwerpen (2)'!$D$21),A438-17,IF(AND(A438&gt;'Onderwerpen (2)'!$D$21,A438&lt;'Onderwerpen (2)'!$D$22),A438-18,IF(A438&gt;'Onderwerpen (2)'!$D$22,A438-19,"X"))))))))))))))))))))),""))))))))))))))))))))</f>
        <v/>
      </c>
      <c r="D438" s="76" t="str">
        <f>IF(B438="",""&amp;C438,LEFT(B438, FIND(" ",B438)-1) &amp; "."&amp;COUNTIF( $B$8:B438,B438))</f>
        <v/>
      </c>
      <c r="E438" s="11"/>
      <c r="F438" s="65"/>
      <c r="G438" s="65"/>
      <c r="H438" s="65"/>
      <c r="I438" s="67"/>
      <c r="J438" s="60" t="str">
        <f t="shared" si="40"/>
        <v/>
      </c>
      <c r="K438" s="58"/>
      <c r="L438" s="65"/>
      <c r="M438" s="65"/>
      <c r="N438" s="65"/>
      <c r="O438" s="67"/>
      <c r="P438" s="60" t="str">
        <f t="shared" si="41"/>
        <v/>
      </c>
      <c r="Q438" s="58"/>
      <c r="R438" s="65"/>
      <c r="S438" s="65"/>
      <c r="T438" s="65"/>
      <c r="U438" s="67"/>
      <c r="V438" s="60" t="str">
        <f t="shared" si="42"/>
        <v/>
      </c>
      <c r="W438" s="58"/>
      <c r="X438" s="65"/>
      <c r="Y438" s="65"/>
      <c r="Z438" s="65"/>
      <c r="AA438" s="67"/>
      <c r="AB438" s="60" t="str">
        <f t="shared" si="43"/>
        <v/>
      </c>
      <c r="AC438" s="58"/>
      <c r="AD438" s="65"/>
      <c r="AE438" s="65"/>
      <c r="AF438" s="65"/>
      <c r="AG438" s="67"/>
      <c r="AH438" s="60" t="str">
        <f t="shared" si="44"/>
        <v/>
      </c>
      <c r="AI438" s="58"/>
    </row>
    <row r="439" spans="1:35" ht="15" customHeight="1" x14ac:dyDescent="0.25">
      <c r="A439" s="48" t="str">
        <f>IFERROR(IF(A438='Onderwerpen (2)'!$C$23+19,"",A438+1),"")</f>
        <v/>
      </c>
      <c r="B439" s="48" t="str">
        <f>IF(C439&lt;='Onderwerpen (2)'!$C$4,'Onderwerpen (2)'!$A$4,IF(C439&lt;='Onderwerpen (2)'!$C$5,'Onderwerpen (2)'!$A$5,IF(C439&lt;='Onderwerpen (2)'!$C$6,'Onderwerpen (2)'!$A$6,IF(C439&lt;='Onderwerpen (2)'!$C$7,'Onderwerpen (2)'!$A$7,IF(C439&lt;='Onderwerpen (2)'!$C$8,'Onderwerpen (2)'!$A$8,IF(C439&lt;='Onderwerpen (2)'!$C$9,'Onderwerpen (2)'!$A$9,IF(C439&lt;='Onderwerpen (2)'!C$10,'Onderwerpen (2)'!$A$10,IF(C439&lt;='Onderwerpen (2)'!C$11,'Onderwerpen (2)'!$A$11,IF(C439&lt;='Onderwerpen (2)'!C$12,'Onderwerpen (2)'!$A$12,IF(C439&lt;='Onderwerpen (2)'!C$13,'Onderwerpen (2)'!$A$13,IF(C439&lt;='Onderwerpen (2)'!$C$14,'Onderwerpen (2)'!$A$14,IF(C439&lt;='Onderwerpen (2)'!$C$15,'Onderwerpen (2)'!$A$15,IF(C439&lt;='Onderwerpen (2)'!$C$16,'Onderwerpen (2)'!$A$16,IF(C439&lt;='Onderwerpen (2)'!$C$17,'Onderwerpen (2)'!$A$17,IF(C439&lt;='Onderwerpen (2)'!$C$18,'Onderwerpen (2)'!$A$18,IF(C439&lt;='Onderwerpen (2)'!$C$19,'Onderwerpen (2)'!$A$19,IF(C439&lt;='Onderwerpen (2)'!$C$20,'Onderwerpen (2)'!$A$20,IF(C439&lt;='Onderwerpen (2)'!$C$21,'Onderwerpen (2)'!$A$21,IF(C439&lt;='Onderwerpen (2)'!$C$22,'Onderwerpen (2)'!$A$22,IF(C439&lt;='Onderwerpen (2)'!$C$23,'Onderwerpen (2)'!$A$22,""))))))))))))))))))))</f>
        <v/>
      </c>
      <c r="C439" s="55" t="str">
        <f>IF('Onderwerpen (2)'!$B$4+1=A439,'Onderwerpen (2)'!$A$5,IF(SUM('Onderwerpen (2)'!$B$4:$B$5)+2=A439,'Onderwerpen (2)'!$A$6,IF(SUM('Onderwerpen (2)'!$B$4:$B$6)+3=A439,'Onderwerpen (2)'!$A$7,IF(SUM('Onderwerpen (2)'!$B$4:$B$7)+4=A439,'Onderwerpen (2)'!$A$8,IF(SUM('Onderwerpen (2)'!$B$4:$B$8)+5=A439,'Onderwerpen (2)'!$A$9,IF(SUM('Onderwerpen (2)'!$B$4:$B$9)+6=A439,'Onderwerpen (2)'!$A$10,IF(SUM('Onderwerpen (2)'!$B$4:$B$10)+7=A439,'Onderwerpen (2)'!$A$11,IF(SUM('Onderwerpen (2)'!$B$4:$B$11)+8=A439,'Onderwerpen (2)'!$A$12,IF(SUM('Onderwerpen (2)'!$B$4:$B$12)+9=A439,'Onderwerpen (2)'!$A$13,IF(SUM('Onderwerpen (2)'!$B$4:$B$13)+10=A439,'Onderwerpen (2)'!$A$14,IF(SUM('Onderwerpen (2)'!$B$4:$B$14)+11=A439,'Onderwerpen (2)'!$A$15,IF(SUM('Onderwerpen (2)'!$B$4:$B$15)+12=A439,'Onderwerpen (2)'!$A$16,IF(SUM('Onderwerpen (2)'!$B$4:$B$16)+13=A439,'Onderwerpen (2)'!$A$17,IF(SUM('Onderwerpen (2)'!$B$4:$B$17)+14=A439,'Onderwerpen (2)'!$A$18,IF(SUM('Onderwerpen (2)'!$B$4:$B$18)+15=A439,'Onderwerpen (2)'!$A$19,IF(SUM('Onderwerpen (2)'!$B$4:$B$19)+16=A439,'Onderwerpen (2)'!$A$20,IF(SUM('Onderwerpen (2)'!$B$4:$B$20)+17=A439,'Onderwerpen (2)'!$A$21,IF(SUM('Onderwerpen (2)'!$B$4:$B$21)+18=A439,'Onderwerpen (2)'!$A$22,IF(SUM('Onderwerpen (2)'!$B$4:$B$22)+19=A439,'Onderwerpen (2)'!$A$23,IFERROR((IF(A439&lt;'Onderwerpen (2)'!$D$4,A439,IF(AND(A439&gt;'Onderwerpen (2)'!$D$4,A439&lt;'Onderwerpen (2)'!$D$5),A439-1,IF(AND(A439&gt;'Onderwerpen (2)'!$D$5,A439&lt;'Onderwerpen (2)'!$D$6),A439-2,IF(AND(A439&gt;'Onderwerpen (2)'!$D$6,A439&lt;'Onderwerpen (2)'!$D$7),A439-3,IF(AND(A439&gt;'Onderwerpen (2)'!$D$7,A439&lt;'Onderwerpen (2)'!$D$8),A439-4,IF(AND(A439&gt;'Onderwerpen (2)'!$D$8,A439&lt;'Onderwerpen (2)'!$D$9),A439-5,IF(AND(A439&gt;'Onderwerpen (2)'!$D$9,A439&lt;'Onderwerpen (2)'!$D$10),A439-6,IF(AND(A439&gt;'Onderwerpen (2)'!$D$10,A439&lt;'Onderwerpen (2)'!$D$11),A439-7,IF(AND(A439&gt;'Onderwerpen (2)'!$D$11,A439&lt;'Onderwerpen (2)'!$D$12),A439-8,IF(AND(A439&gt;'Onderwerpen (2)'!$D$12,A439&lt;'Onderwerpen (2)'!$D$13),A439-9,IF(AND(A439&gt;'Onderwerpen (2)'!$D$13,A439&lt;'Onderwerpen (2)'!$D$14),A439-10,IF(AND(A439&gt;'Onderwerpen (2)'!$D$14,A439&lt;'Onderwerpen (2)'!$D$15),A439-11,IF(AND(A439&gt;'Onderwerpen (2)'!$D$15,A439&lt;'Onderwerpen (2)'!$D$16),A439-12,IF(AND(A439&gt;'Onderwerpen (2)'!$D$16,A439&lt;'Onderwerpen (2)'!$D$17),A439-13,IF(AND(A439&gt;'Onderwerpen (2)'!$D$17,A439&lt;'Onderwerpen (2)'!$D$18),A439-14,IF(AND(A439&gt;'Onderwerpen (2)'!$D$18,A439&lt;'Onderwerpen (2)'!$D$19),A439-15,IF(AND(A439&gt;'Onderwerpen (2)'!$D$19,A439&lt;'Onderwerpen (2)'!$D$20),A439-16,IF(AND(A439&gt;'Onderwerpen (2)'!$D$20,A439&lt;'Onderwerpen (2)'!$D$21),A439-17,IF(AND(A439&gt;'Onderwerpen (2)'!$D$21,A439&lt;'Onderwerpen (2)'!$D$22),A439-18,IF(A439&gt;'Onderwerpen (2)'!$D$22,A439-19,"X"))))))))))))))))))))),""))))))))))))))))))))</f>
        <v/>
      </c>
      <c r="D439" s="76" t="str">
        <f>IF(B439="",""&amp;C439,LEFT(B439, FIND(" ",B439)-1) &amp; "."&amp;COUNTIF( $B$8:B439,B439))</f>
        <v/>
      </c>
      <c r="E439" s="11"/>
      <c r="F439" s="65"/>
      <c r="G439" s="65"/>
      <c r="H439" s="65"/>
      <c r="I439" s="67"/>
      <c r="J439" s="60" t="str">
        <f t="shared" si="40"/>
        <v/>
      </c>
      <c r="K439" s="58"/>
      <c r="L439" s="65"/>
      <c r="M439" s="65"/>
      <c r="N439" s="65"/>
      <c r="O439" s="67"/>
      <c r="P439" s="60" t="str">
        <f t="shared" si="41"/>
        <v/>
      </c>
      <c r="Q439" s="58"/>
      <c r="R439" s="65"/>
      <c r="S439" s="65"/>
      <c r="T439" s="65"/>
      <c r="U439" s="67"/>
      <c r="V439" s="60" t="str">
        <f t="shared" si="42"/>
        <v/>
      </c>
      <c r="W439" s="58"/>
      <c r="X439" s="65"/>
      <c r="Y439" s="65"/>
      <c r="Z439" s="65"/>
      <c r="AA439" s="67"/>
      <c r="AB439" s="60" t="str">
        <f t="shared" si="43"/>
        <v/>
      </c>
      <c r="AC439" s="58"/>
      <c r="AD439" s="65"/>
      <c r="AE439" s="65"/>
      <c r="AF439" s="65"/>
      <c r="AG439" s="67"/>
      <c r="AH439" s="60" t="str">
        <f t="shared" si="44"/>
        <v/>
      </c>
      <c r="AI439" s="58"/>
    </row>
    <row r="440" spans="1:35" ht="15" customHeight="1" x14ac:dyDescent="0.25">
      <c r="A440" s="48" t="str">
        <f>IFERROR(IF(A439='Onderwerpen (2)'!$C$23+19,"",A439+1),"")</f>
        <v/>
      </c>
      <c r="B440" s="48" t="str">
        <f>IF(C440&lt;='Onderwerpen (2)'!$C$4,'Onderwerpen (2)'!$A$4,IF(C440&lt;='Onderwerpen (2)'!$C$5,'Onderwerpen (2)'!$A$5,IF(C440&lt;='Onderwerpen (2)'!$C$6,'Onderwerpen (2)'!$A$6,IF(C440&lt;='Onderwerpen (2)'!$C$7,'Onderwerpen (2)'!$A$7,IF(C440&lt;='Onderwerpen (2)'!$C$8,'Onderwerpen (2)'!$A$8,IF(C440&lt;='Onderwerpen (2)'!$C$9,'Onderwerpen (2)'!$A$9,IF(C440&lt;='Onderwerpen (2)'!C$10,'Onderwerpen (2)'!$A$10,IF(C440&lt;='Onderwerpen (2)'!C$11,'Onderwerpen (2)'!$A$11,IF(C440&lt;='Onderwerpen (2)'!C$12,'Onderwerpen (2)'!$A$12,IF(C440&lt;='Onderwerpen (2)'!C$13,'Onderwerpen (2)'!$A$13,IF(C440&lt;='Onderwerpen (2)'!$C$14,'Onderwerpen (2)'!$A$14,IF(C440&lt;='Onderwerpen (2)'!$C$15,'Onderwerpen (2)'!$A$15,IF(C440&lt;='Onderwerpen (2)'!$C$16,'Onderwerpen (2)'!$A$16,IF(C440&lt;='Onderwerpen (2)'!$C$17,'Onderwerpen (2)'!$A$17,IF(C440&lt;='Onderwerpen (2)'!$C$18,'Onderwerpen (2)'!$A$18,IF(C440&lt;='Onderwerpen (2)'!$C$19,'Onderwerpen (2)'!$A$19,IF(C440&lt;='Onderwerpen (2)'!$C$20,'Onderwerpen (2)'!$A$20,IF(C440&lt;='Onderwerpen (2)'!$C$21,'Onderwerpen (2)'!$A$21,IF(C440&lt;='Onderwerpen (2)'!$C$22,'Onderwerpen (2)'!$A$22,IF(C440&lt;='Onderwerpen (2)'!$C$23,'Onderwerpen (2)'!$A$22,""))))))))))))))))))))</f>
        <v/>
      </c>
      <c r="C440" s="55" t="str">
        <f>IF('Onderwerpen (2)'!$B$4+1=A440,'Onderwerpen (2)'!$A$5,IF(SUM('Onderwerpen (2)'!$B$4:$B$5)+2=A440,'Onderwerpen (2)'!$A$6,IF(SUM('Onderwerpen (2)'!$B$4:$B$6)+3=A440,'Onderwerpen (2)'!$A$7,IF(SUM('Onderwerpen (2)'!$B$4:$B$7)+4=A440,'Onderwerpen (2)'!$A$8,IF(SUM('Onderwerpen (2)'!$B$4:$B$8)+5=A440,'Onderwerpen (2)'!$A$9,IF(SUM('Onderwerpen (2)'!$B$4:$B$9)+6=A440,'Onderwerpen (2)'!$A$10,IF(SUM('Onderwerpen (2)'!$B$4:$B$10)+7=A440,'Onderwerpen (2)'!$A$11,IF(SUM('Onderwerpen (2)'!$B$4:$B$11)+8=A440,'Onderwerpen (2)'!$A$12,IF(SUM('Onderwerpen (2)'!$B$4:$B$12)+9=A440,'Onderwerpen (2)'!$A$13,IF(SUM('Onderwerpen (2)'!$B$4:$B$13)+10=A440,'Onderwerpen (2)'!$A$14,IF(SUM('Onderwerpen (2)'!$B$4:$B$14)+11=A440,'Onderwerpen (2)'!$A$15,IF(SUM('Onderwerpen (2)'!$B$4:$B$15)+12=A440,'Onderwerpen (2)'!$A$16,IF(SUM('Onderwerpen (2)'!$B$4:$B$16)+13=A440,'Onderwerpen (2)'!$A$17,IF(SUM('Onderwerpen (2)'!$B$4:$B$17)+14=A440,'Onderwerpen (2)'!$A$18,IF(SUM('Onderwerpen (2)'!$B$4:$B$18)+15=A440,'Onderwerpen (2)'!$A$19,IF(SUM('Onderwerpen (2)'!$B$4:$B$19)+16=A440,'Onderwerpen (2)'!$A$20,IF(SUM('Onderwerpen (2)'!$B$4:$B$20)+17=A440,'Onderwerpen (2)'!$A$21,IF(SUM('Onderwerpen (2)'!$B$4:$B$21)+18=A440,'Onderwerpen (2)'!$A$22,IF(SUM('Onderwerpen (2)'!$B$4:$B$22)+19=A440,'Onderwerpen (2)'!$A$23,IFERROR((IF(A440&lt;'Onderwerpen (2)'!$D$4,A440,IF(AND(A440&gt;'Onderwerpen (2)'!$D$4,A440&lt;'Onderwerpen (2)'!$D$5),A440-1,IF(AND(A440&gt;'Onderwerpen (2)'!$D$5,A440&lt;'Onderwerpen (2)'!$D$6),A440-2,IF(AND(A440&gt;'Onderwerpen (2)'!$D$6,A440&lt;'Onderwerpen (2)'!$D$7),A440-3,IF(AND(A440&gt;'Onderwerpen (2)'!$D$7,A440&lt;'Onderwerpen (2)'!$D$8),A440-4,IF(AND(A440&gt;'Onderwerpen (2)'!$D$8,A440&lt;'Onderwerpen (2)'!$D$9),A440-5,IF(AND(A440&gt;'Onderwerpen (2)'!$D$9,A440&lt;'Onderwerpen (2)'!$D$10),A440-6,IF(AND(A440&gt;'Onderwerpen (2)'!$D$10,A440&lt;'Onderwerpen (2)'!$D$11),A440-7,IF(AND(A440&gt;'Onderwerpen (2)'!$D$11,A440&lt;'Onderwerpen (2)'!$D$12),A440-8,IF(AND(A440&gt;'Onderwerpen (2)'!$D$12,A440&lt;'Onderwerpen (2)'!$D$13),A440-9,IF(AND(A440&gt;'Onderwerpen (2)'!$D$13,A440&lt;'Onderwerpen (2)'!$D$14),A440-10,IF(AND(A440&gt;'Onderwerpen (2)'!$D$14,A440&lt;'Onderwerpen (2)'!$D$15),A440-11,IF(AND(A440&gt;'Onderwerpen (2)'!$D$15,A440&lt;'Onderwerpen (2)'!$D$16),A440-12,IF(AND(A440&gt;'Onderwerpen (2)'!$D$16,A440&lt;'Onderwerpen (2)'!$D$17),A440-13,IF(AND(A440&gt;'Onderwerpen (2)'!$D$17,A440&lt;'Onderwerpen (2)'!$D$18),A440-14,IF(AND(A440&gt;'Onderwerpen (2)'!$D$18,A440&lt;'Onderwerpen (2)'!$D$19),A440-15,IF(AND(A440&gt;'Onderwerpen (2)'!$D$19,A440&lt;'Onderwerpen (2)'!$D$20),A440-16,IF(AND(A440&gt;'Onderwerpen (2)'!$D$20,A440&lt;'Onderwerpen (2)'!$D$21),A440-17,IF(AND(A440&gt;'Onderwerpen (2)'!$D$21,A440&lt;'Onderwerpen (2)'!$D$22),A440-18,IF(A440&gt;'Onderwerpen (2)'!$D$22,A440-19,"X"))))))))))))))))))))),""))))))))))))))))))))</f>
        <v/>
      </c>
      <c r="D440" s="76" t="str">
        <f>IF(B440="",""&amp;C440,LEFT(B440, FIND(" ",B440)-1) &amp; "."&amp;COUNTIF( $B$8:B440,B440))</f>
        <v/>
      </c>
      <c r="E440" s="11"/>
      <c r="F440" s="65"/>
      <c r="G440" s="65"/>
      <c r="H440" s="65"/>
      <c r="I440" s="67"/>
      <c r="J440" s="60" t="str">
        <f t="shared" si="40"/>
        <v/>
      </c>
      <c r="K440" s="58"/>
      <c r="L440" s="65"/>
      <c r="M440" s="65"/>
      <c r="N440" s="65"/>
      <c r="O440" s="67"/>
      <c r="P440" s="60" t="str">
        <f t="shared" si="41"/>
        <v/>
      </c>
      <c r="Q440" s="58"/>
      <c r="R440" s="65"/>
      <c r="S440" s="65"/>
      <c r="T440" s="65"/>
      <c r="U440" s="67"/>
      <c r="V440" s="60" t="str">
        <f t="shared" si="42"/>
        <v/>
      </c>
      <c r="W440" s="58"/>
      <c r="X440" s="65"/>
      <c r="Y440" s="65"/>
      <c r="Z440" s="65"/>
      <c r="AA440" s="67"/>
      <c r="AB440" s="60" t="str">
        <f t="shared" si="43"/>
        <v/>
      </c>
      <c r="AC440" s="58"/>
      <c r="AD440" s="65"/>
      <c r="AE440" s="65"/>
      <c r="AF440" s="65"/>
      <c r="AG440" s="67"/>
      <c r="AH440" s="60" t="str">
        <f t="shared" si="44"/>
        <v/>
      </c>
      <c r="AI440" s="58"/>
    </row>
    <row r="441" spans="1:35" ht="15" customHeight="1" x14ac:dyDescent="0.25">
      <c r="A441" s="48" t="str">
        <f>IFERROR(IF(A440='Onderwerpen (2)'!$C$23+19,"",A440+1),"")</f>
        <v/>
      </c>
      <c r="B441" s="48" t="str">
        <f>IF(C441&lt;='Onderwerpen (2)'!$C$4,'Onderwerpen (2)'!$A$4,IF(C441&lt;='Onderwerpen (2)'!$C$5,'Onderwerpen (2)'!$A$5,IF(C441&lt;='Onderwerpen (2)'!$C$6,'Onderwerpen (2)'!$A$6,IF(C441&lt;='Onderwerpen (2)'!$C$7,'Onderwerpen (2)'!$A$7,IF(C441&lt;='Onderwerpen (2)'!$C$8,'Onderwerpen (2)'!$A$8,IF(C441&lt;='Onderwerpen (2)'!$C$9,'Onderwerpen (2)'!$A$9,IF(C441&lt;='Onderwerpen (2)'!C$10,'Onderwerpen (2)'!$A$10,IF(C441&lt;='Onderwerpen (2)'!C$11,'Onderwerpen (2)'!$A$11,IF(C441&lt;='Onderwerpen (2)'!C$12,'Onderwerpen (2)'!$A$12,IF(C441&lt;='Onderwerpen (2)'!C$13,'Onderwerpen (2)'!$A$13,IF(C441&lt;='Onderwerpen (2)'!$C$14,'Onderwerpen (2)'!$A$14,IF(C441&lt;='Onderwerpen (2)'!$C$15,'Onderwerpen (2)'!$A$15,IF(C441&lt;='Onderwerpen (2)'!$C$16,'Onderwerpen (2)'!$A$16,IF(C441&lt;='Onderwerpen (2)'!$C$17,'Onderwerpen (2)'!$A$17,IF(C441&lt;='Onderwerpen (2)'!$C$18,'Onderwerpen (2)'!$A$18,IF(C441&lt;='Onderwerpen (2)'!$C$19,'Onderwerpen (2)'!$A$19,IF(C441&lt;='Onderwerpen (2)'!$C$20,'Onderwerpen (2)'!$A$20,IF(C441&lt;='Onderwerpen (2)'!$C$21,'Onderwerpen (2)'!$A$21,IF(C441&lt;='Onderwerpen (2)'!$C$22,'Onderwerpen (2)'!$A$22,IF(C441&lt;='Onderwerpen (2)'!$C$23,'Onderwerpen (2)'!$A$22,""))))))))))))))))))))</f>
        <v/>
      </c>
      <c r="C441" s="55" t="str">
        <f>IF('Onderwerpen (2)'!$B$4+1=A441,'Onderwerpen (2)'!$A$5,IF(SUM('Onderwerpen (2)'!$B$4:$B$5)+2=A441,'Onderwerpen (2)'!$A$6,IF(SUM('Onderwerpen (2)'!$B$4:$B$6)+3=A441,'Onderwerpen (2)'!$A$7,IF(SUM('Onderwerpen (2)'!$B$4:$B$7)+4=A441,'Onderwerpen (2)'!$A$8,IF(SUM('Onderwerpen (2)'!$B$4:$B$8)+5=A441,'Onderwerpen (2)'!$A$9,IF(SUM('Onderwerpen (2)'!$B$4:$B$9)+6=A441,'Onderwerpen (2)'!$A$10,IF(SUM('Onderwerpen (2)'!$B$4:$B$10)+7=A441,'Onderwerpen (2)'!$A$11,IF(SUM('Onderwerpen (2)'!$B$4:$B$11)+8=A441,'Onderwerpen (2)'!$A$12,IF(SUM('Onderwerpen (2)'!$B$4:$B$12)+9=A441,'Onderwerpen (2)'!$A$13,IF(SUM('Onderwerpen (2)'!$B$4:$B$13)+10=A441,'Onderwerpen (2)'!$A$14,IF(SUM('Onderwerpen (2)'!$B$4:$B$14)+11=A441,'Onderwerpen (2)'!$A$15,IF(SUM('Onderwerpen (2)'!$B$4:$B$15)+12=A441,'Onderwerpen (2)'!$A$16,IF(SUM('Onderwerpen (2)'!$B$4:$B$16)+13=A441,'Onderwerpen (2)'!$A$17,IF(SUM('Onderwerpen (2)'!$B$4:$B$17)+14=A441,'Onderwerpen (2)'!$A$18,IF(SUM('Onderwerpen (2)'!$B$4:$B$18)+15=A441,'Onderwerpen (2)'!$A$19,IF(SUM('Onderwerpen (2)'!$B$4:$B$19)+16=A441,'Onderwerpen (2)'!$A$20,IF(SUM('Onderwerpen (2)'!$B$4:$B$20)+17=A441,'Onderwerpen (2)'!$A$21,IF(SUM('Onderwerpen (2)'!$B$4:$B$21)+18=A441,'Onderwerpen (2)'!$A$22,IF(SUM('Onderwerpen (2)'!$B$4:$B$22)+19=A441,'Onderwerpen (2)'!$A$23,IFERROR((IF(A441&lt;'Onderwerpen (2)'!$D$4,A441,IF(AND(A441&gt;'Onderwerpen (2)'!$D$4,A441&lt;'Onderwerpen (2)'!$D$5),A441-1,IF(AND(A441&gt;'Onderwerpen (2)'!$D$5,A441&lt;'Onderwerpen (2)'!$D$6),A441-2,IF(AND(A441&gt;'Onderwerpen (2)'!$D$6,A441&lt;'Onderwerpen (2)'!$D$7),A441-3,IF(AND(A441&gt;'Onderwerpen (2)'!$D$7,A441&lt;'Onderwerpen (2)'!$D$8),A441-4,IF(AND(A441&gt;'Onderwerpen (2)'!$D$8,A441&lt;'Onderwerpen (2)'!$D$9),A441-5,IF(AND(A441&gt;'Onderwerpen (2)'!$D$9,A441&lt;'Onderwerpen (2)'!$D$10),A441-6,IF(AND(A441&gt;'Onderwerpen (2)'!$D$10,A441&lt;'Onderwerpen (2)'!$D$11),A441-7,IF(AND(A441&gt;'Onderwerpen (2)'!$D$11,A441&lt;'Onderwerpen (2)'!$D$12),A441-8,IF(AND(A441&gt;'Onderwerpen (2)'!$D$12,A441&lt;'Onderwerpen (2)'!$D$13),A441-9,IF(AND(A441&gt;'Onderwerpen (2)'!$D$13,A441&lt;'Onderwerpen (2)'!$D$14),A441-10,IF(AND(A441&gt;'Onderwerpen (2)'!$D$14,A441&lt;'Onderwerpen (2)'!$D$15),A441-11,IF(AND(A441&gt;'Onderwerpen (2)'!$D$15,A441&lt;'Onderwerpen (2)'!$D$16),A441-12,IF(AND(A441&gt;'Onderwerpen (2)'!$D$16,A441&lt;'Onderwerpen (2)'!$D$17),A441-13,IF(AND(A441&gt;'Onderwerpen (2)'!$D$17,A441&lt;'Onderwerpen (2)'!$D$18),A441-14,IF(AND(A441&gt;'Onderwerpen (2)'!$D$18,A441&lt;'Onderwerpen (2)'!$D$19),A441-15,IF(AND(A441&gt;'Onderwerpen (2)'!$D$19,A441&lt;'Onderwerpen (2)'!$D$20),A441-16,IF(AND(A441&gt;'Onderwerpen (2)'!$D$20,A441&lt;'Onderwerpen (2)'!$D$21),A441-17,IF(AND(A441&gt;'Onderwerpen (2)'!$D$21,A441&lt;'Onderwerpen (2)'!$D$22),A441-18,IF(A441&gt;'Onderwerpen (2)'!$D$22,A441-19,"X"))))))))))))))))))))),""))))))))))))))))))))</f>
        <v/>
      </c>
      <c r="D441" s="76" t="str">
        <f>IF(B441="",""&amp;C441,LEFT(B441, FIND(" ",B441)-1) &amp; "."&amp;COUNTIF( $B$8:B441,B441))</f>
        <v/>
      </c>
      <c r="E441" s="11"/>
      <c r="F441" s="65"/>
      <c r="G441" s="65"/>
      <c r="H441" s="65"/>
      <c r="I441" s="67"/>
      <c r="J441" s="60" t="str">
        <f t="shared" si="40"/>
        <v/>
      </c>
      <c r="K441" s="58"/>
      <c r="L441" s="65"/>
      <c r="M441" s="65"/>
      <c r="N441" s="65"/>
      <c r="O441" s="67"/>
      <c r="P441" s="60" t="str">
        <f t="shared" si="41"/>
        <v/>
      </c>
      <c r="Q441" s="58"/>
      <c r="R441" s="65"/>
      <c r="S441" s="65"/>
      <c r="T441" s="65"/>
      <c r="U441" s="67"/>
      <c r="V441" s="60" t="str">
        <f t="shared" si="42"/>
        <v/>
      </c>
      <c r="W441" s="58"/>
      <c r="X441" s="65"/>
      <c r="Y441" s="65"/>
      <c r="Z441" s="65"/>
      <c r="AA441" s="67"/>
      <c r="AB441" s="60" t="str">
        <f t="shared" si="43"/>
        <v/>
      </c>
      <c r="AC441" s="58"/>
      <c r="AD441" s="65"/>
      <c r="AE441" s="65"/>
      <c r="AF441" s="65"/>
      <c r="AG441" s="67"/>
      <c r="AH441" s="60" t="str">
        <f t="shared" si="44"/>
        <v/>
      </c>
      <c r="AI441" s="58"/>
    </row>
    <row r="442" spans="1:35" ht="15" customHeight="1" x14ac:dyDescent="0.25">
      <c r="A442" s="48" t="str">
        <f>IFERROR(IF(A441='Onderwerpen (2)'!$C$23+19,"",A441+1),"")</f>
        <v/>
      </c>
      <c r="B442" s="48" t="str">
        <f>IF(C442&lt;='Onderwerpen (2)'!$C$4,'Onderwerpen (2)'!$A$4,IF(C442&lt;='Onderwerpen (2)'!$C$5,'Onderwerpen (2)'!$A$5,IF(C442&lt;='Onderwerpen (2)'!$C$6,'Onderwerpen (2)'!$A$6,IF(C442&lt;='Onderwerpen (2)'!$C$7,'Onderwerpen (2)'!$A$7,IF(C442&lt;='Onderwerpen (2)'!$C$8,'Onderwerpen (2)'!$A$8,IF(C442&lt;='Onderwerpen (2)'!$C$9,'Onderwerpen (2)'!$A$9,IF(C442&lt;='Onderwerpen (2)'!C$10,'Onderwerpen (2)'!$A$10,IF(C442&lt;='Onderwerpen (2)'!C$11,'Onderwerpen (2)'!$A$11,IF(C442&lt;='Onderwerpen (2)'!C$12,'Onderwerpen (2)'!$A$12,IF(C442&lt;='Onderwerpen (2)'!C$13,'Onderwerpen (2)'!$A$13,IF(C442&lt;='Onderwerpen (2)'!$C$14,'Onderwerpen (2)'!$A$14,IF(C442&lt;='Onderwerpen (2)'!$C$15,'Onderwerpen (2)'!$A$15,IF(C442&lt;='Onderwerpen (2)'!$C$16,'Onderwerpen (2)'!$A$16,IF(C442&lt;='Onderwerpen (2)'!$C$17,'Onderwerpen (2)'!$A$17,IF(C442&lt;='Onderwerpen (2)'!$C$18,'Onderwerpen (2)'!$A$18,IF(C442&lt;='Onderwerpen (2)'!$C$19,'Onderwerpen (2)'!$A$19,IF(C442&lt;='Onderwerpen (2)'!$C$20,'Onderwerpen (2)'!$A$20,IF(C442&lt;='Onderwerpen (2)'!$C$21,'Onderwerpen (2)'!$A$21,IF(C442&lt;='Onderwerpen (2)'!$C$22,'Onderwerpen (2)'!$A$22,IF(C442&lt;='Onderwerpen (2)'!$C$23,'Onderwerpen (2)'!$A$22,""))))))))))))))))))))</f>
        <v/>
      </c>
      <c r="C442" s="55" t="str">
        <f>IF('Onderwerpen (2)'!$B$4+1=A442,'Onderwerpen (2)'!$A$5,IF(SUM('Onderwerpen (2)'!$B$4:$B$5)+2=A442,'Onderwerpen (2)'!$A$6,IF(SUM('Onderwerpen (2)'!$B$4:$B$6)+3=A442,'Onderwerpen (2)'!$A$7,IF(SUM('Onderwerpen (2)'!$B$4:$B$7)+4=A442,'Onderwerpen (2)'!$A$8,IF(SUM('Onderwerpen (2)'!$B$4:$B$8)+5=A442,'Onderwerpen (2)'!$A$9,IF(SUM('Onderwerpen (2)'!$B$4:$B$9)+6=A442,'Onderwerpen (2)'!$A$10,IF(SUM('Onderwerpen (2)'!$B$4:$B$10)+7=A442,'Onderwerpen (2)'!$A$11,IF(SUM('Onderwerpen (2)'!$B$4:$B$11)+8=A442,'Onderwerpen (2)'!$A$12,IF(SUM('Onderwerpen (2)'!$B$4:$B$12)+9=A442,'Onderwerpen (2)'!$A$13,IF(SUM('Onderwerpen (2)'!$B$4:$B$13)+10=A442,'Onderwerpen (2)'!$A$14,IF(SUM('Onderwerpen (2)'!$B$4:$B$14)+11=A442,'Onderwerpen (2)'!$A$15,IF(SUM('Onderwerpen (2)'!$B$4:$B$15)+12=A442,'Onderwerpen (2)'!$A$16,IF(SUM('Onderwerpen (2)'!$B$4:$B$16)+13=A442,'Onderwerpen (2)'!$A$17,IF(SUM('Onderwerpen (2)'!$B$4:$B$17)+14=A442,'Onderwerpen (2)'!$A$18,IF(SUM('Onderwerpen (2)'!$B$4:$B$18)+15=A442,'Onderwerpen (2)'!$A$19,IF(SUM('Onderwerpen (2)'!$B$4:$B$19)+16=A442,'Onderwerpen (2)'!$A$20,IF(SUM('Onderwerpen (2)'!$B$4:$B$20)+17=A442,'Onderwerpen (2)'!$A$21,IF(SUM('Onderwerpen (2)'!$B$4:$B$21)+18=A442,'Onderwerpen (2)'!$A$22,IF(SUM('Onderwerpen (2)'!$B$4:$B$22)+19=A442,'Onderwerpen (2)'!$A$23,IFERROR((IF(A442&lt;'Onderwerpen (2)'!$D$4,A442,IF(AND(A442&gt;'Onderwerpen (2)'!$D$4,A442&lt;'Onderwerpen (2)'!$D$5),A442-1,IF(AND(A442&gt;'Onderwerpen (2)'!$D$5,A442&lt;'Onderwerpen (2)'!$D$6),A442-2,IF(AND(A442&gt;'Onderwerpen (2)'!$D$6,A442&lt;'Onderwerpen (2)'!$D$7),A442-3,IF(AND(A442&gt;'Onderwerpen (2)'!$D$7,A442&lt;'Onderwerpen (2)'!$D$8),A442-4,IF(AND(A442&gt;'Onderwerpen (2)'!$D$8,A442&lt;'Onderwerpen (2)'!$D$9),A442-5,IF(AND(A442&gt;'Onderwerpen (2)'!$D$9,A442&lt;'Onderwerpen (2)'!$D$10),A442-6,IF(AND(A442&gt;'Onderwerpen (2)'!$D$10,A442&lt;'Onderwerpen (2)'!$D$11),A442-7,IF(AND(A442&gt;'Onderwerpen (2)'!$D$11,A442&lt;'Onderwerpen (2)'!$D$12),A442-8,IF(AND(A442&gt;'Onderwerpen (2)'!$D$12,A442&lt;'Onderwerpen (2)'!$D$13),A442-9,IF(AND(A442&gt;'Onderwerpen (2)'!$D$13,A442&lt;'Onderwerpen (2)'!$D$14),A442-10,IF(AND(A442&gt;'Onderwerpen (2)'!$D$14,A442&lt;'Onderwerpen (2)'!$D$15),A442-11,IF(AND(A442&gt;'Onderwerpen (2)'!$D$15,A442&lt;'Onderwerpen (2)'!$D$16),A442-12,IF(AND(A442&gt;'Onderwerpen (2)'!$D$16,A442&lt;'Onderwerpen (2)'!$D$17),A442-13,IF(AND(A442&gt;'Onderwerpen (2)'!$D$17,A442&lt;'Onderwerpen (2)'!$D$18),A442-14,IF(AND(A442&gt;'Onderwerpen (2)'!$D$18,A442&lt;'Onderwerpen (2)'!$D$19),A442-15,IF(AND(A442&gt;'Onderwerpen (2)'!$D$19,A442&lt;'Onderwerpen (2)'!$D$20),A442-16,IF(AND(A442&gt;'Onderwerpen (2)'!$D$20,A442&lt;'Onderwerpen (2)'!$D$21),A442-17,IF(AND(A442&gt;'Onderwerpen (2)'!$D$21,A442&lt;'Onderwerpen (2)'!$D$22),A442-18,IF(A442&gt;'Onderwerpen (2)'!$D$22,A442-19,"X"))))))))))))))))))))),""))))))))))))))))))))</f>
        <v/>
      </c>
      <c r="D442" s="76" t="str">
        <f>IF(B442="",""&amp;C442,LEFT(B442, FIND(" ",B442)-1) &amp; "."&amp;COUNTIF( $B$8:B442,B442))</f>
        <v/>
      </c>
      <c r="E442" s="11"/>
      <c r="F442" s="65"/>
      <c r="G442" s="65"/>
      <c r="H442" s="65"/>
      <c r="I442" s="67"/>
      <c r="J442" s="60" t="str">
        <f t="shared" si="40"/>
        <v/>
      </c>
      <c r="K442" s="58"/>
      <c r="L442" s="65"/>
      <c r="M442" s="65"/>
      <c r="N442" s="65"/>
      <c r="O442" s="67"/>
      <c r="P442" s="60" t="str">
        <f t="shared" si="41"/>
        <v/>
      </c>
      <c r="Q442" s="58"/>
      <c r="R442" s="65"/>
      <c r="S442" s="65"/>
      <c r="T442" s="65"/>
      <c r="U442" s="67"/>
      <c r="V442" s="60" t="str">
        <f t="shared" si="42"/>
        <v/>
      </c>
      <c r="W442" s="58"/>
      <c r="X442" s="65"/>
      <c r="Y442" s="65"/>
      <c r="Z442" s="65"/>
      <c r="AA442" s="67"/>
      <c r="AB442" s="60" t="str">
        <f t="shared" si="43"/>
        <v/>
      </c>
      <c r="AC442" s="58"/>
      <c r="AD442" s="65"/>
      <c r="AE442" s="65"/>
      <c r="AF442" s="65"/>
      <c r="AG442" s="67"/>
      <c r="AH442" s="60" t="str">
        <f t="shared" si="44"/>
        <v/>
      </c>
      <c r="AI442" s="58"/>
    </row>
    <row r="443" spans="1:35" ht="15" customHeight="1" x14ac:dyDescent="0.25">
      <c r="A443" s="48" t="str">
        <f>IFERROR(IF(A442='Onderwerpen (2)'!$C$23+19,"",A442+1),"")</f>
        <v/>
      </c>
      <c r="B443" s="48" t="str">
        <f>IF(C443&lt;='Onderwerpen (2)'!$C$4,'Onderwerpen (2)'!$A$4,IF(C443&lt;='Onderwerpen (2)'!$C$5,'Onderwerpen (2)'!$A$5,IF(C443&lt;='Onderwerpen (2)'!$C$6,'Onderwerpen (2)'!$A$6,IF(C443&lt;='Onderwerpen (2)'!$C$7,'Onderwerpen (2)'!$A$7,IF(C443&lt;='Onderwerpen (2)'!$C$8,'Onderwerpen (2)'!$A$8,IF(C443&lt;='Onderwerpen (2)'!$C$9,'Onderwerpen (2)'!$A$9,IF(C443&lt;='Onderwerpen (2)'!C$10,'Onderwerpen (2)'!$A$10,IF(C443&lt;='Onderwerpen (2)'!C$11,'Onderwerpen (2)'!$A$11,IF(C443&lt;='Onderwerpen (2)'!C$12,'Onderwerpen (2)'!$A$12,IF(C443&lt;='Onderwerpen (2)'!C$13,'Onderwerpen (2)'!$A$13,IF(C443&lt;='Onderwerpen (2)'!$C$14,'Onderwerpen (2)'!$A$14,IF(C443&lt;='Onderwerpen (2)'!$C$15,'Onderwerpen (2)'!$A$15,IF(C443&lt;='Onderwerpen (2)'!$C$16,'Onderwerpen (2)'!$A$16,IF(C443&lt;='Onderwerpen (2)'!$C$17,'Onderwerpen (2)'!$A$17,IF(C443&lt;='Onderwerpen (2)'!$C$18,'Onderwerpen (2)'!$A$18,IF(C443&lt;='Onderwerpen (2)'!$C$19,'Onderwerpen (2)'!$A$19,IF(C443&lt;='Onderwerpen (2)'!$C$20,'Onderwerpen (2)'!$A$20,IF(C443&lt;='Onderwerpen (2)'!$C$21,'Onderwerpen (2)'!$A$21,IF(C443&lt;='Onderwerpen (2)'!$C$22,'Onderwerpen (2)'!$A$22,IF(C443&lt;='Onderwerpen (2)'!$C$23,'Onderwerpen (2)'!$A$22,""))))))))))))))))))))</f>
        <v/>
      </c>
      <c r="C443" s="55" t="str">
        <f>IF('Onderwerpen (2)'!$B$4+1=A443,'Onderwerpen (2)'!$A$5,IF(SUM('Onderwerpen (2)'!$B$4:$B$5)+2=A443,'Onderwerpen (2)'!$A$6,IF(SUM('Onderwerpen (2)'!$B$4:$B$6)+3=A443,'Onderwerpen (2)'!$A$7,IF(SUM('Onderwerpen (2)'!$B$4:$B$7)+4=A443,'Onderwerpen (2)'!$A$8,IF(SUM('Onderwerpen (2)'!$B$4:$B$8)+5=A443,'Onderwerpen (2)'!$A$9,IF(SUM('Onderwerpen (2)'!$B$4:$B$9)+6=A443,'Onderwerpen (2)'!$A$10,IF(SUM('Onderwerpen (2)'!$B$4:$B$10)+7=A443,'Onderwerpen (2)'!$A$11,IF(SUM('Onderwerpen (2)'!$B$4:$B$11)+8=A443,'Onderwerpen (2)'!$A$12,IF(SUM('Onderwerpen (2)'!$B$4:$B$12)+9=A443,'Onderwerpen (2)'!$A$13,IF(SUM('Onderwerpen (2)'!$B$4:$B$13)+10=A443,'Onderwerpen (2)'!$A$14,IF(SUM('Onderwerpen (2)'!$B$4:$B$14)+11=A443,'Onderwerpen (2)'!$A$15,IF(SUM('Onderwerpen (2)'!$B$4:$B$15)+12=A443,'Onderwerpen (2)'!$A$16,IF(SUM('Onderwerpen (2)'!$B$4:$B$16)+13=A443,'Onderwerpen (2)'!$A$17,IF(SUM('Onderwerpen (2)'!$B$4:$B$17)+14=A443,'Onderwerpen (2)'!$A$18,IF(SUM('Onderwerpen (2)'!$B$4:$B$18)+15=A443,'Onderwerpen (2)'!$A$19,IF(SUM('Onderwerpen (2)'!$B$4:$B$19)+16=A443,'Onderwerpen (2)'!$A$20,IF(SUM('Onderwerpen (2)'!$B$4:$B$20)+17=A443,'Onderwerpen (2)'!$A$21,IF(SUM('Onderwerpen (2)'!$B$4:$B$21)+18=A443,'Onderwerpen (2)'!$A$22,IF(SUM('Onderwerpen (2)'!$B$4:$B$22)+19=A443,'Onderwerpen (2)'!$A$23,IFERROR((IF(A443&lt;'Onderwerpen (2)'!$D$4,A443,IF(AND(A443&gt;'Onderwerpen (2)'!$D$4,A443&lt;'Onderwerpen (2)'!$D$5),A443-1,IF(AND(A443&gt;'Onderwerpen (2)'!$D$5,A443&lt;'Onderwerpen (2)'!$D$6),A443-2,IF(AND(A443&gt;'Onderwerpen (2)'!$D$6,A443&lt;'Onderwerpen (2)'!$D$7),A443-3,IF(AND(A443&gt;'Onderwerpen (2)'!$D$7,A443&lt;'Onderwerpen (2)'!$D$8),A443-4,IF(AND(A443&gt;'Onderwerpen (2)'!$D$8,A443&lt;'Onderwerpen (2)'!$D$9),A443-5,IF(AND(A443&gt;'Onderwerpen (2)'!$D$9,A443&lt;'Onderwerpen (2)'!$D$10),A443-6,IF(AND(A443&gt;'Onderwerpen (2)'!$D$10,A443&lt;'Onderwerpen (2)'!$D$11),A443-7,IF(AND(A443&gt;'Onderwerpen (2)'!$D$11,A443&lt;'Onderwerpen (2)'!$D$12),A443-8,IF(AND(A443&gt;'Onderwerpen (2)'!$D$12,A443&lt;'Onderwerpen (2)'!$D$13),A443-9,IF(AND(A443&gt;'Onderwerpen (2)'!$D$13,A443&lt;'Onderwerpen (2)'!$D$14),A443-10,IF(AND(A443&gt;'Onderwerpen (2)'!$D$14,A443&lt;'Onderwerpen (2)'!$D$15),A443-11,IF(AND(A443&gt;'Onderwerpen (2)'!$D$15,A443&lt;'Onderwerpen (2)'!$D$16),A443-12,IF(AND(A443&gt;'Onderwerpen (2)'!$D$16,A443&lt;'Onderwerpen (2)'!$D$17),A443-13,IF(AND(A443&gt;'Onderwerpen (2)'!$D$17,A443&lt;'Onderwerpen (2)'!$D$18),A443-14,IF(AND(A443&gt;'Onderwerpen (2)'!$D$18,A443&lt;'Onderwerpen (2)'!$D$19),A443-15,IF(AND(A443&gt;'Onderwerpen (2)'!$D$19,A443&lt;'Onderwerpen (2)'!$D$20),A443-16,IF(AND(A443&gt;'Onderwerpen (2)'!$D$20,A443&lt;'Onderwerpen (2)'!$D$21),A443-17,IF(AND(A443&gt;'Onderwerpen (2)'!$D$21,A443&lt;'Onderwerpen (2)'!$D$22),A443-18,IF(A443&gt;'Onderwerpen (2)'!$D$22,A443-19,"X"))))))))))))))))))))),""))))))))))))))))))))</f>
        <v/>
      </c>
      <c r="D443" s="76" t="str">
        <f>IF(B443="",""&amp;C443,LEFT(B443, FIND(" ",B443)-1) &amp; "."&amp;COUNTIF( $B$8:B443,B443))</f>
        <v/>
      </c>
      <c r="E443" s="11"/>
      <c r="F443" s="65"/>
      <c r="G443" s="65"/>
      <c r="H443" s="65"/>
      <c r="I443" s="67"/>
      <c r="J443" s="60" t="str">
        <f t="shared" si="40"/>
        <v/>
      </c>
      <c r="K443" s="58"/>
      <c r="L443" s="65"/>
      <c r="M443" s="65"/>
      <c r="N443" s="65"/>
      <c r="O443" s="67"/>
      <c r="P443" s="60" t="str">
        <f t="shared" si="41"/>
        <v/>
      </c>
      <c r="Q443" s="58"/>
      <c r="R443" s="65"/>
      <c r="S443" s="65"/>
      <c r="T443" s="65"/>
      <c r="U443" s="67"/>
      <c r="V443" s="60" t="str">
        <f t="shared" si="42"/>
        <v/>
      </c>
      <c r="W443" s="58"/>
      <c r="X443" s="65"/>
      <c r="Y443" s="65"/>
      <c r="Z443" s="65"/>
      <c r="AA443" s="67"/>
      <c r="AB443" s="60" t="str">
        <f t="shared" si="43"/>
        <v/>
      </c>
      <c r="AC443" s="58"/>
      <c r="AD443" s="65"/>
      <c r="AE443" s="65"/>
      <c r="AF443" s="65"/>
      <c r="AG443" s="67"/>
      <c r="AH443" s="60" t="str">
        <f t="shared" si="44"/>
        <v/>
      </c>
      <c r="AI443" s="58"/>
    </row>
    <row r="444" spans="1:35" ht="15" customHeight="1" x14ac:dyDescent="0.25">
      <c r="A444" s="48" t="str">
        <f>IFERROR(IF(A443='Onderwerpen (2)'!$C$23+19,"",A443+1),"")</f>
        <v/>
      </c>
      <c r="B444" s="48" t="str">
        <f>IF(C444&lt;='Onderwerpen (2)'!$C$4,'Onderwerpen (2)'!$A$4,IF(C444&lt;='Onderwerpen (2)'!$C$5,'Onderwerpen (2)'!$A$5,IF(C444&lt;='Onderwerpen (2)'!$C$6,'Onderwerpen (2)'!$A$6,IF(C444&lt;='Onderwerpen (2)'!$C$7,'Onderwerpen (2)'!$A$7,IF(C444&lt;='Onderwerpen (2)'!$C$8,'Onderwerpen (2)'!$A$8,IF(C444&lt;='Onderwerpen (2)'!$C$9,'Onderwerpen (2)'!$A$9,IF(C444&lt;='Onderwerpen (2)'!C$10,'Onderwerpen (2)'!$A$10,IF(C444&lt;='Onderwerpen (2)'!C$11,'Onderwerpen (2)'!$A$11,IF(C444&lt;='Onderwerpen (2)'!C$12,'Onderwerpen (2)'!$A$12,IF(C444&lt;='Onderwerpen (2)'!C$13,'Onderwerpen (2)'!$A$13,IF(C444&lt;='Onderwerpen (2)'!$C$14,'Onderwerpen (2)'!$A$14,IF(C444&lt;='Onderwerpen (2)'!$C$15,'Onderwerpen (2)'!$A$15,IF(C444&lt;='Onderwerpen (2)'!$C$16,'Onderwerpen (2)'!$A$16,IF(C444&lt;='Onderwerpen (2)'!$C$17,'Onderwerpen (2)'!$A$17,IF(C444&lt;='Onderwerpen (2)'!$C$18,'Onderwerpen (2)'!$A$18,IF(C444&lt;='Onderwerpen (2)'!$C$19,'Onderwerpen (2)'!$A$19,IF(C444&lt;='Onderwerpen (2)'!$C$20,'Onderwerpen (2)'!$A$20,IF(C444&lt;='Onderwerpen (2)'!$C$21,'Onderwerpen (2)'!$A$21,IF(C444&lt;='Onderwerpen (2)'!$C$22,'Onderwerpen (2)'!$A$22,IF(C444&lt;='Onderwerpen (2)'!$C$23,'Onderwerpen (2)'!$A$22,""))))))))))))))))))))</f>
        <v/>
      </c>
      <c r="C444" s="55" t="str">
        <f>IF('Onderwerpen (2)'!$B$4+1=A444,'Onderwerpen (2)'!$A$5,IF(SUM('Onderwerpen (2)'!$B$4:$B$5)+2=A444,'Onderwerpen (2)'!$A$6,IF(SUM('Onderwerpen (2)'!$B$4:$B$6)+3=A444,'Onderwerpen (2)'!$A$7,IF(SUM('Onderwerpen (2)'!$B$4:$B$7)+4=A444,'Onderwerpen (2)'!$A$8,IF(SUM('Onderwerpen (2)'!$B$4:$B$8)+5=A444,'Onderwerpen (2)'!$A$9,IF(SUM('Onderwerpen (2)'!$B$4:$B$9)+6=A444,'Onderwerpen (2)'!$A$10,IF(SUM('Onderwerpen (2)'!$B$4:$B$10)+7=A444,'Onderwerpen (2)'!$A$11,IF(SUM('Onderwerpen (2)'!$B$4:$B$11)+8=A444,'Onderwerpen (2)'!$A$12,IF(SUM('Onderwerpen (2)'!$B$4:$B$12)+9=A444,'Onderwerpen (2)'!$A$13,IF(SUM('Onderwerpen (2)'!$B$4:$B$13)+10=A444,'Onderwerpen (2)'!$A$14,IF(SUM('Onderwerpen (2)'!$B$4:$B$14)+11=A444,'Onderwerpen (2)'!$A$15,IF(SUM('Onderwerpen (2)'!$B$4:$B$15)+12=A444,'Onderwerpen (2)'!$A$16,IF(SUM('Onderwerpen (2)'!$B$4:$B$16)+13=A444,'Onderwerpen (2)'!$A$17,IF(SUM('Onderwerpen (2)'!$B$4:$B$17)+14=A444,'Onderwerpen (2)'!$A$18,IF(SUM('Onderwerpen (2)'!$B$4:$B$18)+15=A444,'Onderwerpen (2)'!$A$19,IF(SUM('Onderwerpen (2)'!$B$4:$B$19)+16=A444,'Onderwerpen (2)'!$A$20,IF(SUM('Onderwerpen (2)'!$B$4:$B$20)+17=A444,'Onderwerpen (2)'!$A$21,IF(SUM('Onderwerpen (2)'!$B$4:$B$21)+18=A444,'Onderwerpen (2)'!$A$22,IF(SUM('Onderwerpen (2)'!$B$4:$B$22)+19=A444,'Onderwerpen (2)'!$A$23,IFERROR((IF(A444&lt;'Onderwerpen (2)'!$D$4,A444,IF(AND(A444&gt;'Onderwerpen (2)'!$D$4,A444&lt;'Onderwerpen (2)'!$D$5),A444-1,IF(AND(A444&gt;'Onderwerpen (2)'!$D$5,A444&lt;'Onderwerpen (2)'!$D$6),A444-2,IF(AND(A444&gt;'Onderwerpen (2)'!$D$6,A444&lt;'Onderwerpen (2)'!$D$7),A444-3,IF(AND(A444&gt;'Onderwerpen (2)'!$D$7,A444&lt;'Onderwerpen (2)'!$D$8),A444-4,IF(AND(A444&gt;'Onderwerpen (2)'!$D$8,A444&lt;'Onderwerpen (2)'!$D$9),A444-5,IF(AND(A444&gt;'Onderwerpen (2)'!$D$9,A444&lt;'Onderwerpen (2)'!$D$10),A444-6,IF(AND(A444&gt;'Onderwerpen (2)'!$D$10,A444&lt;'Onderwerpen (2)'!$D$11),A444-7,IF(AND(A444&gt;'Onderwerpen (2)'!$D$11,A444&lt;'Onderwerpen (2)'!$D$12),A444-8,IF(AND(A444&gt;'Onderwerpen (2)'!$D$12,A444&lt;'Onderwerpen (2)'!$D$13),A444-9,IF(AND(A444&gt;'Onderwerpen (2)'!$D$13,A444&lt;'Onderwerpen (2)'!$D$14),A444-10,IF(AND(A444&gt;'Onderwerpen (2)'!$D$14,A444&lt;'Onderwerpen (2)'!$D$15),A444-11,IF(AND(A444&gt;'Onderwerpen (2)'!$D$15,A444&lt;'Onderwerpen (2)'!$D$16),A444-12,IF(AND(A444&gt;'Onderwerpen (2)'!$D$16,A444&lt;'Onderwerpen (2)'!$D$17),A444-13,IF(AND(A444&gt;'Onderwerpen (2)'!$D$17,A444&lt;'Onderwerpen (2)'!$D$18),A444-14,IF(AND(A444&gt;'Onderwerpen (2)'!$D$18,A444&lt;'Onderwerpen (2)'!$D$19),A444-15,IF(AND(A444&gt;'Onderwerpen (2)'!$D$19,A444&lt;'Onderwerpen (2)'!$D$20),A444-16,IF(AND(A444&gt;'Onderwerpen (2)'!$D$20,A444&lt;'Onderwerpen (2)'!$D$21),A444-17,IF(AND(A444&gt;'Onderwerpen (2)'!$D$21,A444&lt;'Onderwerpen (2)'!$D$22),A444-18,IF(A444&gt;'Onderwerpen (2)'!$D$22,A444-19,"X"))))))))))))))))))))),""))))))))))))))))))))</f>
        <v/>
      </c>
      <c r="D444" s="76" t="str">
        <f>IF(B444="",""&amp;C444,LEFT(B444, FIND(" ",B444)-1) &amp; "."&amp;COUNTIF( $B$8:B444,B444))</f>
        <v/>
      </c>
      <c r="E444" s="11"/>
      <c r="F444" s="65"/>
      <c r="G444" s="65"/>
      <c r="H444" s="65"/>
      <c r="I444" s="67"/>
      <c r="J444" s="60" t="str">
        <f t="shared" si="40"/>
        <v/>
      </c>
      <c r="K444" s="58"/>
      <c r="L444" s="65"/>
      <c r="M444" s="65"/>
      <c r="N444" s="65"/>
      <c r="O444" s="67"/>
      <c r="P444" s="60" t="str">
        <f t="shared" si="41"/>
        <v/>
      </c>
      <c r="Q444" s="58"/>
      <c r="R444" s="65"/>
      <c r="S444" s="65"/>
      <c r="T444" s="65"/>
      <c r="U444" s="67"/>
      <c r="V444" s="60" t="str">
        <f t="shared" si="42"/>
        <v/>
      </c>
      <c r="W444" s="58"/>
      <c r="X444" s="65"/>
      <c r="Y444" s="65"/>
      <c r="Z444" s="65"/>
      <c r="AA444" s="67"/>
      <c r="AB444" s="60" t="str">
        <f t="shared" si="43"/>
        <v/>
      </c>
      <c r="AC444" s="58"/>
      <c r="AD444" s="65"/>
      <c r="AE444" s="65"/>
      <c r="AF444" s="65"/>
      <c r="AG444" s="67"/>
      <c r="AH444" s="60" t="str">
        <f t="shared" si="44"/>
        <v/>
      </c>
      <c r="AI444" s="58"/>
    </row>
    <row r="445" spans="1:35" ht="15" customHeight="1" x14ac:dyDescent="0.25">
      <c r="A445" s="48" t="str">
        <f>IFERROR(IF(A444='Onderwerpen (2)'!$C$23+19,"",A444+1),"")</f>
        <v/>
      </c>
      <c r="B445" s="48" t="str">
        <f>IF(C445&lt;='Onderwerpen (2)'!$C$4,'Onderwerpen (2)'!$A$4,IF(C445&lt;='Onderwerpen (2)'!$C$5,'Onderwerpen (2)'!$A$5,IF(C445&lt;='Onderwerpen (2)'!$C$6,'Onderwerpen (2)'!$A$6,IF(C445&lt;='Onderwerpen (2)'!$C$7,'Onderwerpen (2)'!$A$7,IF(C445&lt;='Onderwerpen (2)'!$C$8,'Onderwerpen (2)'!$A$8,IF(C445&lt;='Onderwerpen (2)'!$C$9,'Onderwerpen (2)'!$A$9,IF(C445&lt;='Onderwerpen (2)'!C$10,'Onderwerpen (2)'!$A$10,IF(C445&lt;='Onderwerpen (2)'!C$11,'Onderwerpen (2)'!$A$11,IF(C445&lt;='Onderwerpen (2)'!C$12,'Onderwerpen (2)'!$A$12,IF(C445&lt;='Onderwerpen (2)'!C$13,'Onderwerpen (2)'!$A$13,IF(C445&lt;='Onderwerpen (2)'!$C$14,'Onderwerpen (2)'!$A$14,IF(C445&lt;='Onderwerpen (2)'!$C$15,'Onderwerpen (2)'!$A$15,IF(C445&lt;='Onderwerpen (2)'!$C$16,'Onderwerpen (2)'!$A$16,IF(C445&lt;='Onderwerpen (2)'!$C$17,'Onderwerpen (2)'!$A$17,IF(C445&lt;='Onderwerpen (2)'!$C$18,'Onderwerpen (2)'!$A$18,IF(C445&lt;='Onderwerpen (2)'!$C$19,'Onderwerpen (2)'!$A$19,IF(C445&lt;='Onderwerpen (2)'!$C$20,'Onderwerpen (2)'!$A$20,IF(C445&lt;='Onderwerpen (2)'!$C$21,'Onderwerpen (2)'!$A$21,IF(C445&lt;='Onderwerpen (2)'!$C$22,'Onderwerpen (2)'!$A$22,IF(C445&lt;='Onderwerpen (2)'!$C$23,'Onderwerpen (2)'!$A$22,""))))))))))))))))))))</f>
        <v/>
      </c>
      <c r="C445" s="55" t="str">
        <f>IF('Onderwerpen (2)'!$B$4+1=A445,'Onderwerpen (2)'!$A$5,IF(SUM('Onderwerpen (2)'!$B$4:$B$5)+2=A445,'Onderwerpen (2)'!$A$6,IF(SUM('Onderwerpen (2)'!$B$4:$B$6)+3=A445,'Onderwerpen (2)'!$A$7,IF(SUM('Onderwerpen (2)'!$B$4:$B$7)+4=A445,'Onderwerpen (2)'!$A$8,IF(SUM('Onderwerpen (2)'!$B$4:$B$8)+5=A445,'Onderwerpen (2)'!$A$9,IF(SUM('Onderwerpen (2)'!$B$4:$B$9)+6=A445,'Onderwerpen (2)'!$A$10,IF(SUM('Onderwerpen (2)'!$B$4:$B$10)+7=A445,'Onderwerpen (2)'!$A$11,IF(SUM('Onderwerpen (2)'!$B$4:$B$11)+8=A445,'Onderwerpen (2)'!$A$12,IF(SUM('Onderwerpen (2)'!$B$4:$B$12)+9=A445,'Onderwerpen (2)'!$A$13,IF(SUM('Onderwerpen (2)'!$B$4:$B$13)+10=A445,'Onderwerpen (2)'!$A$14,IF(SUM('Onderwerpen (2)'!$B$4:$B$14)+11=A445,'Onderwerpen (2)'!$A$15,IF(SUM('Onderwerpen (2)'!$B$4:$B$15)+12=A445,'Onderwerpen (2)'!$A$16,IF(SUM('Onderwerpen (2)'!$B$4:$B$16)+13=A445,'Onderwerpen (2)'!$A$17,IF(SUM('Onderwerpen (2)'!$B$4:$B$17)+14=A445,'Onderwerpen (2)'!$A$18,IF(SUM('Onderwerpen (2)'!$B$4:$B$18)+15=A445,'Onderwerpen (2)'!$A$19,IF(SUM('Onderwerpen (2)'!$B$4:$B$19)+16=A445,'Onderwerpen (2)'!$A$20,IF(SUM('Onderwerpen (2)'!$B$4:$B$20)+17=A445,'Onderwerpen (2)'!$A$21,IF(SUM('Onderwerpen (2)'!$B$4:$B$21)+18=A445,'Onderwerpen (2)'!$A$22,IF(SUM('Onderwerpen (2)'!$B$4:$B$22)+19=A445,'Onderwerpen (2)'!$A$23,IFERROR((IF(A445&lt;'Onderwerpen (2)'!$D$4,A445,IF(AND(A445&gt;'Onderwerpen (2)'!$D$4,A445&lt;'Onderwerpen (2)'!$D$5),A445-1,IF(AND(A445&gt;'Onderwerpen (2)'!$D$5,A445&lt;'Onderwerpen (2)'!$D$6),A445-2,IF(AND(A445&gt;'Onderwerpen (2)'!$D$6,A445&lt;'Onderwerpen (2)'!$D$7),A445-3,IF(AND(A445&gt;'Onderwerpen (2)'!$D$7,A445&lt;'Onderwerpen (2)'!$D$8),A445-4,IF(AND(A445&gt;'Onderwerpen (2)'!$D$8,A445&lt;'Onderwerpen (2)'!$D$9),A445-5,IF(AND(A445&gt;'Onderwerpen (2)'!$D$9,A445&lt;'Onderwerpen (2)'!$D$10),A445-6,IF(AND(A445&gt;'Onderwerpen (2)'!$D$10,A445&lt;'Onderwerpen (2)'!$D$11),A445-7,IF(AND(A445&gt;'Onderwerpen (2)'!$D$11,A445&lt;'Onderwerpen (2)'!$D$12),A445-8,IF(AND(A445&gt;'Onderwerpen (2)'!$D$12,A445&lt;'Onderwerpen (2)'!$D$13),A445-9,IF(AND(A445&gt;'Onderwerpen (2)'!$D$13,A445&lt;'Onderwerpen (2)'!$D$14),A445-10,IF(AND(A445&gt;'Onderwerpen (2)'!$D$14,A445&lt;'Onderwerpen (2)'!$D$15),A445-11,IF(AND(A445&gt;'Onderwerpen (2)'!$D$15,A445&lt;'Onderwerpen (2)'!$D$16),A445-12,IF(AND(A445&gt;'Onderwerpen (2)'!$D$16,A445&lt;'Onderwerpen (2)'!$D$17),A445-13,IF(AND(A445&gt;'Onderwerpen (2)'!$D$17,A445&lt;'Onderwerpen (2)'!$D$18),A445-14,IF(AND(A445&gt;'Onderwerpen (2)'!$D$18,A445&lt;'Onderwerpen (2)'!$D$19),A445-15,IF(AND(A445&gt;'Onderwerpen (2)'!$D$19,A445&lt;'Onderwerpen (2)'!$D$20),A445-16,IF(AND(A445&gt;'Onderwerpen (2)'!$D$20,A445&lt;'Onderwerpen (2)'!$D$21),A445-17,IF(AND(A445&gt;'Onderwerpen (2)'!$D$21,A445&lt;'Onderwerpen (2)'!$D$22),A445-18,IF(A445&gt;'Onderwerpen (2)'!$D$22,A445-19,"X"))))))))))))))))))))),""))))))))))))))))))))</f>
        <v/>
      </c>
      <c r="D445" s="76" t="str">
        <f>IF(B445="",""&amp;C445,LEFT(B445, FIND(" ",B445)-1) &amp; "."&amp;COUNTIF( $B$8:B445,B445))</f>
        <v/>
      </c>
      <c r="E445" s="11"/>
      <c r="F445" s="65"/>
      <c r="G445" s="65"/>
      <c r="H445" s="65"/>
      <c r="I445" s="67"/>
      <c r="J445" s="60" t="str">
        <f t="shared" si="40"/>
        <v/>
      </c>
      <c r="K445" s="58"/>
      <c r="L445" s="65"/>
      <c r="M445" s="65"/>
      <c r="N445" s="65"/>
      <c r="O445" s="67"/>
      <c r="P445" s="60" t="str">
        <f t="shared" si="41"/>
        <v/>
      </c>
      <c r="Q445" s="58"/>
      <c r="R445" s="65"/>
      <c r="S445" s="65"/>
      <c r="T445" s="65"/>
      <c r="U445" s="67"/>
      <c r="V445" s="60" t="str">
        <f t="shared" si="42"/>
        <v/>
      </c>
      <c r="W445" s="58"/>
      <c r="X445" s="65"/>
      <c r="Y445" s="65"/>
      <c r="Z445" s="65"/>
      <c r="AA445" s="67"/>
      <c r="AB445" s="60" t="str">
        <f t="shared" si="43"/>
        <v/>
      </c>
      <c r="AC445" s="58"/>
      <c r="AD445" s="65"/>
      <c r="AE445" s="65"/>
      <c r="AF445" s="65"/>
      <c r="AG445" s="67"/>
      <c r="AH445" s="60" t="str">
        <f t="shared" si="44"/>
        <v/>
      </c>
      <c r="AI445" s="58"/>
    </row>
    <row r="446" spans="1:35" ht="15" customHeight="1" x14ac:dyDescent="0.25">
      <c r="A446" s="48" t="str">
        <f>IFERROR(IF(A445='Onderwerpen (2)'!$C$23+19,"",A445+1),"")</f>
        <v/>
      </c>
      <c r="B446" s="48" t="str">
        <f>IF(C446&lt;='Onderwerpen (2)'!$C$4,'Onderwerpen (2)'!$A$4,IF(C446&lt;='Onderwerpen (2)'!$C$5,'Onderwerpen (2)'!$A$5,IF(C446&lt;='Onderwerpen (2)'!$C$6,'Onderwerpen (2)'!$A$6,IF(C446&lt;='Onderwerpen (2)'!$C$7,'Onderwerpen (2)'!$A$7,IF(C446&lt;='Onderwerpen (2)'!$C$8,'Onderwerpen (2)'!$A$8,IF(C446&lt;='Onderwerpen (2)'!$C$9,'Onderwerpen (2)'!$A$9,IF(C446&lt;='Onderwerpen (2)'!C$10,'Onderwerpen (2)'!$A$10,IF(C446&lt;='Onderwerpen (2)'!C$11,'Onderwerpen (2)'!$A$11,IF(C446&lt;='Onderwerpen (2)'!C$12,'Onderwerpen (2)'!$A$12,IF(C446&lt;='Onderwerpen (2)'!C$13,'Onderwerpen (2)'!$A$13,IF(C446&lt;='Onderwerpen (2)'!$C$14,'Onderwerpen (2)'!$A$14,IF(C446&lt;='Onderwerpen (2)'!$C$15,'Onderwerpen (2)'!$A$15,IF(C446&lt;='Onderwerpen (2)'!$C$16,'Onderwerpen (2)'!$A$16,IF(C446&lt;='Onderwerpen (2)'!$C$17,'Onderwerpen (2)'!$A$17,IF(C446&lt;='Onderwerpen (2)'!$C$18,'Onderwerpen (2)'!$A$18,IF(C446&lt;='Onderwerpen (2)'!$C$19,'Onderwerpen (2)'!$A$19,IF(C446&lt;='Onderwerpen (2)'!$C$20,'Onderwerpen (2)'!$A$20,IF(C446&lt;='Onderwerpen (2)'!$C$21,'Onderwerpen (2)'!$A$21,IF(C446&lt;='Onderwerpen (2)'!$C$22,'Onderwerpen (2)'!$A$22,IF(C446&lt;='Onderwerpen (2)'!$C$23,'Onderwerpen (2)'!$A$22,""))))))))))))))))))))</f>
        <v/>
      </c>
      <c r="C446" s="55" t="str">
        <f>IF('Onderwerpen (2)'!$B$4+1=A446,'Onderwerpen (2)'!$A$5,IF(SUM('Onderwerpen (2)'!$B$4:$B$5)+2=A446,'Onderwerpen (2)'!$A$6,IF(SUM('Onderwerpen (2)'!$B$4:$B$6)+3=A446,'Onderwerpen (2)'!$A$7,IF(SUM('Onderwerpen (2)'!$B$4:$B$7)+4=A446,'Onderwerpen (2)'!$A$8,IF(SUM('Onderwerpen (2)'!$B$4:$B$8)+5=A446,'Onderwerpen (2)'!$A$9,IF(SUM('Onderwerpen (2)'!$B$4:$B$9)+6=A446,'Onderwerpen (2)'!$A$10,IF(SUM('Onderwerpen (2)'!$B$4:$B$10)+7=A446,'Onderwerpen (2)'!$A$11,IF(SUM('Onderwerpen (2)'!$B$4:$B$11)+8=A446,'Onderwerpen (2)'!$A$12,IF(SUM('Onderwerpen (2)'!$B$4:$B$12)+9=A446,'Onderwerpen (2)'!$A$13,IF(SUM('Onderwerpen (2)'!$B$4:$B$13)+10=A446,'Onderwerpen (2)'!$A$14,IF(SUM('Onderwerpen (2)'!$B$4:$B$14)+11=A446,'Onderwerpen (2)'!$A$15,IF(SUM('Onderwerpen (2)'!$B$4:$B$15)+12=A446,'Onderwerpen (2)'!$A$16,IF(SUM('Onderwerpen (2)'!$B$4:$B$16)+13=A446,'Onderwerpen (2)'!$A$17,IF(SUM('Onderwerpen (2)'!$B$4:$B$17)+14=A446,'Onderwerpen (2)'!$A$18,IF(SUM('Onderwerpen (2)'!$B$4:$B$18)+15=A446,'Onderwerpen (2)'!$A$19,IF(SUM('Onderwerpen (2)'!$B$4:$B$19)+16=A446,'Onderwerpen (2)'!$A$20,IF(SUM('Onderwerpen (2)'!$B$4:$B$20)+17=A446,'Onderwerpen (2)'!$A$21,IF(SUM('Onderwerpen (2)'!$B$4:$B$21)+18=A446,'Onderwerpen (2)'!$A$22,IF(SUM('Onderwerpen (2)'!$B$4:$B$22)+19=A446,'Onderwerpen (2)'!$A$23,IFERROR((IF(A446&lt;'Onderwerpen (2)'!$D$4,A446,IF(AND(A446&gt;'Onderwerpen (2)'!$D$4,A446&lt;'Onderwerpen (2)'!$D$5),A446-1,IF(AND(A446&gt;'Onderwerpen (2)'!$D$5,A446&lt;'Onderwerpen (2)'!$D$6),A446-2,IF(AND(A446&gt;'Onderwerpen (2)'!$D$6,A446&lt;'Onderwerpen (2)'!$D$7),A446-3,IF(AND(A446&gt;'Onderwerpen (2)'!$D$7,A446&lt;'Onderwerpen (2)'!$D$8),A446-4,IF(AND(A446&gt;'Onderwerpen (2)'!$D$8,A446&lt;'Onderwerpen (2)'!$D$9),A446-5,IF(AND(A446&gt;'Onderwerpen (2)'!$D$9,A446&lt;'Onderwerpen (2)'!$D$10),A446-6,IF(AND(A446&gt;'Onderwerpen (2)'!$D$10,A446&lt;'Onderwerpen (2)'!$D$11),A446-7,IF(AND(A446&gt;'Onderwerpen (2)'!$D$11,A446&lt;'Onderwerpen (2)'!$D$12),A446-8,IF(AND(A446&gt;'Onderwerpen (2)'!$D$12,A446&lt;'Onderwerpen (2)'!$D$13),A446-9,IF(AND(A446&gt;'Onderwerpen (2)'!$D$13,A446&lt;'Onderwerpen (2)'!$D$14),A446-10,IF(AND(A446&gt;'Onderwerpen (2)'!$D$14,A446&lt;'Onderwerpen (2)'!$D$15),A446-11,IF(AND(A446&gt;'Onderwerpen (2)'!$D$15,A446&lt;'Onderwerpen (2)'!$D$16),A446-12,IF(AND(A446&gt;'Onderwerpen (2)'!$D$16,A446&lt;'Onderwerpen (2)'!$D$17),A446-13,IF(AND(A446&gt;'Onderwerpen (2)'!$D$17,A446&lt;'Onderwerpen (2)'!$D$18),A446-14,IF(AND(A446&gt;'Onderwerpen (2)'!$D$18,A446&lt;'Onderwerpen (2)'!$D$19),A446-15,IF(AND(A446&gt;'Onderwerpen (2)'!$D$19,A446&lt;'Onderwerpen (2)'!$D$20),A446-16,IF(AND(A446&gt;'Onderwerpen (2)'!$D$20,A446&lt;'Onderwerpen (2)'!$D$21),A446-17,IF(AND(A446&gt;'Onderwerpen (2)'!$D$21,A446&lt;'Onderwerpen (2)'!$D$22),A446-18,IF(A446&gt;'Onderwerpen (2)'!$D$22,A446-19,"X"))))))))))))))))))))),""))))))))))))))))))))</f>
        <v/>
      </c>
      <c r="D446" s="76" t="str">
        <f>IF(B446="",""&amp;C446,LEFT(B446, FIND(" ",B446)-1) &amp; "."&amp;COUNTIF( $B$8:B446,B446))</f>
        <v/>
      </c>
      <c r="E446" s="11"/>
      <c r="F446" s="65"/>
      <c r="G446" s="65"/>
      <c r="H446" s="65"/>
      <c r="I446" s="67"/>
      <c r="J446" s="60" t="str">
        <f t="shared" si="40"/>
        <v/>
      </c>
      <c r="K446" s="58"/>
      <c r="L446" s="65"/>
      <c r="M446" s="65"/>
      <c r="N446" s="65"/>
      <c r="O446" s="67"/>
      <c r="P446" s="60" t="str">
        <f t="shared" si="41"/>
        <v/>
      </c>
      <c r="Q446" s="58"/>
      <c r="R446" s="65"/>
      <c r="S446" s="65"/>
      <c r="T446" s="65"/>
      <c r="U446" s="67"/>
      <c r="V446" s="60" t="str">
        <f t="shared" si="42"/>
        <v/>
      </c>
      <c r="W446" s="58"/>
      <c r="X446" s="65"/>
      <c r="Y446" s="65"/>
      <c r="Z446" s="65"/>
      <c r="AA446" s="67"/>
      <c r="AB446" s="60" t="str">
        <f t="shared" si="43"/>
        <v/>
      </c>
      <c r="AC446" s="58"/>
      <c r="AD446" s="65"/>
      <c r="AE446" s="65"/>
      <c r="AF446" s="65"/>
      <c r="AG446" s="67"/>
      <c r="AH446" s="60" t="str">
        <f t="shared" si="44"/>
        <v/>
      </c>
      <c r="AI446" s="58"/>
    </row>
    <row r="447" spans="1:35" ht="15" customHeight="1" x14ac:dyDescent="0.25">
      <c r="A447" s="48" t="str">
        <f>IFERROR(IF(A446='Onderwerpen (2)'!$C$23+19,"",A446+1),"")</f>
        <v/>
      </c>
      <c r="B447" s="48" t="str">
        <f>IF(C447&lt;='Onderwerpen (2)'!$C$4,'Onderwerpen (2)'!$A$4,IF(C447&lt;='Onderwerpen (2)'!$C$5,'Onderwerpen (2)'!$A$5,IF(C447&lt;='Onderwerpen (2)'!$C$6,'Onderwerpen (2)'!$A$6,IF(C447&lt;='Onderwerpen (2)'!$C$7,'Onderwerpen (2)'!$A$7,IF(C447&lt;='Onderwerpen (2)'!$C$8,'Onderwerpen (2)'!$A$8,IF(C447&lt;='Onderwerpen (2)'!$C$9,'Onderwerpen (2)'!$A$9,IF(C447&lt;='Onderwerpen (2)'!C$10,'Onderwerpen (2)'!$A$10,IF(C447&lt;='Onderwerpen (2)'!C$11,'Onderwerpen (2)'!$A$11,IF(C447&lt;='Onderwerpen (2)'!C$12,'Onderwerpen (2)'!$A$12,IF(C447&lt;='Onderwerpen (2)'!C$13,'Onderwerpen (2)'!$A$13,IF(C447&lt;='Onderwerpen (2)'!$C$14,'Onderwerpen (2)'!$A$14,IF(C447&lt;='Onderwerpen (2)'!$C$15,'Onderwerpen (2)'!$A$15,IF(C447&lt;='Onderwerpen (2)'!$C$16,'Onderwerpen (2)'!$A$16,IF(C447&lt;='Onderwerpen (2)'!$C$17,'Onderwerpen (2)'!$A$17,IF(C447&lt;='Onderwerpen (2)'!$C$18,'Onderwerpen (2)'!$A$18,IF(C447&lt;='Onderwerpen (2)'!$C$19,'Onderwerpen (2)'!$A$19,IF(C447&lt;='Onderwerpen (2)'!$C$20,'Onderwerpen (2)'!$A$20,IF(C447&lt;='Onderwerpen (2)'!$C$21,'Onderwerpen (2)'!$A$21,IF(C447&lt;='Onderwerpen (2)'!$C$22,'Onderwerpen (2)'!$A$22,IF(C447&lt;='Onderwerpen (2)'!$C$23,'Onderwerpen (2)'!$A$22,""))))))))))))))))))))</f>
        <v/>
      </c>
      <c r="C447" s="55" t="str">
        <f>IF('Onderwerpen (2)'!$B$4+1=A447,'Onderwerpen (2)'!$A$5,IF(SUM('Onderwerpen (2)'!$B$4:$B$5)+2=A447,'Onderwerpen (2)'!$A$6,IF(SUM('Onderwerpen (2)'!$B$4:$B$6)+3=A447,'Onderwerpen (2)'!$A$7,IF(SUM('Onderwerpen (2)'!$B$4:$B$7)+4=A447,'Onderwerpen (2)'!$A$8,IF(SUM('Onderwerpen (2)'!$B$4:$B$8)+5=A447,'Onderwerpen (2)'!$A$9,IF(SUM('Onderwerpen (2)'!$B$4:$B$9)+6=A447,'Onderwerpen (2)'!$A$10,IF(SUM('Onderwerpen (2)'!$B$4:$B$10)+7=A447,'Onderwerpen (2)'!$A$11,IF(SUM('Onderwerpen (2)'!$B$4:$B$11)+8=A447,'Onderwerpen (2)'!$A$12,IF(SUM('Onderwerpen (2)'!$B$4:$B$12)+9=A447,'Onderwerpen (2)'!$A$13,IF(SUM('Onderwerpen (2)'!$B$4:$B$13)+10=A447,'Onderwerpen (2)'!$A$14,IF(SUM('Onderwerpen (2)'!$B$4:$B$14)+11=A447,'Onderwerpen (2)'!$A$15,IF(SUM('Onderwerpen (2)'!$B$4:$B$15)+12=A447,'Onderwerpen (2)'!$A$16,IF(SUM('Onderwerpen (2)'!$B$4:$B$16)+13=A447,'Onderwerpen (2)'!$A$17,IF(SUM('Onderwerpen (2)'!$B$4:$B$17)+14=A447,'Onderwerpen (2)'!$A$18,IF(SUM('Onderwerpen (2)'!$B$4:$B$18)+15=A447,'Onderwerpen (2)'!$A$19,IF(SUM('Onderwerpen (2)'!$B$4:$B$19)+16=A447,'Onderwerpen (2)'!$A$20,IF(SUM('Onderwerpen (2)'!$B$4:$B$20)+17=A447,'Onderwerpen (2)'!$A$21,IF(SUM('Onderwerpen (2)'!$B$4:$B$21)+18=A447,'Onderwerpen (2)'!$A$22,IF(SUM('Onderwerpen (2)'!$B$4:$B$22)+19=A447,'Onderwerpen (2)'!$A$23,IFERROR((IF(A447&lt;'Onderwerpen (2)'!$D$4,A447,IF(AND(A447&gt;'Onderwerpen (2)'!$D$4,A447&lt;'Onderwerpen (2)'!$D$5),A447-1,IF(AND(A447&gt;'Onderwerpen (2)'!$D$5,A447&lt;'Onderwerpen (2)'!$D$6),A447-2,IF(AND(A447&gt;'Onderwerpen (2)'!$D$6,A447&lt;'Onderwerpen (2)'!$D$7),A447-3,IF(AND(A447&gt;'Onderwerpen (2)'!$D$7,A447&lt;'Onderwerpen (2)'!$D$8),A447-4,IF(AND(A447&gt;'Onderwerpen (2)'!$D$8,A447&lt;'Onderwerpen (2)'!$D$9),A447-5,IF(AND(A447&gt;'Onderwerpen (2)'!$D$9,A447&lt;'Onderwerpen (2)'!$D$10),A447-6,IF(AND(A447&gt;'Onderwerpen (2)'!$D$10,A447&lt;'Onderwerpen (2)'!$D$11),A447-7,IF(AND(A447&gt;'Onderwerpen (2)'!$D$11,A447&lt;'Onderwerpen (2)'!$D$12),A447-8,IF(AND(A447&gt;'Onderwerpen (2)'!$D$12,A447&lt;'Onderwerpen (2)'!$D$13),A447-9,IF(AND(A447&gt;'Onderwerpen (2)'!$D$13,A447&lt;'Onderwerpen (2)'!$D$14),A447-10,IF(AND(A447&gt;'Onderwerpen (2)'!$D$14,A447&lt;'Onderwerpen (2)'!$D$15),A447-11,IF(AND(A447&gt;'Onderwerpen (2)'!$D$15,A447&lt;'Onderwerpen (2)'!$D$16),A447-12,IF(AND(A447&gt;'Onderwerpen (2)'!$D$16,A447&lt;'Onderwerpen (2)'!$D$17),A447-13,IF(AND(A447&gt;'Onderwerpen (2)'!$D$17,A447&lt;'Onderwerpen (2)'!$D$18),A447-14,IF(AND(A447&gt;'Onderwerpen (2)'!$D$18,A447&lt;'Onderwerpen (2)'!$D$19),A447-15,IF(AND(A447&gt;'Onderwerpen (2)'!$D$19,A447&lt;'Onderwerpen (2)'!$D$20),A447-16,IF(AND(A447&gt;'Onderwerpen (2)'!$D$20,A447&lt;'Onderwerpen (2)'!$D$21),A447-17,IF(AND(A447&gt;'Onderwerpen (2)'!$D$21,A447&lt;'Onderwerpen (2)'!$D$22),A447-18,IF(A447&gt;'Onderwerpen (2)'!$D$22,A447-19,"X"))))))))))))))))))))),""))))))))))))))))))))</f>
        <v/>
      </c>
      <c r="D447" s="76" t="str">
        <f>IF(B447="",""&amp;C447,LEFT(B447, FIND(" ",B447)-1) &amp; "."&amp;COUNTIF( $B$8:B447,B447))</f>
        <v/>
      </c>
      <c r="E447" s="11"/>
      <c r="F447" s="65"/>
      <c r="G447" s="65"/>
      <c r="H447" s="65"/>
      <c r="I447" s="67"/>
      <c r="J447" s="60" t="str">
        <f t="shared" si="40"/>
        <v/>
      </c>
      <c r="K447" s="58"/>
      <c r="L447" s="65"/>
      <c r="M447" s="65"/>
      <c r="N447" s="65"/>
      <c r="O447" s="67"/>
      <c r="P447" s="60" t="str">
        <f t="shared" si="41"/>
        <v/>
      </c>
      <c r="Q447" s="58"/>
      <c r="R447" s="65"/>
      <c r="S447" s="65"/>
      <c r="T447" s="65"/>
      <c r="U447" s="67"/>
      <c r="V447" s="60" t="str">
        <f t="shared" si="42"/>
        <v/>
      </c>
      <c r="W447" s="58"/>
      <c r="X447" s="65"/>
      <c r="Y447" s="65"/>
      <c r="Z447" s="65"/>
      <c r="AA447" s="67"/>
      <c r="AB447" s="60" t="str">
        <f t="shared" si="43"/>
        <v/>
      </c>
      <c r="AC447" s="58"/>
      <c r="AD447" s="65"/>
      <c r="AE447" s="65"/>
      <c r="AF447" s="65"/>
      <c r="AG447" s="67"/>
      <c r="AH447" s="60" t="str">
        <f t="shared" si="44"/>
        <v/>
      </c>
      <c r="AI447" s="58"/>
    </row>
    <row r="448" spans="1:35" ht="15" customHeight="1" x14ac:dyDescent="0.25">
      <c r="A448" s="48" t="str">
        <f>IFERROR(IF(A447='Onderwerpen (2)'!$C$23+19,"",A447+1),"")</f>
        <v/>
      </c>
      <c r="B448" s="48" t="str">
        <f>IF(C448&lt;='Onderwerpen (2)'!$C$4,'Onderwerpen (2)'!$A$4,IF(C448&lt;='Onderwerpen (2)'!$C$5,'Onderwerpen (2)'!$A$5,IF(C448&lt;='Onderwerpen (2)'!$C$6,'Onderwerpen (2)'!$A$6,IF(C448&lt;='Onderwerpen (2)'!$C$7,'Onderwerpen (2)'!$A$7,IF(C448&lt;='Onderwerpen (2)'!$C$8,'Onderwerpen (2)'!$A$8,IF(C448&lt;='Onderwerpen (2)'!$C$9,'Onderwerpen (2)'!$A$9,IF(C448&lt;='Onderwerpen (2)'!C$10,'Onderwerpen (2)'!$A$10,IF(C448&lt;='Onderwerpen (2)'!C$11,'Onderwerpen (2)'!$A$11,IF(C448&lt;='Onderwerpen (2)'!C$12,'Onderwerpen (2)'!$A$12,IF(C448&lt;='Onderwerpen (2)'!C$13,'Onderwerpen (2)'!$A$13,IF(C448&lt;='Onderwerpen (2)'!$C$14,'Onderwerpen (2)'!$A$14,IF(C448&lt;='Onderwerpen (2)'!$C$15,'Onderwerpen (2)'!$A$15,IF(C448&lt;='Onderwerpen (2)'!$C$16,'Onderwerpen (2)'!$A$16,IF(C448&lt;='Onderwerpen (2)'!$C$17,'Onderwerpen (2)'!$A$17,IF(C448&lt;='Onderwerpen (2)'!$C$18,'Onderwerpen (2)'!$A$18,IF(C448&lt;='Onderwerpen (2)'!$C$19,'Onderwerpen (2)'!$A$19,IF(C448&lt;='Onderwerpen (2)'!$C$20,'Onderwerpen (2)'!$A$20,IF(C448&lt;='Onderwerpen (2)'!$C$21,'Onderwerpen (2)'!$A$21,IF(C448&lt;='Onderwerpen (2)'!$C$22,'Onderwerpen (2)'!$A$22,IF(C448&lt;='Onderwerpen (2)'!$C$23,'Onderwerpen (2)'!$A$22,""))))))))))))))))))))</f>
        <v/>
      </c>
      <c r="C448" s="55" t="str">
        <f>IF('Onderwerpen (2)'!$B$4+1=A448,'Onderwerpen (2)'!$A$5,IF(SUM('Onderwerpen (2)'!$B$4:$B$5)+2=A448,'Onderwerpen (2)'!$A$6,IF(SUM('Onderwerpen (2)'!$B$4:$B$6)+3=A448,'Onderwerpen (2)'!$A$7,IF(SUM('Onderwerpen (2)'!$B$4:$B$7)+4=A448,'Onderwerpen (2)'!$A$8,IF(SUM('Onderwerpen (2)'!$B$4:$B$8)+5=A448,'Onderwerpen (2)'!$A$9,IF(SUM('Onderwerpen (2)'!$B$4:$B$9)+6=A448,'Onderwerpen (2)'!$A$10,IF(SUM('Onderwerpen (2)'!$B$4:$B$10)+7=A448,'Onderwerpen (2)'!$A$11,IF(SUM('Onderwerpen (2)'!$B$4:$B$11)+8=A448,'Onderwerpen (2)'!$A$12,IF(SUM('Onderwerpen (2)'!$B$4:$B$12)+9=A448,'Onderwerpen (2)'!$A$13,IF(SUM('Onderwerpen (2)'!$B$4:$B$13)+10=A448,'Onderwerpen (2)'!$A$14,IF(SUM('Onderwerpen (2)'!$B$4:$B$14)+11=A448,'Onderwerpen (2)'!$A$15,IF(SUM('Onderwerpen (2)'!$B$4:$B$15)+12=A448,'Onderwerpen (2)'!$A$16,IF(SUM('Onderwerpen (2)'!$B$4:$B$16)+13=A448,'Onderwerpen (2)'!$A$17,IF(SUM('Onderwerpen (2)'!$B$4:$B$17)+14=A448,'Onderwerpen (2)'!$A$18,IF(SUM('Onderwerpen (2)'!$B$4:$B$18)+15=A448,'Onderwerpen (2)'!$A$19,IF(SUM('Onderwerpen (2)'!$B$4:$B$19)+16=A448,'Onderwerpen (2)'!$A$20,IF(SUM('Onderwerpen (2)'!$B$4:$B$20)+17=A448,'Onderwerpen (2)'!$A$21,IF(SUM('Onderwerpen (2)'!$B$4:$B$21)+18=A448,'Onderwerpen (2)'!$A$22,IF(SUM('Onderwerpen (2)'!$B$4:$B$22)+19=A448,'Onderwerpen (2)'!$A$23,IFERROR((IF(A448&lt;'Onderwerpen (2)'!$D$4,A448,IF(AND(A448&gt;'Onderwerpen (2)'!$D$4,A448&lt;'Onderwerpen (2)'!$D$5),A448-1,IF(AND(A448&gt;'Onderwerpen (2)'!$D$5,A448&lt;'Onderwerpen (2)'!$D$6),A448-2,IF(AND(A448&gt;'Onderwerpen (2)'!$D$6,A448&lt;'Onderwerpen (2)'!$D$7),A448-3,IF(AND(A448&gt;'Onderwerpen (2)'!$D$7,A448&lt;'Onderwerpen (2)'!$D$8),A448-4,IF(AND(A448&gt;'Onderwerpen (2)'!$D$8,A448&lt;'Onderwerpen (2)'!$D$9),A448-5,IF(AND(A448&gt;'Onderwerpen (2)'!$D$9,A448&lt;'Onderwerpen (2)'!$D$10),A448-6,IF(AND(A448&gt;'Onderwerpen (2)'!$D$10,A448&lt;'Onderwerpen (2)'!$D$11),A448-7,IF(AND(A448&gt;'Onderwerpen (2)'!$D$11,A448&lt;'Onderwerpen (2)'!$D$12),A448-8,IF(AND(A448&gt;'Onderwerpen (2)'!$D$12,A448&lt;'Onderwerpen (2)'!$D$13),A448-9,IF(AND(A448&gt;'Onderwerpen (2)'!$D$13,A448&lt;'Onderwerpen (2)'!$D$14),A448-10,IF(AND(A448&gt;'Onderwerpen (2)'!$D$14,A448&lt;'Onderwerpen (2)'!$D$15),A448-11,IF(AND(A448&gt;'Onderwerpen (2)'!$D$15,A448&lt;'Onderwerpen (2)'!$D$16),A448-12,IF(AND(A448&gt;'Onderwerpen (2)'!$D$16,A448&lt;'Onderwerpen (2)'!$D$17),A448-13,IF(AND(A448&gt;'Onderwerpen (2)'!$D$17,A448&lt;'Onderwerpen (2)'!$D$18),A448-14,IF(AND(A448&gt;'Onderwerpen (2)'!$D$18,A448&lt;'Onderwerpen (2)'!$D$19),A448-15,IF(AND(A448&gt;'Onderwerpen (2)'!$D$19,A448&lt;'Onderwerpen (2)'!$D$20),A448-16,IF(AND(A448&gt;'Onderwerpen (2)'!$D$20,A448&lt;'Onderwerpen (2)'!$D$21),A448-17,IF(AND(A448&gt;'Onderwerpen (2)'!$D$21,A448&lt;'Onderwerpen (2)'!$D$22),A448-18,IF(A448&gt;'Onderwerpen (2)'!$D$22,A448-19,"X"))))))))))))))))))))),""))))))))))))))))))))</f>
        <v/>
      </c>
      <c r="D448" s="76" t="str">
        <f>IF(B448="",""&amp;C448,LEFT(B448, FIND(" ",B448)-1) &amp; "."&amp;COUNTIF( $B$8:B448,B448))</f>
        <v/>
      </c>
      <c r="E448" s="11"/>
      <c r="F448" s="65"/>
      <c r="G448" s="65"/>
      <c r="H448" s="65"/>
      <c r="I448" s="67"/>
      <c r="J448" s="60" t="str">
        <f t="shared" si="40"/>
        <v/>
      </c>
      <c r="K448" s="58"/>
      <c r="L448" s="65"/>
      <c r="M448" s="65"/>
      <c r="N448" s="65"/>
      <c r="O448" s="67"/>
      <c r="P448" s="60" t="str">
        <f t="shared" si="41"/>
        <v/>
      </c>
      <c r="Q448" s="58"/>
      <c r="R448" s="65"/>
      <c r="S448" s="65"/>
      <c r="T448" s="65"/>
      <c r="U448" s="67"/>
      <c r="V448" s="60" t="str">
        <f t="shared" si="42"/>
        <v/>
      </c>
      <c r="W448" s="58"/>
      <c r="X448" s="65"/>
      <c r="Y448" s="65"/>
      <c r="Z448" s="65"/>
      <c r="AA448" s="67"/>
      <c r="AB448" s="60" t="str">
        <f t="shared" si="43"/>
        <v/>
      </c>
      <c r="AC448" s="58"/>
      <c r="AD448" s="65"/>
      <c r="AE448" s="65"/>
      <c r="AF448" s="65"/>
      <c r="AG448" s="67"/>
      <c r="AH448" s="60" t="str">
        <f t="shared" si="44"/>
        <v/>
      </c>
      <c r="AI448" s="58"/>
    </row>
    <row r="449" spans="1:35" ht="15" customHeight="1" x14ac:dyDescent="0.25">
      <c r="A449" s="48" t="str">
        <f>IFERROR(IF(A448='Onderwerpen (2)'!$C$23+19,"",A448+1),"")</f>
        <v/>
      </c>
      <c r="B449" s="48" t="str">
        <f>IF(C449&lt;='Onderwerpen (2)'!$C$4,'Onderwerpen (2)'!$A$4,IF(C449&lt;='Onderwerpen (2)'!$C$5,'Onderwerpen (2)'!$A$5,IF(C449&lt;='Onderwerpen (2)'!$C$6,'Onderwerpen (2)'!$A$6,IF(C449&lt;='Onderwerpen (2)'!$C$7,'Onderwerpen (2)'!$A$7,IF(C449&lt;='Onderwerpen (2)'!$C$8,'Onderwerpen (2)'!$A$8,IF(C449&lt;='Onderwerpen (2)'!$C$9,'Onderwerpen (2)'!$A$9,IF(C449&lt;='Onderwerpen (2)'!C$10,'Onderwerpen (2)'!$A$10,IF(C449&lt;='Onderwerpen (2)'!C$11,'Onderwerpen (2)'!$A$11,IF(C449&lt;='Onderwerpen (2)'!C$12,'Onderwerpen (2)'!$A$12,IF(C449&lt;='Onderwerpen (2)'!C$13,'Onderwerpen (2)'!$A$13,IF(C449&lt;='Onderwerpen (2)'!$C$14,'Onderwerpen (2)'!$A$14,IF(C449&lt;='Onderwerpen (2)'!$C$15,'Onderwerpen (2)'!$A$15,IF(C449&lt;='Onderwerpen (2)'!$C$16,'Onderwerpen (2)'!$A$16,IF(C449&lt;='Onderwerpen (2)'!$C$17,'Onderwerpen (2)'!$A$17,IF(C449&lt;='Onderwerpen (2)'!$C$18,'Onderwerpen (2)'!$A$18,IF(C449&lt;='Onderwerpen (2)'!$C$19,'Onderwerpen (2)'!$A$19,IF(C449&lt;='Onderwerpen (2)'!$C$20,'Onderwerpen (2)'!$A$20,IF(C449&lt;='Onderwerpen (2)'!$C$21,'Onderwerpen (2)'!$A$21,IF(C449&lt;='Onderwerpen (2)'!$C$22,'Onderwerpen (2)'!$A$22,IF(C449&lt;='Onderwerpen (2)'!$C$23,'Onderwerpen (2)'!$A$22,""))))))))))))))))))))</f>
        <v/>
      </c>
      <c r="C449" s="55" t="str">
        <f>IF('Onderwerpen (2)'!$B$4+1=A449,'Onderwerpen (2)'!$A$5,IF(SUM('Onderwerpen (2)'!$B$4:$B$5)+2=A449,'Onderwerpen (2)'!$A$6,IF(SUM('Onderwerpen (2)'!$B$4:$B$6)+3=A449,'Onderwerpen (2)'!$A$7,IF(SUM('Onderwerpen (2)'!$B$4:$B$7)+4=A449,'Onderwerpen (2)'!$A$8,IF(SUM('Onderwerpen (2)'!$B$4:$B$8)+5=A449,'Onderwerpen (2)'!$A$9,IF(SUM('Onderwerpen (2)'!$B$4:$B$9)+6=A449,'Onderwerpen (2)'!$A$10,IF(SUM('Onderwerpen (2)'!$B$4:$B$10)+7=A449,'Onderwerpen (2)'!$A$11,IF(SUM('Onderwerpen (2)'!$B$4:$B$11)+8=A449,'Onderwerpen (2)'!$A$12,IF(SUM('Onderwerpen (2)'!$B$4:$B$12)+9=A449,'Onderwerpen (2)'!$A$13,IF(SUM('Onderwerpen (2)'!$B$4:$B$13)+10=A449,'Onderwerpen (2)'!$A$14,IF(SUM('Onderwerpen (2)'!$B$4:$B$14)+11=A449,'Onderwerpen (2)'!$A$15,IF(SUM('Onderwerpen (2)'!$B$4:$B$15)+12=A449,'Onderwerpen (2)'!$A$16,IF(SUM('Onderwerpen (2)'!$B$4:$B$16)+13=A449,'Onderwerpen (2)'!$A$17,IF(SUM('Onderwerpen (2)'!$B$4:$B$17)+14=A449,'Onderwerpen (2)'!$A$18,IF(SUM('Onderwerpen (2)'!$B$4:$B$18)+15=A449,'Onderwerpen (2)'!$A$19,IF(SUM('Onderwerpen (2)'!$B$4:$B$19)+16=A449,'Onderwerpen (2)'!$A$20,IF(SUM('Onderwerpen (2)'!$B$4:$B$20)+17=A449,'Onderwerpen (2)'!$A$21,IF(SUM('Onderwerpen (2)'!$B$4:$B$21)+18=A449,'Onderwerpen (2)'!$A$22,IF(SUM('Onderwerpen (2)'!$B$4:$B$22)+19=A449,'Onderwerpen (2)'!$A$23,IFERROR((IF(A449&lt;'Onderwerpen (2)'!$D$4,A449,IF(AND(A449&gt;'Onderwerpen (2)'!$D$4,A449&lt;'Onderwerpen (2)'!$D$5),A449-1,IF(AND(A449&gt;'Onderwerpen (2)'!$D$5,A449&lt;'Onderwerpen (2)'!$D$6),A449-2,IF(AND(A449&gt;'Onderwerpen (2)'!$D$6,A449&lt;'Onderwerpen (2)'!$D$7),A449-3,IF(AND(A449&gt;'Onderwerpen (2)'!$D$7,A449&lt;'Onderwerpen (2)'!$D$8),A449-4,IF(AND(A449&gt;'Onderwerpen (2)'!$D$8,A449&lt;'Onderwerpen (2)'!$D$9),A449-5,IF(AND(A449&gt;'Onderwerpen (2)'!$D$9,A449&lt;'Onderwerpen (2)'!$D$10),A449-6,IF(AND(A449&gt;'Onderwerpen (2)'!$D$10,A449&lt;'Onderwerpen (2)'!$D$11),A449-7,IF(AND(A449&gt;'Onderwerpen (2)'!$D$11,A449&lt;'Onderwerpen (2)'!$D$12),A449-8,IF(AND(A449&gt;'Onderwerpen (2)'!$D$12,A449&lt;'Onderwerpen (2)'!$D$13),A449-9,IF(AND(A449&gt;'Onderwerpen (2)'!$D$13,A449&lt;'Onderwerpen (2)'!$D$14),A449-10,IF(AND(A449&gt;'Onderwerpen (2)'!$D$14,A449&lt;'Onderwerpen (2)'!$D$15),A449-11,IF(AND(A449&gt;'Onderwerpen (2)'!$D$15,A449&lt;'Onderwerpen (2)'!$D$16),A449-12,IF(AND(A449&gt;'Onderwerpen (2)'!$D$16,A449&lt;'Onderwerpen (2)'!$D$17),A449-13,IF(AND(A449&gt;'Onderwerpen (2)'!$D$17,A449&lt;'Onderwerpen (2)'!$D$18),A449-14,IF(AND(A449&gt;'Onderwerpen (2)'!$D$18,A449&lt;'Onderwerpen (2)'!$D$19),A449-15,IF(AND(A449&gt;'Onderwerpen (2)'!$D$19,A449&lt;'Onderwerpen (2)'!$D$20),A449-16,IF(AND(A449&gt;'Onderwerpen (2)'!$D$20,A449&lt;'Onderwerpen (2)'!$D$21),A449-17,IF(AND(A449&gt;'Onderwerpen (2)'!$D$21,A449&lt;'Onderwerpen (2)'!$D$22),A449-18,IF(A449&gt;'Onderwerpen (2)'!$D$22,A449-19,"X"))))))))))))))))))))),""))))))))))))))))))))</f>
        <v/>
      </c>
      <c r="D449" s="76" t="str">
        <f>IF(B449="",""&amp;C449,LEFT(B449, FIND(" ",B449)-1) &amp; "."&amp;COUNTIF( $B$8:B449,B449))</f>
        <v/>
      </c>
      <c r="E449" s="11"/>
      <c r="F449" s="65"/>
      <c r="G449" s="65"/>
      <c r="H449" s="65"/>
      <c r="I449" s="67"/>
      <c r="J449" s="60" t="str">
        <f t="shared" si="40"/>
        <v/>
      </c>
      <c r="K449" s="58"/>
      <c r="L449" s="65"/>
      <c r="M449" s="65"/>
      <c r="N449" s="65"/>
      <c r="O449" s="67"/>
      <c r="P449" s="60" t="str">
        <f t="shared" si="41"/>
        <v/>
      </c>
      <c r="Q449" s="58"/>
      <c r="R449" s="65"/>
      <c r="S449" s="65"/>
      <c r="T449" s="65"/>
      <c r="U449" s="67"/>
      <c r="V449" s="60" t="str">
        <f t="shared" si="42"/>
        <v/>
      </c>
      <c r="W449" s="58"/>
      <c r="X449" s="65"/>
      <c r="Y449" s="65"/>
      <c r="Z449" s="65"/>
      <c r="AA449" s="67"/>
      <c r="AB449" s="60" t="str">
        <f t="shared" si="43"/>
        <v/>
      </c>
      <c r="AC449" s="58"/>
      <c r="AD449" s="65"/>
      <c r="AE449" s="65"/>
      <c r="AF449" s="65"/>
      <c r="AG449" s="67"/>
      <c r="AH449" s="60" t="str">
        <f t="shared" si="44"/>
        <v/>
      </c>
      <c r="AI449" s="58"/>
    </row>
    <row r="450" spans="1:35" ht="15" customHeight="1" x14ac:dyDescent="0.25">
      <c r="A450" s="48" t="str">
        <f>IFERROR(IF(A449='Onderwerpen (2)'!$C$23+19,"",A449+1),"")</f>
        <v/>
      </c>
      <c r="B450" s="48" t="str">
        <f>IF(C450&lt;='Onderwerpen (2)'!$C$4,'Onderwerpen (2)'!$A$4,IF(C450&lt;='Onderwerpen (2)'!$C$5,'Onderwerpen (2)'!$A$5,IF(C450&lt;='Onderwerpen (2)'!$C$6,'Onderwerpen (2)'!$A$6,IF(C450&lt;='Onderwerpen (2)'!$C$7,'Onderwerpen (2)'!$A$7,IF(C450&lt;='Onderwerpen (2)'!$C$8,'Onderwerpen (2)'!$A$8,IF(C450&lt;='Onderwerpen (2)'!$C$9,'Onderwerpen (2)'!$A$9,IF(C450&lt;='Onderwerpen (2)'!C$10,'Onderwerpen (2)'!$A$10,IF(C450&lt;='Onderwerpen (2)'!C$11,'Onderwerpen (2)'!$A$11,IF(C450&lt;='Onderwerpen (2)'!C$12,'Onderwerpen (2)'!$A$12,IF(C450&lt;='Onderwerpen (2)'!C$13,'Onderwerpen (2)'!$A$13,IF(C450&lt;='Onderwerpen (2)'!$C$14,'Onderwerpen (2)'!$A$14,IF(C450&lt;='Onderwerpen (2)'!$C$15,'Onderwerpen (2)'!$A$15,IF(C450&lt;='Onderwerpen (2)'!$C$16,'Onderwerpen (2)'!$A$16,IF(C450&lt;='Onderwerpen (2)'!$C$17,'Onderwerpen (2)'!$A$17,IF(C450&lt;='Onderwerpen (2)'!$C$18,'Onderwerpen (2)'!$A$18,IF(C450&lt;='Onderwerpen (2)'!$C$19,'Onderwerpen (2)'!$A$19,IF(C450&lt;='Onderwerpen (2)'!$C$20,'Onderwerpen (2)'!$A$20,IF(C450&lt;='Onderwerpen (2)'!$C$21,'Onderwerpen (2)'!$A$21,IF(C450&lt;='Onderwerpen (2)'!$C$22,'Onderwerpen (2)'!$A$22,IF(C450&lt;='Onderwerpen (2)'!$C$23,'Onderwerpen (2)'!$A$22,""))))))))))))))))))))</f>
        <v/>
      </c>
      <c r="C450" s="55" t="str">
        <f>IF('Onderwerpen (2)'!$B$4+1=A450,'Onderwerpen (2)'!$A$5,IF(SUM('Onderwerpen (2)'!$B$4:$B$5)+2=A450,'Onderwerpen (2)'!$A$6,IF(SUM('Onderwerpen (2)'!$B$4:$B$6)+3=A450,'Onderwerpen (2)'!$A$7,IF(SUM('Onderwerpen (2)'!$B$4:$B$7)+4=A450,'Onderwerpen (2)'!$A$8,IF(SUM('Onderwerpen (2)'!$B$4:$B$8)+5=A450,'Onderwerpen (2)'!$A$9,IF(SUM('Onderwerpen (2)'!$B$4:$B$9)+6=A450,'Onderwerpen (2)'!$A$10,IF(SUM('Onderwerpen (2)'!$B$4:$B$10)+7=A450,'Onderwerpen (2)'!$A$11,IF(SUM('Onderwerpen (2)'!$B$4:$B$11)+8=A450,'Onderwerpen (2)'!$A$12,IF(SUM('Onderwerpen (2)'!$B$4:$B$12)+9=A450,'Onderwerpen (2)'!$A$13,IF(SUM('Onderwerpen (2)'!$B$4:$B$13)+10=A450,'Onderwerpen (2)'!$A$14,IF(SUM('Onderwerpen (2)'!$B$4:$B$14)+11=A450,'Onderwerpen (2)'!$A$15,IF(SUM('Onderwerpen (2)'!$B$4:$B$15)+12=A450,'Onderwerpen (2)'!$A$16,IF(SUM('Onderwerpen (2)'!$B$4:$B$16)+13=A450,'Onderwerpen (2)'!$A$17,IF(SUM('Onderwerpen (2)'!$B$4:$B$17)+14=A450,'Onderwerpen (2)'!$A$18,IF(SUM('Onderwerpen (2)'!$B$4:$B$18)+15=A450,'Onderwerpen (2)'!$A$19,IF(SUM('Onderwerpen (2)'!$B$4:$B$19)+16=A450,'Onderwerpen (2)'!$A$20,IF(SUM('Onderwerpen (2)'!$B$4:$B$20)+17=A450,'Onderwerpen (2)'!$A$21,IF(SUM('Onderwerpen (2)'!$B$4:$B$21)+18=A450,'Onderwerpen (2)'!$A$22,IF(SUM('Onderwerpen (2)'!$B$4:$B$22)+19=A450,'Onderwerpen (2)'!$A$23,IFERROR((IF(A450&lt;'Onderwerpen (2)'!$D$4,A450,IF(AND(A450&gt;'Onderwerpen (2)'!$D$4,A450&lt;'Onderwerpen (2)'!$D$5),A450-1,IF(AND(A450&gt;'Onderwerpen (2)'!$D$5,A450&lt;'Onderwerpen (2)'!$D$6),A450-2,IF(AND(A450&gt;'Onderwerpen (2)'!$D$6,A450&lt;'Onderwerpen (2)'!$D$7),A450-3,IF(AND(A450&gt;'Onderwerpen (2)'!$D$7,A450&lt;'Onderwerpen (2)'!$D$8),A450-4,IF(AND(A450&gt;'Onderwerpen (2)'!$D$8,A450&lt;'Onderwerpen (2)'!$D$9),A450-5,IF(AND(A450&gt;'Onderwerpen (2)'!$D$9,A450&lt;'Onderwerpen (2)'!$D$10),A450-6,IF(AND(A450&gt;'Onderwerpen (2)'!$D$10,A450&lt;'Onderwerpen (2)'!$D$11),A450-7,IF(AND(A450&gt;'Onderwerpen (2)'!$D$11,A450&lt;'Onderwerpen (2)'!$D$12),A450-8,IF(AND(A450&gt;'Onderwerpen (2)'!$D$12,A450&lt;'Onderwerpen (2)'!$D$13),A450-9,IF(AND(A450&gt;'Onderwerpen (2)'!$D$13,A450&lt;'Onderwerpen (2)'!$D$14),A450-10,IF(AND(A450&gt;'Onderwerpen (2)'!$D$14,A450&lt;'Onderwerpen (2)'!$D$15),A450-11,IF(AND(A450&gt;'Onderwerpen (2)'!$D$15,A450&lt;'Onderwerpen (2)'!$D$16),A450-12,IF(AND(A450&gt;'Onderwerpen (2)'!$D$16,A450&lt;'Onderwerpen (2)'!$D$17),A450-13,IF(AND(A450&gt;'Onderwerpen (2)'!$D$17,A450&lt;'Onderwerpen (2)'!$D$18),A450-14,IF(AND(A450&gt;'Onderwerpen (2)'!$D$18,A450&lt;'Onderwerpen (2)'!$D$19),A450-15,IF(AND(A450&gt;'Onderwerpen (2)'!$D$19,A450&lt;'Onderwerpen (2)'!$D$20),A450-16,IF(AND(A450&gt;'Onderwerpen (2)'!$D$20,A450&lt;'Onderwerpen (2)'!$D$21),A450-17,IF(AND(A450&gt;'Onderwerpen (2)'!$D$21,A450&lt;'Onderwerpen (2)'!$D$22),A450-18,IF(A450&gt;'Onderwerpen (2)'!$D$22,A450-19,"X"))))))))))))))))))))),""))))))))))))))))))))</f>
        <v/>
      </c>
      <c r="D450" s="76" t="str">
        <f>IF(B450="",""&amp;C450,LEFT(B450, FIND(" ",B450)-1) &amp; "."&amp;COUNTIF( $B$8:B450,B450))</f>
        <v/>
      </c>
      <c r="E450" s="11"/>
      <c r="F450" s="65"/>
      <c r="G450" s="65"/>
      <c r="H450" s="65"/>
      <c r="I450" s="67"/>
      <c r="J450" s="60" t="str">
        <f t="shared" si="40"/>
        <v/>
      </c>
      <c r="K450" s="58"/>
      <c r="L450" s="65"/>
      <c r="M450" s="65"/>
      <c r="N450" s="65"/>
      <c r="O450" s="67"/>
      <c r="P450" s="60" t="str">
        <f t="shared" si="41"/>
        <v/>
      </c>
      <c r="Q450" s="58"/>
      <c r="R450" s="65"/>
      <c r="S450" s="65"/>
      <c r="T450" s="65"/>
      <c r="U450" s="67"/>
      <c r="V450" s="60" t="str">
        <f t="shared" si="42"/>
        <v/>
      </c>
      <c r="W450" s="58"/>
      <c r="X450" s="65"/>
      <c r="Y450" s="65"/>
      <c r="Z450" s="65"/>
      <c r="AA450" s="67"/>
      <c r="AB450" s="60" t="str">
        <f t="shared" si="43"/>
        <v/>
      </c>
      <c r="AC450" s="58"/>
      <c r="AD450" s="65"/>
      <c r="AE450" s="65"/>
      <c r="AF450" s="65"/>
      <c r="AG450" s="67"/>
      <c r="AH450" s="60" t="str">
        <f t="shared" si="44"/>
        <v/>
      </c>
      <c r="AI450" s="58"/>
    </row>
    <row r="451" spans="1:35" ht="15" customHeight="1" x14ac:dyDescent="0.25">
      <c r="A451" s="48" t="str">
        <f>IFERROR(IF(A450='Onderwerpen (2)'!$C$23+19,"",A450+1),"")</f>
        <v/>
      </c>
      <c r="B451" s="48" t="str">
        <f>IF(C451&lt;='Onderwerpen (2)'!$C$4,'Onderwerpen (2)'!$A$4,IF(C451&lt;='Onderwerpen (2)'!$C$5,'Onderwerpen (2)'!$A$5,IF(C451&lt;='Onderwerpen (2)'!$C$6,'Onderwerpen (2)'!$A$6,IF(C451&lt;='Onderwerpen (2)'!$C$7,'Onderwerpen (2)'!$A$7,IF(C451&lt;='Onderwerpen (2)'!$C$8,'Onderwerpen (2)'!$A$8,IF(C451&lt;='Onderwerpen (2)'!$C$9,'Onderwerpen (2)'!$A$9,IF(C451&lt;='Onderwerpen (2)'!C$10,'Onderwerpen (2)'!$A$10,IF(C451&lt;='Onderwerpen (2)'!C$11,'Onderwerpen (2)'!$A$11,IF(C451&lt;='Onderwerpen (2)'!C$12,'Onderwerpen (2)'!$A$12,IF(C451&lt;='Onderwerpen (2)'!C$13,'Onderwerpen (2)'!$A$13,IF(C451&lt;='Onderwerpen (2)'!$C$14,'Onderwerpen (2)'!$A$14,IF(C451&lt;='Onderwerpen (2)'!$C$15,'Onderwerpen (2)'!$A$15,IF(C451&lt;='Onderwerpen (2)'!$C$16,'Onderwerpen (2)'!$A$16,IF(C451&lt;='Onderwerpen (2)'!$C$17,'Onderwerpen (2)'!$A$17,IF(C451&lt;='Onderwerpen (2)'!$C$18,'Onderwerpen (2)'!$A$18,IF(C451&lt;='Onderwerpen (2)'!$C$19,'Onderwerpen (2)'!$A$19,IF(C451&lt;='Onderwerpen (2)'!$C$20,'Onderwerpen (2)'!$A$20,IF(C451&lt;='Onderwerpen (2)'!$C$21,'Onderwerpen (2)'!$A$21,IF(C451&lt;='Onderwerpen (2)'!$C$22,'Onderwerpen (2)'!$A$22,IF(C451&lt;='Onderwerpen (2)'!$C$23,'Onderwerpen (2)'!$A$22,""))))))))))))))))))))</f>
        <v/>
      </c>
      <c r="C451" s="55" t="str">
        <f>IF('Onderwerpen (2)'!$B$4+1=A451,'Onderwerpen (2)'!$A$5,IF(SUM('Onderwerpen (2)'!$B$4:$B$5)+2=A451,'Onderwerpen (2)'!$A$6,IF(SUM('Onderwerpen (2)'!$B$4:$B$6)+3=A451,'Onderwerpen (2)'!$A$7,IF(SUM('Onderwerpen (2)'!$B$4:$B$7)+4=A451,'Onderwerpen (2)'!$A$8,IF(SUM('Onderwerpen (2)'!$B$4:$B$8)+5=A451,'Onderwerpen (2)'!$A$9,IF(SUM('Onderwerpen (2)'!$B$4:$B$9)+6=A451,'Onderwerpen (2)'!$A$10,IF(SUM('Onderwerpen (2)'!$B$4:$B$10)+7=A451,'Onderwerpen (2)'!$A$11,IF(SUM('Onderwerpen (2)'!$B$4:$B$11)+8=A451,'Onderwerpen (2)'!$A$12,IF(SUM('Onderwerpen (2)'!$B$4:$B$12)+9=A451,'Onderwerpen (2)'!$A$13,IF(SUM('Onderwerpen (2)'!$B$4:$B$13)+10=A451,'Onderwerpen (2)'!$A$14,IF(SUM('Onderwerpen (2)'!$B$4:$B$14)+11=A451,'Onderwerpen (2)'!$A$15,IF(SUM('Onderwerpen (2)'!$B$4:$B$15)+12=A451,'Onderwerpen (2)'!$A$16,IF(SUM('Onderwerpen (2)'!$B$4:$B$16)+13=A451,'Onderwerpen (2)'!$A$17,IF(SUM('Onderwerpen (2)'!$B$4:$B$17)+14=A451,'Onderwerpen (2)'!$A$18,IF(SUM('Onderwerpen (2)'!$B$4:$B$18)+15=A451,'Onderwerpen (2)'!$A$19,IF(SUM('Onderwerpen (2)'!$B$4:$B$19)+16=A451,'Onderwerpen (2)'!$A$20,IF(SUM('Onderwerpen (2)'!$B$4:$B$20)+17=A451,'Onderwerpen (2)'!$A$21,IF(SUM('Onderwerpen (2)'!$B$4:$B$21)+18=A451,'Onderwerpen (2)'!$A$22,IF(SUM('Onderwerpen (2)'!$B$4:$B$22)+19=A451,'Onderwerpen (2)'!$A$23,IFERROR((IF(A451&lt;'Onderwerpen (2)'!$D$4,A451,IF(AND(A451&gt;'Onderwerpen (2)'!$D$4,A451&lt;'Onderwerpen (2)'!$D$5),A451-1,IF(AND(A451&gt;'Onderwerpen (2)'!$D$5,A451&lt;'Onderwerpen (2)'!$D$6),A451-2,IF(AND(A451&gt;'Onderwerpen (2)'!$D$6,A451&lt;'Onderwerpen (2)'!$D$7),A451-3,IF(AND(A451&gt;'Onderwerpen (2)'!$D$7,A451&lt;'Onderwerpen (2)'!$D$8),A451-4,IF(AND(A451&gt;'Onderwerpen (2)'!$D$8,A451&lt;'Onderwerpen (2)'!$D$9),A451-5,IF(AND(A451&gt;'Onderwerpen (2)'!$D$9,A451&lt;'Onderwerpen (2)'!$D$10),A451-6,IF(AND(A451&gt;'Onderwerpen (2)'!$D$10,A451&lt;'Onderwerpen (2)'!$D$11),A451-7,IF(AND(A451&gt;'Onderwerpen (2)'!$D$11,A451&lt;'Onderwerpen (2)'!$D$12),A451-8,IF(AND(A451&gt;'Onderwerpen (2)'!$D$12,A451&lt;'Onderwerpen (2)'!$D$13),A451-9,IF(AND(A451&gt;'Onderwerpen (2)'!$D$13,A451&lt;'Onderwerpen (2)'!$D$14),A451-10,IF(AND(A451&gt;'Onderwerpen (2)'!$D$14,A451&lt;'Onderwerpen (2)'!$D$15),A451-11,IF(AND(A451&gt;'Onderwerpen (2)'!$D$15,A451&lt;'Onderwerpen (2)'!$D$16),A451-12,IF(AND(A451&gt;'Onderwerpen (2)'!$D$16,A451&lt;'Onderwerpen (2)'!$D$17),A451-13,IF(AND(A451&gt;'Onderwerpen (2)'!$D$17,A451&lt;'Onderwerpen (2)'!$D$18),A451-14,IF(AND(A451&gt;'Onderwerpen (2)'!$D$18,A451&lt;'Onderwerpen (2)'!$D$19),A451-15,IF(AND(A451&gt;'Onderwerpen (2)'!$D$19,A451&lt;'Onderwerpen (2)'!$D$20),A451-16,IF(AND(A451&gt;'Onderwerpen (2)'!$D$20,A451&lt;'Onderwerpen (2)'!$D$21),A451-17,IF(AND(A451&gt;'Onderwerpen (2)'!$D$21,A451&lt;'Onderwerpen (2)'!$D$22),A451-18,IF(A451&gt;'Onderwerpen (2)'!$D$22,A451-19,"X"))))))))))))))))))))),""))))))))))))))))))))</f>
        <v/>
      </c>
      <c r="D451" s="76" t="str">
        <f>IF(B451="",""&amp;C451,LEFT(B451, FIND(" ",B451)-1) &amp; "."&amp;COUNTIF( $B$8:B451,B451))</f>
        <v/>
      </c>
      <c r="E451" s="11"/>
      <c r="F451" s="65"/>
      <c r="G451" s="65"/>
      <c r="H451" s="65"/>
      <c r="I451" s="67"/>
      <c r="J451" s="60" t="str">
        <f t="shared" si="40"/>
        <v/>
      </c>
      <c r="K451" s="58"/>
      <c r="L451" s="65"/>
      <c r="M451" s="65"/>
      <c r="N451" s="65"/>
      <c r="O451" s="67"/>
      <c r="P451" s="60" t="str">
        <f t="shared" si="41"/>
        <v/>
      </c>
      <c r="Q451" s="58"/>
      <c r="R451" s="65"/>
      <c r="S451" s="65"/>
      <c r="T451" s="65"/>
      <c r="U451" s="67"/>
      <c r="V451" s="60" t="str">
        <f t="shared" si="42"/>
        <v/>
      </c>
      <c r="W451" s="58"/>
      <c r="X451" s="65"/>
      <c r="Y451" s="65"/>
      <c r="Z451" s="65"/>
      <c r="AA451" s="67"/>
      <c r="AB451" s="60" t="str">
        <f t="shared" si="43"/>
        <v/>
      </c>
      <c r="AC451" s="58"/>
      <c r="AD451" s="65"/>
      <c r="AE451" s="65"/>
      <c r="AF451" s="65"/>
      <c r="AG451" s="67"/>
      <c r="AH451" s="60" t="str">
        <f t="shared" si="44"/>
        <v/>
      </c>
      <c r="AI451" s="58"/>
    </row>
    <row r="452" spans="1:35" ht="15" customHeight="1" x14ac:dyDescent="0.25">
      <c r="A452" s="48" t="str">
        <f>IFERROR(IF(A451='Onderwerpen (2)'!$C$23+19,"",A451+1),"")</f>
        <v/>
      </c>
      <c r="B452" s="48" t="str">
        <f>IF(C452&lt;='Onderwerpen (2)'!$C$4,'Onderwerpen (2)'!$A$4,IF(C452&lt;='Onderwerpen (2)'!$C$5,'Onderwerpen (2)'!$A$5,IF(C452&lt;='Onderwerpen (2)'!$C$6,'Onderwerpen (2)'!$A$6,IF(C452&lt;='Onderwerpen (2)'!$C$7,'Onderwerpen (2)'!$A$7,IF(C452&lt;='Onderwerpen (2)'!$C$8,'Onderwerpen (2)'!$A$8,IF(C452&lt;='Onderwerpen (2)'!$C$9,'Onderwerpen (2)'!$A$9,IF(C452&lt;='Onderwerpen (2)'!C$10,'Onderwerpen (2)'!$A$10,IF(C452&lt;='Onderwerpen (2)'!C$11,'Onderwerpen (2)'!$A$11,IF(C452&lt;='Onderwerpen (2)'!C$12,'Onderwerpen (2)'!$A$12,IF(C452&lt;='Onderwerpen (2)'!C$13,'Onderwerpen (2)'!$A$13,IF(C452&lt;='Onderwerpen (2)'!$C$14,'Onderwerpen (2)'!$A$14,IF(C452&lt;='Onderwerpen (2)'!$C$15,'Onderwerpen (2)'!$A$15,IF(C452&lt;='Onderwerpen (2)'!$C$16,'Onderwerpen (2)'!$A$16,IF(C452&lt;='Onderwerpen (2)'!$C$17,'Onderwerpen (2)'!$A$17,IF(C452&lt;='Onderwerpen (2)'!$C$18,'Onderwerpen (2)'!$A$18,IF(C452&lt;='Onderwerpen (2)'!$C$19,'Onderwerpen (2)'!$A$19,IF(C452&lt;='Onderwerpen (2)'!$C$20,'Onderwerpen (2)'!$A$20,IF(C452&lt;='Onderwerpen (2)'!$C$21,'Onderwerpen (2)'!$A$21,IF(C452&lt;='Onderwerpen (2)'!$C$22,'Onderwerpen (2)'!$A$22,IF(C452&lt;='Onderwerpen (2)'!$C$23,'Onderwerpen (2)'!$A$22,""))))))))))))))))))))</f>
        <v/>
      </c>
      <c r="C452" s="55" t="str">
        <f>IF('Onderwerpen (2)'!$B$4+1=A452,'Onderwerpen (2)'!$A$5,IF(SUM('Onderwerpen (2)'!$B$4:$B$5)+2=A452,'Onderwerpen (2)'!$A$6,IF(SUM('Onderwerpen (2)'!$B$4:$B$6)+3=A452,'Onderwerpen (2)'!$A$7,IF(SUM('Onderwerpen (2)'!$B$4:$B$7)+4=A452,'Onderwerpen (2)'!$A$8,IF(SUM('Onderwerpen (2)'!$B$4:$B$8)+5=A452,'Onderwerpen (2)'!$A$9,IF(SUM('Onderwerpen (2)'!$B$4:$B$9)+6=A452,'Onderwerpen (2)'!$A$10,IF(SUM('Onderwerpen (2)'!$B$4:$B$10)+7=A452,'Onderwerpen (2)'!$A$11,IF(SUM('Onderwerpen (2)'!$B$4:$B$11)+8=A452,'Onderwerpen (2)'!$A$12,IF(SUM('Onderwerpen (2)'!$B$4:$B$12)+9=A452,'Onderwerpen (2)'!$A$13,IF(SUM('Onderwerpen (2)'!$B$4:$B$13)+10=A452,'Onderwerpen (2)'!$A$14,IF(SUM('Onderwerpen (2)'!$B$4:$B$14)+11=A452,'Onderwerpen (2)'!$A$15,IF(SUM('Onderwerpen (2)'!$B$4:$B$15)+12=A452,'Onderwerpen (2)'!$A$16,IF(SUM('Onderwerpen (2)'!$B$4:$B$16)+13=A452,'Onderwerpen (2)'!$A$17,IF(SUM('Onderwerpen (2)'!$B$4:$B$17)+14=A452,'Onderwerpen (2)'!$A$18,IF(SUM('Onderwerpen (2)'!$B$4:$B$18)+15=A452,'Onderwerpen (2)'!$A$19,IF(SUM('Onderwerpen (2)'!$B$4:$B$19)+16=A452,'Onderwerpen (2)'!$A$20,IF(SUM('Onderwerpen (2)'!$B$4:$B$20)+17=A452,'Onderwerpen (2)'!$A$21,IF(SUM('Onderwerpen (2)'!$B$4:$B$21)+18=A452,'Onderwerpen (2)'!$A$22,IF(SUM('Onderwerpen (2)'!$B$4:$B$22)+19=A452,'Onderwerpen (2)'!$A$23,IFERROR((IF(A452&lt;'Onderwerpen (2)'!$D$4,A452,IF(AND(A452&gt;'Onderwerpen (2)'!$D$4,A452&lt;'Onderwerpen (2)'!$D$5),A452-1,IF(AND(A452&gt;'Onderwerpen (2)'!$D$5,A452&lt;'Onderwerpen (2)'!$D$6),A452-2,IF(AND(A452&gt;'Onderwerpen (2)'!$D$6,A452&lt;'Onderwerpen (2)'!$D$7),A452-3,IF(AND(A452&gt;'Onderwerpen (2)'!$D$7,A452&lt;'Onderwerpen (2)'!$D$8),A452-4,IF(AND(A452&gt;'Onderwerpen (2)'!$D$8,A452&lt;'Onderwerpen (2)'!$D$9),A452-5,IF(AND(A452&gt;'Onderwerpen (2)'!$D$9,A452&lt;'Onderwerpen (2)'!$D$10),A452-6,IF(AND(A452&gt;'Onderwerpen (2)'!$D$10,A452&lt;'Onderwerpen (2)'!$D$11),A452-7,IF(AND(A452&gt;'Onderwerpen (2)'!$D$11,A452&lt;'Onderwerpen (2)'!$D$12),A452-8,IF(AND(A452&gt;'Onderwerpen (2)'!$D$12,A452&lt;'Onderwerpen (2)'!$D$13),A452-9,IF(AND(A452&gt;'Onderwerpen (2)'!$D$13,A452&lt;'Onderwerpen (2)'!$D$14),A452-10,IF(AND(A452&gt;'Onderwerpen (2)'!$D$14,A452&lt;'Onderwerpen (2)'!$D$15),A452-11,IF(AND(A452&gt;'Onderwerpen (2)'!$D$15,A452&lt;'Onderwerpen (2)'!$D$16),A452-12,IF(AND(A452&gt;'Onderwerpen (2)'!$D$16,A452&lt;'Onderwerpen (2)'!$D$17),A452-13,IF(AND(A452&gt;'Onderwerpen (2)'!$D$17,A452&lt;'Onderwerpen (2)'!$D$18),A452-14,IF(AND(A452&gt;'Onderwerpen (2)'!$D$18,A452&lt;'Onderwerpen (2)'!$D$19),A452-15,IF(AND(A452&gt;'Onderwerpen (2)'!$D$19,A452&lt;'Onderwerpen (2)'!$D$20),A452-16,IF(AND(A452&gt;'Onderwerpen (2)'!$D$20,A452&lt;'Onderwerpen (2)'!$D$21),A452-17,IF(AND(A452&gt;'Onderwerpen (2)'!$D$21,A452&lt;'Onderwerpen (2)'!$D$22),A452-18,IF(A452&gt;'Onderwerpen (2)'!$D$22,A452-19,"X"))))))))))))))))))))),""))))))))))))))))))))</f>
        <v/>
      </c>
      <c r="D452" s="76" t="str">
        <f>IF(B452="",""&amp;C452,LEFT(B452, FIND(" ",B452)-1) &amp; "."&amp;COUNTIF( $B$8:B452,B452))</f>
        <v/>
      </c>
      <c r="E452" s="11"/>
      <c r="F452" s="65"/>
      <c r="G452" s="65"/>
      <c r="H452" s="65"/>
      <c r="I452" s="67"/>
      <c r="J452" s="60" t="str">
        <f t="shared" si="40"/>
        <v/>
      </c>
      <c r="K452" s="58"/>
      <c r="L452" s="65"/>
      <c r="M452" s="65"/>
      <c r="N452" s="65"/>
      <c r="O452" s="67"/>
      <c r="P452" s="60" t="str">
        <f t="shared" si="41"/>
        <v/>
      </c>
      <c r="Q452" s="58"/>
      <c r="R452" s="65"/>
      <c r="S452" s="65"/>
      <c r="T452" s="65"/>
      <c r="U452" s="67"/>
      <c r="V452" s="60" t="str">
        <f t="shared" si="42"/>
        <v/>
      </c>
      <c r="W452" s="58"/>
      <c r="X452" s="65"/>
      <c r="Y452" s="65"/>
      <c r="Z452" s="65"/>
      <c r="AA452" s="67"/>
      <c r="AB452" s="60" t="str">
        <f t="shared" si="43"/>
        <v/>
      </c>
      <c r="AC452" s="58"/>
      <c r="AD452" s="65"/>
      <c r="AE452" s="65"/>
      <c r="AF452" s="65"/>
      <c r="AG452" s="67"/>
      <c r="AH452" s="60" t="str">
        <f t="shared" si="44"/>
        <v/>
      </c>
      <c r="AI452" s="58"/>
    </row>
    <row r="453" spans="1:35" ht="15" customHeight="1" x14ac:dyDescent="0.25">
      <c r="A453" s="48" t="str">
        <f>IFERROR(IF(A452='Onderwerpen (2)'!$C$23+19,"",A452+1),"")</f>
        <v/>
      </c>
      <c r="B453" s="48" t="str">
        <f>IF(C453&lt;='Onderwerpen (2)'!$C$4,'Onderwerpen (2)'!$A$4,IF(C453&lt;='Onderwerpen (2)'!$C$5,'Onderwerpen (2)'!$A$5,IF(C453&lt;='Onderwerpen (2)'!$C$6,'Onderwerpen (2)'!$A$6,IF(C453&lt;='Onderwerpen (2)'!$C$7,'Onderwerpen (2)'!$A$7,IF(C453&lt;='Onderwerpen (2)'!$C$8,'Onderwerpen (2)'!$A$8,IF(C453&lt;='Onderwerpen (2)'!$C$9,'Onderwerpen (2)'!$A$9,IF(C453&lt;='Onderwerpen (2)'!C$10,'Onderwerpen (2)'!$A$10,IF(C453&lt;='Onderwerpen (2)'!C$11,'Onderwerpen (2)'!$A$11,IF(C453&lt;='Onderwerpen (2)'!C$12,'Onderwerpen (2)'!$A$12,IF(C453&lt;='Onderwerpen (2)'!C$13,'Onderwerpen (2)'!$A$13,IF(C453&lt;='Onderwerpen (2)'!$C$14,'Onderwerpen (2)'!$A$14,IF(C453&lt;='Onderwerpen (2)'!$C$15,'Onderwerpen (2)'!$A$15,IF(C453&lt;='Onderwerpen (2)'!$C$16,'Onderwerpen (2)'!$A$16,IF(C453&lt;='Onderwerpen (2)'!$C$17,'Onderwerpen (2)'!$A$17,IF(C453&lt;='Onderwerpen (2)'!$C$18,'Onderwerpen (2)'!$A$18,IF(C453&lt;='Onderwerpen (2)'!$C$19,'Onderwerpen (2)'!$A$19,IF(C453&lt;='Onderwerpen (2)'!$C$20,'Onderwerpen (2)'!$A$20,IF(C453&lt;='Onderwerpen (2)'!$C$21,'Onderwerpen (2)'!$A$21,IF(C453&lt;='Onderwerpen (2)'!$C$22,'Onderwerpen (2)'!$A$22,IF(C453&lt;='Onderwerpen (2)'!$C$23,'Onderwerpen (2)'!$A$22,""))))))))))))))))))))</f>
        <v/>
      </c>
      <c r="C453" s="55" t="str">
        <f>IF('Onderwerpen (2)'!$B$4+1=A453,'Onderwerpen (2)'!$A$5,IF(SUM('Onderwerpen (2)'!$B$4:$B$5)+2=A453,'Onderwerpen (2)'!$A$6,IF(SUM('Onderwerpen (2)'!$B$4:$B$6)+3=A453,'Onderwerpen (2)'!$A$7,IF(SUM('Onderwerpen (2)'!$B$4:$B$7)+4=A453,'Onderwerpen (2)'!$A$8,IF(SUM('Onderwerpen (2)'!$B$4:$B$8)+5=A453,'Onderwerpen (2)'!$A$9,IF(SUM('Onderwerpen (2)'!$B$4:$B$9)+6=A453,'Onderwerpen (2)'!$A$10,IF(SUM('Onderwerpen (2)'!$B$4:$B$10)+7=A453,'Onderwerpen (2)'!$A$11,IF(SUM('Onderwerpen (2)'!$B$4:$B$11)+8=A453,'Onderwerpen (2)'!$A$12,IF(SUM('Onderwerpen (2)'!$B$4:$B$12)+9=A453,'Onderwerpen (2)'!$A$13,IF(SUM('Onderwerpen (2)'!$B$4:$B$13)+10=A453,'Onderwerpen (2)'!$A$14,IF(SUM('Onderwerpen (2)'!$B$4:$B$14)+11=A453,'Onderwerpen (2)'!$A$15,IF(SUM('Onderwerpen (2)'!$B$4:$B$15)+12=A453,'Onderwerpen (2)'!$A$16,IF(SUM('Onderwerpen (2)'!$B$4:$B$16)+13=A453,'Onderwerpen (2)'!$A$17,IF(SUM('Onderwerpen (2)'!$B$4:$B$17)+14=A453,'Onderwerpen (2)'!$A$18,IF(SUM('Onderwerpen (2)'!$B$4:$B$18)+15=A453,'Onderwerpen (2)'!$A$19,IF(SUM('Onderwerpen (2)'!$B$4:$B$19)+16=A453,'Onderwerpen (2)'!$A$20,IF(SUM('Onderwerpen (2)'!$B$4:$B$20)+17=A453,'Onderwerpen (2)'!$A$21,IF(SUM('Onderwerpen (2)'!$B$4:$B$21)+18=A453,'Onderwerpen (2)'!$A$22,IF(SUM('Onderwerpen (2)'!$B$4:$B$22)+19=A453,'Onderwerpen (2)'!$A$23,IFERROR((IF(A453&lt;'Onderwerpen (2)'!$D$4,A453,IF(AND(A453&gt;'Onderwerpen (2)'!$D$4,A453&lt;'Onderwerpen (2)'!$D$5),A453-1,IF(AND(A453&gt;'Onderwerpen (2)'!$D$5,A453&lt;'Onderwerpen (2)'!$D$6),A453-2,IF(AND(A453&gt;'Onderwerpen (2)'!$D$6,A453&lt;'Onderwerpen (2)'!$D$7),A453-3,IF(AND(A453&gt;'Onderwerpen (2)'!$D$7,A453&lt;'Onderwerpen (2)'!$D$8),A453-4,IF(AND(A453&gt;'Onderwerpen (2)'!$D$8,A453&lt;'Onderwerpen (2)'!$D$9),A453-5,IF(AND(A453&gt;'Onderwerpen (2)'!$D$9,A453&lt;'Onderwerpen (2)'!$D$10),A453-6,IF(AND(A453&gt;'Onderwerpen (2)'!$D$10,A453&lt;'Onderwerpen (2)'!$D$11),A453-7,IF(AND(A453&gt;'Onderwerpen (2)'!$D$11,A453&lt;'Onderwerpen (2)'!$D$12),A453-8,IF(AND(A453&gt;'Onderwerpen (2)'!$D$12,A453&lt;'Onderwerpen (2)'!$D$13),A453-9,IF(AND(A453&gt;'Onderwerpen (2)'!$D$13,A453&lt;'Onderwerpen (2)'!$D$14),A453-10,IF(AND(A453&gt;'Onderwerpen (2)'!$D$14,A453&lt;'Onderwerpen (2)'!$D$15),A453-11,IF(AND(A453&gt;'Onderwerpen (2)'!$D$15,A453&lt;'Onderwerpen (2)'!$D$16),A453-12,IF(AND(A453&gt;'Onderwerpen (2)'!$D$16,A453&lt;'Onderwerpen (2)'!$D$17),A453-13,IF(AND(A453&gt;'Onderwerpen (2)'!$D$17,A453&lt;'Onderwerpen (2)'!$D$18),A453-14,IF(AND(A453&gt;'Onderwerpen (2)'!$D$18,A453&lt;'Onderwerpen (2)'!$D$19),A453-15,IF(AND(A453&gt;'Onderwerpen (2)'!$D$19,A453&lt;'Onderwerpen (2)'!$D$20),A453-16,IF(AND(A453&gt;'Onderwerpen (2)'!$D$20,A453&lt;'Onderwerpen (2)'!$D$21),A453-17,IF(AND(A453&gt;'Onderwerpen (2)'!$D$21,A453&lt;'Onderwerpen (2)'!$D$22),A453-18,IF(A453&gt;'Onderwerpen (2)'!$D$22,A453-19,"X"))))))))))))))))))))),""))))))))))))))))))))</f>
        <v/>
      </c>
      <c r="D453" s="76" t="str">
        <f>IF(B453="",""&amp;C453,LEFT(B453, FIND(" ",B453)-1) &amp; "."&amp;COUNTIF( $B$8:B453,B453))</f>
        <v/>
      </c>
      <c r="E453" s="11"/>
      <c r="F453" s="65"/>
      <c r="G453" s="65"/>
      <c r="H453" s="65"/>
      <c r="I453" s="67"/>
      <c r="J453" s="60" t="str">
        <f t="shared" si="40"/>
        <v/>
      </c>
      <c r="K453" s="58"/>
      <c r="L453" s="65"/>
      <c r="M453" s="65"/>
      <c r="N453" s="65"/>
      <c r="O453" s="67"/>
      <c r="P453" s="60" t="str">
        <f t="shared" si="41"/>
        <v/>
      </c>
      <c r="Q453" s="58"/>
      <c r="R453" s="65"/>
      <c r="S453" s="65"/>
      <c r="T453" s="65"/>
      <c r="U453" s="67"/>
      <c r="V453" s="60" t="str">
        <f t="shared" si="42"/>
        <v/>
      </c>
      <c r="W453" s="58"/>
      <c r="X453" s="65"/>
      <c r="Y453" s="65"/>
      <c r="Z453" s="65"/>
      <c r="AA453" s="67"/>
      <c r="AB453" s="60" t="str">
        <f t="shared" si="43"/>
        <v/>
      </c>
      <c r="AC453" s="58"/>
      <c r="AD453" s="65"/>
      <c r="AE453" s="65"/>
      <c r="AF453" s="65"/>
      <c r="AG453" s="67"/>
      <c r="AH453" s="60" t="str">
        <f t="shared" si="44"/>
        <v/>
      </c>
      <c r="AI453" s="58"/>
    </row>
    <row r="454" spans="1:35" ht="15" customHeight="1" x14ac:dyDescent="0.25">
      <c r="A454" s="48" t="str">
        <f>IFERROR(IF(A453='Onderwerpen (2)'!$C$23+19,"",A453+1),"")</f>
        <v/>
      </c>
      <c r="B454" s="48" t="str">
        <f>IF(C454&lt;='Onderwerpen (2)'!$C$4,'Onderwerpen (2)'!$A$4,IF(C454&lt;='Onderwerpen (2)'!$C$5,'Onderwerpen (2)'!$A$5,IF(C454&lt;='Onderwerpen (2)'!$C$6,'Onderwerpen (2)'!$A$6,IF(C454&lt;='Onderwerpen (2)'!$C$7,'Onderwerpen (2)'!$A$7,IF(C454&lt;='Onderwerpen (2)'!$C$8,'Onderwerpen (2)'!$A$8,IF(C454&lt;='Onderwerpen (2)'!$C$9,'Onderwerpen (2)'!$A$9,IF(C454&lt;='Onderwerpen (2)'!C$10,'Onderwerpen (2)'!$A$10,IF(C454&lt;='Onderwerpen (2)'!C$11,'Onderwerpen (2)'!$A$11,IF(C454&lt;='Onderwerpen (2)'!C$12,'Onderwerpen (2)'!$A$12,IF(C454&lt;='Onderwerpen (2)'!C$13,'Onderwerpen (2)'!$A$13,IF(C454&lt;='Onderwerpen (2)'!$C$14,'Onderwerpen (2)'!$A$14,IF(C454&lt;='Onderwerpen (2)'!$C$15,'Onderwerpen (2)'!$A$15,IF(C454&lt;='Onderwerpen (2)'!$C$16,'Onderwerpen (2)'!$A$16,IF(C454&lt;='Onderwerpen (2)'!$C$17,'Onderwerpen (2)'!$A$17,IF(C454&lt;='Onderwerpen (2)'!$C$18,'Onderwerpen (2)'!$A$18,IF(C454&lt;='Onderwerpen (2)'!$C$19,'Onderwerpen (2)'!$A$19,IF(C454&lt;='Onderwerpen (2)'!$C$20,'Onderwerpen (2)'!$A$20,IF(C454&lt;='Onderwerpen (2)'!$C$21,'Onderwerpen (2)'!$A$21,IF(C454&lt;='Onderwerpen (2)'!$C$22,'Onderwerpen (2)'!$A$22,IF(C454&lt;='Onderwerpen (2)'!$C$23,'Onderwerpen (2)'!$A$22,""))))))))))))))))))))</f>
        <v/>
      </c>
      <c r="C454" s="55" t="str">
        <f>IF('Onderwerpen (2)'!$B$4+1=A454,'Onderwerpen (2)'!$A$5,IF(SUM('Onderwerpen (2)'!$B$4:$B$5)+2=A454,'Onderwerpen (2)'!$A$6,IF(SUM('Onderwerpen (2)'!$B$4:$B$6)+3=A454,'Onderwerpen (2)'!$A$7,IF(SUM('Onderwerpen (2)'!$B$4:$B$7)+4=A454,'Onderwerpen (2)'!$A$8,IF(SUM('Onderwerpen (2)'!$B$4:$B$8)+5=A454,'Onderwerpen (2)'!$A$9,IF(SUM('Onderwerpen (2)'!$B$4:$B$9)+6=A454,'Onderwerpen (2)'!$A$10,IF(SUM('Onderwerpen (2)'!$B$4:$B$10)+7=A454,'Onderwerpen (2)'!$A$11,IF(SUM('Onderwerpen (2)'!$B$4:$B$11)+8=A454,'Onderwerpen (2)'!$A$12,IF(SUM('Onderwerpen (2)'!$B$4:$B$12)+9=A454,'Onderwerpen (2)'!$A$13,IF(SUM('Onderwerpen (2)'!$B$4:$B$13)+10=A454,'Onderwerpen (2)'!$A$14,IF(SUM('Onderwerpen (2)'!$B$4:$B$14)+11=A454,'Onderwerpen (2)'!$A$15,IF(SUM('Onderwerpen (2)'!$B$4:$B$15)+12=A454,'Onderwerpen (2)'!$A$16,IF(SUM('Onderwerpen (2)'!$B$4:$B$16)+13=A454,'Onderwerpen (2)'!$A$17,IF(SUM('Onderwerpen (2)'!$B$4:$B$17)+14=A454,'Onderwerpen (2)'!$A$18,IF(SUM('Onderwerpen (2)'!$B$4:$B$18)+15=A454,'Onderwerpen (2)'!$A$19,IF(SUM('Onderwerpen (2)'!$B$4:$B$19)+16=A454,'Onderwerpen (2)'!$A$20,IF(SUM('Onderwerpen (2)'!$B$4:$B$20)+17=A454,'Onderwerpen (2)'!$A$21,IF(SUM('Onderwerpen (2)'!$B$4:$B$21)+18=A454,'Onderwerpen (2)'!$A$22,IF(SUM('Onderwerpen (2)'!$B$4:$B$22)+19=A454,'Onderwerpen (2)'!$A$23,IFERROR((IF(A454&lt;'Onderwerpen (2)'!$D$4,A454,IF(AND(A454&gt;'Onderwerpen (2)'!$D$4,A454&lt;'Onderwerpen (2)'!$D$5),A454-1,IF(AND(A454&gt;'Onderwerpen (2)'!$D$5,A454&lt;'Onderwerpen (2)'!$D$6),A454-2,IF(AND(A454&gt;'Onderwerpen (2)'!$D$6,A454&lt;'Onderwerpen (2)'!$D$7),A454-3,IF(AND(A454&gt;'Onderwerpen (2)'!$D$7,A454&lt;'Onderwerpen (2)'!$D$8),A454-4,IF(AND(A454&gt;'Onderwerpen (2)'!$D$8,A454&lt;'Onderwerpen (2)'!$D$9),A454-5,IF(AND(A454&gt;'Onderwerpen (2)'!$D$9,A454&lt;'Onderwerpen (2)'!$D$10),A454-6,IF(AND(A454&gt;'Onderwerpen (2)'!$D$10,A454&lt;'Onderwerpen (2)'!$D$11),A454-7,IF(AND(A454&gt;'Onderwerpen (2)'!$D$11,A454&lt;'Onderwerpen (2)'!$D$12),A454-8,IF(AND(A454&gt;'Onderwerpen (2)'!$D$12,A454&lt;'Onderwerpen (2)'!$D$13),A454-9,IF(AND(A454&gt;'Onderwerpen (2)'!$D$13,A454&lt;'Onderwerpen (2)'!$D$14),A454-10,IF(AND(A454&gt;'Onderwerpen (2)'!$D$14,A454&lt;'Onderwerpen (2)'!$D$15),A454-11,IF(AND(A454&gt;'Onderwerpen (2)'!$D$15,A454&lt;'Onderwerpen (2)'!$D$16),A454-12,IF(AND(A454&gt;'Onderwerpen (2)'!$D$16,A454&lt;'Onderwerpen (2)'!$D$17),A454-13,IF(AND(A454&gt;'Onderwerpen (2)'!$D$17,A454&lt;'Onderwerpen (2)'!$D$18),A454-14,IF(AND(A454&gt;'Onderwerpen (2)'!$D$18,A454&lt;'Onderwerpen (2)'!$D$19),A454-15,IF(AND(A454&gt;'Onderwerpen (2)'!$D$19,A454&lt;'Onderwerpen (2)'!$D$20),A454-16,IF(AND(A454&gt;'Onderwerpen (2)'!$D$20,A454&lt;'Onderwerpen (2)'!$D$21),A454-17,IF(AND(A454&gt;'Onderwerpen (2)'!$D$21,A454&lt;'Onderwerpen (2)'!$D$22),A454-18,IF(A454&gt;'Onderwerpen (2)'!$D$22,A454-19,"X"))))))))))))))))))))),""))))))))))))))))))))</f>
        <v/>
      </c>
      <c r="D454" s="76" t="str">
        <f>IF(B454="",""&amp;C454,LEFT(B454, FIND(" ",B454)-1) &amp; "."&amp;COUNTIF( $B$8:B454,B454))</f>
        <v/>
      </c>
      <c r="E454" s="11"/>
      <c r="F454" s="65"/>
      <c r="G454" s="65"/>
      <c r="H454" s="65"/>
      <c r="I454" s="67"/>
      <c r="J454" s="60" t="str">
        <f t="shared" si="40"/>
        <v/>
      </c>
      <c r="K454" s="58"/>
      <c r="L454" s="65"/>
      <c r="M454" s="65"/>
      <c r="N454" s="65"/>
      <c r="O454" s="67"/>
      <c r="P454" s="60" t="str">
        <f t="shared" si="41"/>
        <v/>
      </c>
      <c r="Q454" s="58"/>
      <c r="R454" s="65"/>
      <c r="S454" s="65"/>
      <c r="T454" s="65"/>
      <c r="U454" s="67"/>
      <c r="V454" s="60" t="str">
        <f t="shared" si="42"/>
        <v/>
      </c>
      <c r="W454" s="58"/>
      <c r="X454" s="65"/>
      <c r="Y454" s="65"/>
      <c r="Z454" s="65"/>
      <c r="AA454" s="67"/>
      <c r="AB454" s="60" t="str">
        <f t="shared" si="43"/>
        <v/>
      </c>
      <c r="AC454" s="58"/>
      <c r="AD454" s="65"/>
      <c r="AE454" s="65"/>
      <c r="AF454" s="65"/>
      <c r="AG454" s="67"/>
      <c r="AH454" s="60" t="str">
        <f t="shared" si="44"/>
        <v/>
      </c>
      <c r="AI454" s="58"/>
    </row>
    <row r="455" spans="1:35" ht="15" customHeight="1" x14ac:dyDescent="0.25">
      <c r="A455" s="48" t="str">
        <f>IFERROR(IF(A454='Onderwerpen (2)'!$C$23+19,"",A454+1),"")</f>
        <v/>
      </c>
      <c r="B455" s="48" t="str">
        <f>IF(C455&lt;='Onderwerpen (2)'!$C$4,'Onderwerpen (2)'!$A$4,IF(C455&lt;='Onderwerpen (2)'!$C$5,'Onderwerpen (2)'!$A$5,IF(C455&lt;='Onderwerpen (2)'!$C$6,'Onderwerpen (2)'!$A$6,IF(C455&lt;='Onderwerpen (2)'!$C$7,'Onderwerpen (2)'!$A$7,IF(C455&lt;='Onderwerpen (2)'!$C$8,'Onderwerpen (2)'!$A$8,IF(C455&lt;='Onderwerpen (2)'!$C$9,'Onderwerpen (2)'!$A$9,IF(C455&lt;='Onderwerpen (2)'!C$10,'Onderwerpen (2)'!$A$10,IF(C455&lt;='Onderwerpen (2)'!C$11,'Onderwerpen (2)'!$A$11,IF(C455&lt;='Onderwerpen (2)'!C$12,'Onderwerpen (2)'!$A$12,IF(C455&lt;='Onderwerpen (2)'!C$13,'Onderwerpen (2)'!$A$13,IF(C455&lt;='Onderwerpen (2)'!$C$14,'Onderwerpen (2)'!$A$14,IF(C455&lt;='Onderwerpen (2)'!$C$15,'Onderwerpen (2)'!$A$15,IF(C455&lt;='Onderwerpen (2)'!$C$16,'Onderwerpen (2)'!$A$16,IF(C455&lt;='Onderwerpen (2)'!$C$17,'Onderwerpen (2)'!$A$17,IF(C455&lt;='Onderwerpen (2)'!$C$18,'Onderwerpen (2)'!$A$18,IF(C455&lt;='Onderwerpen (2)'!$C$19,'Onderwerpen (2)'!$A$19,IF(C455&lt;='Onderwerpen (2)'!$C$20,'Onderwerpen (2)'!$A$20,IF(C455&lt;='Onderwerpen (2)'!$C$21,'Onderwerpen (2)'!$A$21,IF(C455&lt;='Onderwerpen (2)'!$C$22,'Onderwerpen (2)'!$A$22,IF(C455&lt;='Onderwerpen (2)'!$C$23,'Onderwerpen (2)'!$A$22,""))))))))))))))))))))</f>
        <v/>
      </c>
      <c r="C455" s="55" t="str">
        <f>IF('Onderwerpen (2)'!$B$4+1=A455,'Onderwerpen (2)'!$A$5,IF(SUM('Onderwerpen (2)'!$B$4:$B$5)+2=A455,'Onderwerpen (2)'!$A$6,IF(SUM('Onderwerpen (2)'!$B$4:$B$6)+3=A455,'Onderwerpen (2)'!$A$7,IF(SUM('Onderwerpen (2)'!$B$4:$B$7)+4=A455,'Onderwerpen (2)'!$A$8,IF(SUM('Onderwerpen (2)'!$B$4:$B$8)+5=A455,'Onderwerpen (2)'!$A$9,IF(SUM('Onderwerpen (2)'!$B$4:$B$9)+6=A455,'Onderwerpen (2)'!$A$10,IF(SUM('Onderwerpen (2)'!$B$4:$B$10)+7=A455,'Onderwerpen (2)'!$A$11,IF(SUM('Onderwerpen (2)'!$B$4:$B$11)+8=A455,'Onderwerpen (2)'!$A$12,IF(SUM('Onderwerpen (2)'!$B$4:$B$12)+9=A455,'Onderwerpen (2)'!$A$13,IF(SUM('Onderwerpen (2)'!$B$4:$B$13)+10=A455,'Onderwerpen (2)'!$A$14,IF(SUM('Onderwerpen (2)'!$B$4:$B$14)+11=A455,'Onderwerpen (2)'!$A$15,IF(SUM('Onderwerpen (2)'!$B$4:$B$15)+12=A455,'Onderwerpen (2)'!$A$16,IF(SUM('Onderwerpen (2)'!$B$4:$B$16)+13=A455,'Onderwerpen (2)'!$A$17,IF(SUM('Onderwerpen (2)'!$B$4:$B$17)+14=A455,'Onderwerpen (2)'!$A$18,IF(SUM('Onderwerpen (2)'!$B$4:$B$18)+15=A455,'Onderwerpen (2)'!$A$19,IF(SUM('Onderwerpen (2)'!$B$4:$B$19)+16=A455,'Onderwerpen (2)'!$A$20,IF(SUM('Onderwerpen (2)'!$B$4:$B$20)+17=A455,'Onderwerpen (2)'!$A$21,IF(SUM('Onderwerpen (2)'!$B$4:$B$21)+18=A455,'Onderwerpen (2)'!$A$22,IF(SUM('Onderwerpen (2)'!$B$4:$B$22)+19=A455,'Onderwerpen (2)'!$A$23,IFERROR((IF(A455&lt;'Onderwerpen (2)'!$D$4,A455,IF(AND(A455&gt;'Onderwerpen (2)'!$D$4,A455&lt;'Onderwerpen (2)'!$D$5),A455-1,IF(AND(A455&gt;'Onderwerpen (2)'!$D$5,A455&lt;'Onderwerpen (2)'!$D$6),A455-2,IF(AND(A455&gt;'Onderwerpen (2)'!$D$6,A455&lt;'Onderwerpen (2)'!$D$7),A455-3,IF(AND(A455&gt;'Onderwerpen (2)'!$D$7,A455&lt;'Onderwerpen (2)'!$D$8),A455-4,IF(AND(A455&gt;'Onderwerpen (2)'!$D$8,A455&lt;'Onderwerpen (2)'!$D$9),A455-5,IF(AND(A455&gt;'Onderwerpen (2)'!$D$9,A455&lt;'Onderwerpen (2)'!$D$10),A455-6,IF(AND(A455&gt;'Onderwerpen (2)'!$D$10,A455&lt;'Onderwerpen (2)'!$D$11),A455-7,IF(AND(A455&gt;'Onderwerpen (2)'!$D$11,A455&lt;'Onderwerpen (2)'!$D$12),A455-8,IF(AND(A455&gt;'Onderwerpen (2)'!$D$12,A455&lt;'Onderwerpen (2)'!$D$13),A455-9,IF(AND(A455&gt;'Onderwerpen (2)'!$D$13,A455&lt;'Onderwerpen (2)'!$D$14),A455-10,IF(AND(A455&gt;'Onderwerpen (2)'!$D$14,A455&lt;'Onderwerpen (2)'!$D$15),A455-11,IF(AND(A455&gt;'Onderwerpen (2)'!$D$15,A455&lt;'Onderwerpen (2)'!$D$16),A455-12,IF(AND(A455&gt;'Onderwerpen (2)'!$D$16,A455&lt;'Onderwerpen (2)'!$D$17),A455-13,IF(AND(A455&gt;'Onderwerpen (2)'!$D$17,A455&lt;'Onderwerpen (2)'!$D$18),A455-14,IF(AND(A455&gt;'Onderwerpen (2)'!$D$18,A455&lt;'Onderwerpen (2)'!$D$19),A455-15,IF(AND(A455&gt;'Onderwerpen (2)'!$D$19,A455&lt;'Onderwerpen (2)'!$D$20),A455-16,IF(AND(A455&gt;'Onderwerpen (2)'!$D$20,A455&lt;'Onderwerpen (2)'!$D$21),A455-17,IF(AND(A455&gt;'Onderwerpen (2)'!$D$21,A455&lt;'Onderwerpen (2)'!$D$22),A455-18,IF(A455&gt;'Onderwerpen (2)'!$D$22,A455-19,"X"))))))))))))))))))))),""))))))))))))))))))))</f>
        <v/>
      </c>
      <c r="D455" s="76" t="str">
        <f>IF(B455="",""&amp;C455,LEFT(B455, FIND(" ",B455)-1) &amp; "."&amp;COUNTIF( $B$8:B455,B455))</f>
        <v/>
      </c>
      <c r="E455" s="11"/>
      <c r="F455" s="65"/>
      <c r="G455" s="65"/>
      <c r="H455" s="65"/>
      <c r="I455" s="67"/>
      <c r="J455" s="60" t="str">
        <f t="shared" si="40"/>
        <v/>
      </c>
      <c r="K455" s="58"/>
      <c r="L455" s="65"/>
      <c r="M455" s="65"/>
      <c r="N455" s="65"/>
      <c r="O455" s="67"/>
      <c r="P455" s="60" t="str">
        <f t="shared" si="41"/>
        <v/>
      </c>
      <c r="Q455" s="58"/>
      <c r="R455" s="65"/>
      <c r="S455" s="65"/>
      <c r="T455" s="65"/>
      <c r="U455" s="67"/>
      <c r="V455" s="60" t="str">
        <f t="shared" si="42"/>
        <v/>
      </c>
      <c r="W455" s="58"/>
      <c r="X455" s="65"/>
      <c r="Y455" s="65"/>
      <c r="Z455" s="65"/>
      <c r="AA455" s="67"/>
      <c r="AB455" s="60" t="str">
        <f t="shared" si="43"/>
        <v/>
      </c>
      <c r="AC455" s="58"/>
      <c r="AD455" s="65"/>
      <c r="AE455" s="65"/>
      <c r="AF455" s="65"/>
      <c r="AG455" s="67"/>
      <c r="AH455" s="60" t="str">
        <f t="shared" si="44"/>
        <v/>
      </c>
      <c r="AI455" s="58"/>
    </row>
    <row r="456" spans="1:35" ht="15" customHeight="1" x14ac:dyDescent="0.25">
      <c r="A456" s="48" t="str">
        <f>IFERROR(IF(A455='Onderwerpen (2)'!$C$23+19,"",A455+1),"")</f>
        <v/>
      </c>
      <c r="B456" s="48" t="str">
        <f>IF(C456&lt;='Onderwerpen (2)'!$C$4,'Onderwerpen (2)'!$A$4,IF(C456&lt;='Onderwerpen (2)'!$C$5,'Onderwerpen (2)'!$A$5,IF(C456&lt;='Onderwerpen (2)'!$C$6,'Onderwerpen (2)'!$A$6,IF(C456&lt;='Onderwerpen (2)'!$C$7,'Onderwerpen (2)'!$A$7,IF(C456&lt;='Onderwerpen (2)'!$C$8,'Onderwerpen (2)'!$A$8,IF(C456&lt;='Onderwerpen (2)'!$C$9,'Onderwerpen (2)'!$A$9,IF(C456&lt;='Onderwerpen (2)'!C$10,'Onderwerpen (2)'!$A$10,IF(C456&lt;='Onderwerpen (2)'!C$11,'Onderwerpen (2)'!$A$11,IF(C456&lt;='Onderwerpen (2)'!C$12,'Onderwerpen (2)'!$A$12,IF(C456&lt;='Onderwerpen (2)'!C$13,'Onderwerpen (2)'!$A$13,IF(C456&lt;='Onderwerpen (2)'!$C$14,'Onderwerpen (2)'!$A$14,IF(C456&lt;='Onderwerpen (2)'!$C$15,'Onderwerpen (2)'!$A$15,IF(C456&lt;='Onderwerpen (2)'!$C$16,'Onderwerpen (2)'!$A$16,IF(C456&lt;='Onderwerpen (2)'!$C$17,'Onderwerpen (2)'!$A$17,IF(C456&lt;='Onderwerpen (2)'!$C$18,'Onderwerpen (2)'!$A$18,IF(C456&lt;='Onderwerpen (2)'!$C$19,'Onderwerpen (2)'!$A$19,IF(C456&lt;='Onderwerpen (2)'!$C$20,'Onderwerpen (2)'!$A$20,IF(C456&lt;='Onderwerpen (2)'!$C$21,'Onderwerpen (2)'!$A$21,IF(C456&lt;='Onderwerpen (2)'!$C$22,'Onderwerpen (2)'!$A$22,IF(C456&lt;='Onderwerpen (2)'!$C$23,'Onderwerpen (2)'!$A$22,""))))))))))))))))))))</f>
        <v/>
      </c>
      <c r="C456" s="55" t="str">
        <f>IF('Onderwerpen (2)'!$B$4+1=A456,'Onderwerpen (2)'!$A$5,IF(SUM('Onderwerpen (2)'!$B$4:$B$5)+2=A456,'Onderwerpen (2)'!$A$6,IF(SUM('Onderwerpen (2)'!$B$4:$B$6)+3=A456,'Onderwerpen (2)'!$A$7,IF(SUM('Onderwerpen (2)'!$B$4:$B$7)+4=A456,'Onderwerpen (2)'!$A$8,IF(SUM('Onderwerpen (2)'!$B$4:$B$8)+5=A456,'Onderwerpen (2)'!$A$9,IF(SUM('Onderwerpen (2)'!$B$4:$B$9)+6=A456,'Onderwerpen (2)'!$A$10,IF(SUM('Onderwerpen (2)'!$B$4:$B$10)+7=A456,'Onderwerpen (2)'!$A$11,IF(SUM('Onderwerpen (2)'!$B$4:$B$11)+8=A456,'Onderwerpen (2)'!$A$12,IF(SUM('Onderwerpen (2)'!$B$4:$B$12)+9=A456,'Onderwerpen (2)'!$A$13,IF(SUM('Onderwerpen (2)'!$B$4:$B$13)+10=A456,'Onderwerpen (2)'!$A$14,IF(SUM('Onderwerpen (2)'!$B$4:$B$14)+11=A456,'Onderwerpen (2)'!$A$15,IF(SUM('Onderwerpen (2)'!$B$4:$B$15)+12=A456,'Onderwerpen (2)'!$A$16,IF(SUM('Onderwerpen (2)'!$B$4:$B$16)+13=A456,'Onderwerpen (2)'!$A$17,IF(SUM('Onderwerpen (2)'!$B$4:$B$17)+14=A456,'Onderwerpen (2)'!$A$18,IF(SUM('Onderwerpen (2)'!$B$4:$B$18)+15=A456,'Onderwerpen (2)'!$A$19,IF(SUM('Onderwerpen (2)'!$B$4:$B$19)+16=A456,'Onderwerpen (2)'!$A$20,IF(SUM('Onderwerpen (2)'!$B$4:$B$20)+17=A456,'Onderwerpen (2)'!$A$21,IF(SUM('Onderwerpen (2)'!$B$4:$B$21)+18=A456,'Onderwerpen (2)'!$A$22,IF(SUM('Onderwerpen (2)'!$B$4:$B$22)+19=A456,'Onderwerpen (2)'!$A$23,IFERROR((IF(A456&lt;'Onderwerpen (2)'!$D$4,A456,IF(AND(A456&gt;'Onderwerpen (2)'!$D$4,A456&lt;'Onderwerpen (2)'!$D$5),A456-1,IF(AND(A456&gt;'Onderwerpen (2)'!$D$5,A456&lt;'Onderwerpen (2)'!$D$6),A456-2,IF(AND(A456&gt;'Onderwerpen (2)'!$D$6,A456&lt;'Onderwerpen (2)'!$D$7),A456-3,IF(AND(A456&gt;'Onderwerpen (2)'!$D$7,A456&lt;'Onderwerpen (2)'!$D$8),A456-4,IF(AND(A456&gt;'Onderwerpen (2)'!$D$8,A456&lt;'Onderwerpen (2)'!$D$9),A456-5,IF(AND(A456&gt;'Onderwerpen (2)'!$D$9,A456&lt;'Onderwerpen (2)'!$D$10),A456-6,IF(AND(A456&gt;'Onderwerpen (2)'!$D$10,A456&lt;'Onderwerpen (2)'!$D$11),A456-7,IF(AND(A456&gt;'Onderwerpen (2)'!$D$11,A456&lt;'Onderwerpen (2)'!$D$12),A456-8,IF(AND(A456&gt;'Onderwerpen (2)'!$D$12,A456&lt;'Onderwerpen (2)'!$D$13),A456-9,IF(AND(A456&gt;'Onderwerpen (2)'!$D$13,A456&lt;'Onderwerpen (2)'!$D$14),A456-10,IF(AND(A456&gt;'Onderwerpen (2)'!$D$14,A456&lt;'Onderwerpen (2)'!$D$15),A456-11,IF(AND(A456&gt;'Onderwerpen (2)'!$D$15,A456&lt;'Onderwerpen (2)'!$D$16),A456-12,IF(AND(A456&gt;'Onderwerpen (2)'!$D$16,A456&lt;'Onderwerpen (2)'!$D$17),A456-13,IF(AND(A456&gt;'Onderwerpen (2)'!$D$17,A456&lt;'Onderwerpen (2)'!$D$18),A456-14,IF(AND(A456&gt;'Onderwerpen (2)'!$D$18,A456&lt;'Onderwerpen (2)'!$D$19),A456-15,IF(AND(A456&gt;'Onderwerpen (2)'!$D$19,A456&lt;'Onderwerpen (2)'!$D$20),A456-16,IF(AND(A456&gt;'Onderwerpen (2)'!$D$20,A456&lt;'Onderwerpen (2)'!$D$21),A456-17,IF(AND(A456&gt;'Onderwerpen (2)'!$D$21,A456&lt;'Onderwerpen (2)'!$D$22),A456-18,IF(A456&gt;'Onderwerpen (2)'!$D$22,A456-19,"X"))))))))))))))))))))),""))))))))))))))))))))</f>
        <v/>
      </c>
      <c r="D456" s="76" t="str">
        <f>IF(B456="",""&amp;C456,LEFT(B456, FIND(" ",B456)-1) &amp; "."&amp;COUNTIF( $B$8:B456,B456))</f>
        <v/>
      </c>
      <c r="E456" s="11"/>
      <c r="F456" s="65"/>
      <c r="G456" s="65"/>
      <c r="H456" s="65"/>
      <c r="I456" s="67"/>
      <c r="J456" s="60" t="str">
        <f t="shared" si="40"/>
        <v/>
      </c>
      <c r="K456" s="58"/>
      <c r="L456" s="65"/>
      <c r="M456" s="65"/>
      <c r="N456" s="65"/>
      <c r="O456" s="67"/>
      <c r="P456" s="60" t="str">
        <f t="shared" si="41"/>
        <v/>
      </c>
      <c r="Q456" s="58"/>
      <c r="R456" s="65"/>
      <c r="S456" s="65"/>
      <c r="T456" s="65"/>
      <c r="U456" s="67"/>
      <c r="V456" s="60" t="str">
        <f t="shared" si="42"/>
        <v/>
      </c>
      <c r="W456" s="58"/>
      <c r="X456" s="65"/>
      <c r="Y456" s="65"/>
      <c r="Z456" s="65"/>
      <c r="AA456" s="67"/>
      <c r="AB456" s="60" t="str">
        <f t="shared" si="43"/>
        <v/>
      </c>
      <c r="AC456" s="58"/>
      <c r="AD456" s="65"/>
      <c r="AE456" s="65"/>
      <c r="AF456" s="65"/>
      <c r="AG456" s="67"/>
      <c r="AH456" s="60" t="str">
        <f t="shared" si="44"/>
        <v/>
      </c>
      <c r="AI456" s="58"/>
    </row>
    <row r="457" spans="1:35" ht="15" customHeight="1" x14ac:dyDescent="0.25">
      <c r="A457" s="48" t="str">
        <f>IFERROR(IF(A456='Onderwerpen (2)'!$C$23+19,"",A456+1),"")</f>
        <v/>
      </c>
      <c r="B457" s="48" t="str">
        <f>IF(C457&lt;='Onderwerpen (2)'!$C$4,'Onderwerpen (2)'!$A$4,IF(C457&lt;='Onderwerpen (2)'!$C$5,'Onderwerpen (2)'!$A$5,IF(C457&lt;='Onderwerpen (2)'!$C$6,'Onderwerpen (2)'!$A$6,IF(C457&lt;='Onderwerpen (2)'!$C$7,'Onderwerpen (2)'!$A$7,IF(C457&lt;='Onderwerpen (2)'!$C$8,'Onderwerpen (2)'!$A$8,IF(C457&lt;='Onderwerpen (2)'!$C$9,'Onderwerpen (2)'!$A$9,IF(C457&lt;='Onderwerpen (2)'!C$10,'Onderwerpen (2)'!$A$10,IF(C457&lt;='Onderwerpen (2)'!C$11,'Onderwerpen (2)'!$A$11,IF(C457&lt;='Onderwerpen (2)'!C$12,'Onderwerpen (2)'!$A$12,IF(C457&lt;='Onderwerpen (2)'!C$13,'Onderwerpen (2)'!$A$13,IF(C457&lt;='Onderwerpen (2)'!$C$14,'Onderwerpen (2)'!$A$14,IF(C457&lt;='Onderwerpen (2)'!$C$15,'Onderwerpen (2)'!$A$15,IF(C457&lt;='Onderwerpen (2)'!$C$16,'Onderwerpen (2)'!$A$16,IF(C457&lt;='Onderwerpen (2)'!$C$17,'Onderwerpen (2)'!$A$17,IF(C457&lt;='Onderwerpen (2)'!$C$18,'Onderwerpen (2)'!$A$18,IF(C457&lt;='Onderwerpen (2)'!$C$19,'Onderwerpen (2)'!$A$19,IF(C457&lt;='Onderwerpen (2)'!$C$20,'Onderwerpen (2)'!$A$20,IF(C457&lt;='Onderwerpen (2)'!$C$21,'Onderwerpen (2)'!$A$21,IF(C457&lt;='Onderwerpen (2)'!$C$22,'Onderwerpen (2)'!$A$22,IF(C457&lt;='Onderwerpen (2)'!$C$23,'Onderwerpen (2)'!$A$22,""))))))))))))))))))))</f>
        <v/>
      </c>
      <c r="C457" s="55" t="str">
        <f>IF('Onderwerpen (2)'!$B$4+1=A457,'Onderwerpen (2)'!$A$5,IF(SUM('Onderwerpen (2)'!$B$4:$B$5)+2=A457,'Onderwerpen (2)'!$A$6,IF(SUM('Onderwerpen (2)'!$B$4:$B$6)+3=A457,'Onderwerpen (2)'!$A$7,IF(SUM('Onderwerpen (2)'!$B$4:$B$7)+4=A457,'Onderwerpen (2)'!$A$8,IF(SUM('Onderwerpen (2)'!$B$4:$B$8)+5=A457,'Onderwerpen (2)'!$A$9,IF(SUM('Onderwerpen (2)'!$B$4:$B$9)+6=A457,'Onderwerpen (2)'!$A$10,IF(SUM('Onderwerpen (2)'!$B$4:$B$10)+7=A457,'Onderwerpen (2)'!$A$11,IF(SUM('Onderwerpen (2)'!$B$4:$B$11)+8=A457,'Onderwerpen (2)'!$A$12,IF(SUM('Onderwerpen (2)'!$B$4:$B$12)+9=A457,'Onderwerpen (2)'!$A$13,IF(SUM('Onderwerpen (2)'!$B$4:$B$13)+10=A457,'Onderwerpen (2)'!$A$14,IF(SUM('Onderwerpen (2)'!$B$4:$B$14)+11=A457,'Onderwerpen (2)'!$A$15,IF(SUM('Onderwerpen (2)'!$B$4:$B$15)+12=A457,'Onderwerpen (2)'!$A$16,IF(SUM('Onderwerpen (2)'!$B$4:$B$16)+13=A457,'Onderwerpen (2)'!$A$17,IF(SUM('Onderwerpen (2)'!$B$4:$B$17)+14=A457,'Onderwerpen (2)'!$A$18,IF(SUM('Onderwerpen (2)'!$B$4:$B$18)+15=A457,'Onderwerpen (2)'!$A$19,IF(SUM('Onderwerpen (2)'!$B$4:$B$19)+16=A457,'Onderwerpen (2)'!$A$20,IF(SUM('Onderwerpen (2)'!$B$4:$B$20)+17=A457,'Onderwerpen (2)'!$A$21,IF(SUM('Onderwerpen (2)'!$B$4:$B$21)+18=A457,'Onderwerpen (2)'!$A$22,IF(SUM('Onderwerpen (2)'!$B$4:$B$22)+19=A457,'Onderwerpen (2)'!$A$23,IFERROR((IF(A457&lt;'Onderwerpen (2)'!$D$4,A457,IF(AND(A457&gt;'Onderwerpen (2)'!$D$4,A457&lt;'Onderwerpen (2)'!$D$5),A457-1,IF(AND(A457&gt;'Onderwerpen (2)'!$D$5,A457&lt;'Onderwerpen (2)'!$D$6),A457-2,IF(AND(A457&gt;'Onderwerpen (2)'!$D$6,A457&lt;'Onderwerpen (2)'!$D$7),A457-3,IF(AND(A457&gt;'Onderwerpen (2)'!$D$7,A457&lt;'Onderwerpen (2)'!$D$8),A457-4,IF(AND(A457&gt;'Onderwerpen (2)'!$D$8,A457&lt;'Onderwerpen (2)'!$D$9),A457-5,IF(AND(A457&gt;'Onderwerpen (2)'!$D$9,A457&lt;'Onderwerpen (2)'!$D$10),A457-6,IF(AND(A457&gt;'Onderwerpen (2)'!$D$10,A457&lt;'Onderwerpen (2)'!$D$11),A457-7,IF(AND(A457&gt;'Onderwerpen (2)'!$D$11,A457&lt;'Onderwerpen (2)'!$D$12),A457-8,IF(AND(A457&gt;'Onderwerpen (2)'!$D$12,A457&lt;'Onderwerpen (2)'!$D$13),A457-9,IF(AND(A457&gt;'Onderwerpen (2)'!$D$13,A457&lt;'Onderwerpen (2)'!$D$14),A457-10,IF(AND(A457&gt;'Onderwerpen (2)'!$D$14,A457&lt;'Onderwerpen (2)'!$D$15),A457-11,IF(AND(A457&gt;'Onderwerpen (2)'!$D$15,A457&lt;'Onderwerpen (2)'!$D$16),A457-12,IF(AND(A457&gt;'Onderwerpen (2)'!$D$16,A457&lt;'Onderwerpen (2)'!$D$17),A457-13,IF(AND(A457&gt;'Onderwerpen (2)'!$D$17,A457&lt;'Onderwerpen (2)'!$D$18),A457-14,IF(AND(A457&gt;'Onderwerpen (2)'!$D$18,A457&lt;'Onderwerpen (2)'!$D$19),A457-15,IF(AND(A457&gt;'Onderwerpen (2)'!$D$19,A457&lt;'Onderwerpen (2)'!$D$20),A457-16,IF(AND(A457&gt;'Onderwerpen (2)'!$D$20,A457&lt;'Onderwerpen (2)'!$D$21),A457-17,IF(AND(A457&gt;'Onderwerpen (2)'!$D$21,A457&lt;'Onderwerpen (2)'!$D$22),A457-18,IF(A457&gt;'Onderwerpen (2)'!$D$22,A457-19,"X"))))))))))))))))))))),""))))))))))))))))))))</f>
        <v/>
      </c>
      <c r="D457" s="76" t="str">
        <f>IF(B457="",""&amp;C457,LEFT(B457, FIND(" ",B457)-1) &amp; "."&amp;COUNTIF( $B$8:B457,B457))</f>
        <v/>
      </c>
      <c r="E457" s="11"/>
      <c r="F457" s="65"/>
      <c r="G457" s="65"/>
      <c r="H457" s="65"/>
      <c r="I457" s="67"/>
      <c r="J457" s="60" t="str">
        <f t="shared" si="40"/>
        <v/>
      </c>
      <c r="K457" s="58"/>
      <c r="L457" s="65"/>
      <c r="M457" s="65"/>
      <c r="N457" s="65"/>
      <c r="O457" s="67"/>
      <c r="P457" s="60" t="str">
        <f t="shared" si="41"/>
        <v/>
      </c>
      <c r="Q457" s="58"/>
      <c r="R457" s="65"/>
      <c r="S457" s="65"/>
      <c r="T457" s="65"/>
      <c r="U457" s="67"/>
      <c r="V457" s="60" t="str">
        <f t="shared" si="42"/>
        <v/>
      </c>
      <c r="W457" s="58"/>
      <c r="X457" s="65"/>
      <c r="Y457" s="65"/>
      <c r="Z457" s="65"/>
      <c r="AA457" s="67"/>
      <c r="AB457" s="60" t="str">
        <f t="shared" si="43"/>
        <v/>
      </c>
      <c r="AC457" s="58"/>
      <c r="AD457" s="65"/>
      <c r="AE457" s="65"/>
      <c r="AF457" s="65"/>
      <c r="AG457" s="67"/>
      <c r="AH457" s="60" t="str">
        <f t="shared" si="44"/>
        <v/>
      </c>
      <c r="AI457" s="58"/>
    </row>
    <row r="458" spans="1:35" ht="15" customHeight="1" x14ac:dyDescent="0.25">
      <c r="A458" s="48" t="str">
        <f>IFERROR(IF(A457='Onderwerpen (2)'!$C$23+19,"",A457+1),"")</f>
        <v/>
      </c>
      <c r="B458" s="48" t="str">
        <f>IF(C458&lt;='Onderwerpen (2)'!$C$4,'Onderwerpen (2)'!$A$4,IF(C458&lt;='Onderwerpen (2)'!$C$5,'Onderwerpen (2)'!$A$5,IF(C458&lt;='Onderwerpen (2)'!$C$6,'Onderwerpen (2)'!$A$6,IF(C458&lt;='Onderwerpen (2)'!$C$7,'Onderwerpen (2)'!$A$7,IF(C458&lt;='Onderwerpen (2)'!$C$8,'Onderwerpen (2)'!$A$8,IF(C458&lt;='Onderwerpen (2)'!$C$9,'Onderwerpen (2)'!$A$9,IF(C458&lt;='Onderwerpen (2)'!C$10,'Onderwerpen (2)'!$A$10,IF(C458&lt;='Onderwerpen (2)'!C$11,'Onderwerpen (2)'!$A$11,IF(C458&lt;='Onderwerpen (2)'!C$12,'Onderwerpen (2)'!$A$12,IF(C458&lt;='Onderwerpen (2)'!C$13,'Onderwerpen (2)'!$A$13,IF(C458&lt;='Onderwerpen (2)'!$C$14,'Onderwerpen (2)'!$A$14,IF(C458&lt;='Onderwerpen (2)'!$C$15,'Onderwerpen (2)'!$A$15,IF(C458&lt;='Onderwerpen (2)'!$C$16,'Onderwerpen (2)'!$A$16,IF(C458&lt;='Onderwerpen (2)'!$C$17,'Onderwerpen (2)'!$A$17,IF(C458&lt;='Onderwerpen (2)'!$C$18,'Onderwerpen (2)'!$A$18,IF(C458&lt;='Onderwerpen (2)'!$C$19,'Onderwerpen (2)'!$A$19,IF(C458&lt;='Onderwerpen (2)'!$C$20,'Onderwerpen (2)'!$A$20,IF(C458&lt;='Onderwerpen (2)'!$C$21,'Onderwerpen (2)'!$A$21,IF(C458&lt;='Onderwerpen (2)'!$C$22,'Onderwerpen (2)'!$A$22,IF(C458&lt;='Onderwerpen (2)'!$C$23,'Onderwerpen (2)'!$A$22,""))))))))))))))))))))</f>
        <v/>
      </c>
      <c r="C458" s="55" t="str">
        <f>IF('Onderwerpen (2)'!$B$4+1=A458,'Onderwerpen (2)'!$A$5,IF(SUM('Onderwerpen (2)'!$B$4:$B$5)+2=A458,'Onderwerpen (2)'!$A$6,IF(SUM('Onderwerpen (2)'!$B$4:$B$6)+3=A458,'Onderwerpen (2)'!$A$7,IF(SUM('Onderwerpen (2)'!$B$4:$B$7)+4=A458,'Onderwerpen (2)'!$A$8,IF(SUM('Onderwerpen (2)'!$B$4:$B$8)+5=A458,'Onderwerpen (2)'!$A$9,IF(SUM('Onderwerpen (2)'!$B$4:$B$9)+6=A458,'Onderwerpen (2)'!$A$10,IF(SUM('Onderwerpen (2)'!$B$4:$B$10)+7=A458,'Onderwerpen (2)'!$A$11,IF(SUM('Onderwerpen (2)'!$B$4:$B$11)+8=A458,'Onderwerpen (2)'!$A$12,IF(SUM('Onderwerpen (2)'!$B$4:$B$12)+9=A458,'Onderwerpen (2)'!$A$13,IF(SUM('Onderwerpen (2)'!$B$4:$B$13)+10=A458,'Onderwerpen (2)'!$A$14,IF(SUM('Onderwerpen (2)'!$B$4:$B$14)+11=A458,'Onderwerpen (2)'!$A$15,IF(SUM('Onderwerpen (2)'!$B$4:$B$15)+12=A458,'Onderwerpen (2)'!$A$16,IF(SUM('Onderwerpen (2)'!$B$4:$B$16)+13=A458,'Onderwerpen (2)'!$A$17,IF(SUM('Onderwerpen (2)'!$B$4:$B$17)+14=A458,'Onderwerpen (2)'!$A$18,IF(SUM('Onderwerpen (2)'!$B$4:$B$18)+15=A458,'Onderwerpen (2)'!$A$19,IF(SUM('Onderwerpen (2)'!$B$4:$B$19)+16=A458,'Onderwerpen (2)'!$A$20,IF(SUM('Onderwerpen (2)'!$B$4:$B$20)+17=A458,'Onderwerpen (2)'!$A$21,IF(SUM('Onderwerpen (2)'!$B$4:$B$21)+18=A458,'Onderwerpen (2)'!$A$22,IF(SUM('Onderwerpen (2)'!$B$4:$B$22)+19=A458,'Onderwerpen (2)'!$A$23,IFERROR((IF(A458&lt;'Onderwerpen (2)'!$D$4,A458,IF(AND(A458&gt;'Onderwerpen (2)'!$D$4,A458&lt;'Onderwerpen (2)'!$D$5),A458-1,IF(AND(A458&gt;'Onderwerpen (2)'!$D$5,A458&lt;'Onderwerpen (2)'!$D$6),A458-2,IF(AND(A458&gt;'Onderwerpen (2)'!$D$6,A458&lt;'Onderwerpen (2)'!$D$7),A458-3,IF(AND(A458&gt;'Onderwerpen (2)'!$D$7,A458&lt;'Onderwerpen (2)'!$D$8),A458-4,IF(AND(A458&gt;'Onderwerpen (2)'!$D$8,A458&lt;'Onderwerpen (2)'!$D$9),A458-5,IF(AND(A458&gt;'Onderwerpen (2)'!$D$9,A458&lt;'Onderwerpen (2)'!$D$10),A458-6,IF(AND(A458&gt;'Onderwerpen (2)'!$D$10,A458&lt;'Onderwerpen (2)'!$D$11),A458-7,IF(AND(A458&gt;'Onderwerpen (2)'!$D$11,A458&lt;'Onderwerpen (2)'!$D$12),A458-8,IF(AND(A458&gt;'Onderwerpen (2)'!$D$12,A458&lt;'Onderwerpen (2)'!$D$13),A458-9,IF(AND(A458&gt;'Onderwerpen (2)'!$D$13,A458&lt;'Onderwerpen (2)'!$D$14),A458-10,IF(AND(A458&gt;'Onderwerpen (2)'!$D$14,A458&lt;'Onderwerpen (2)'!$D$15),A458-11,IF(AND(A458&gt;'Onderwerpen (2)'!$D$15,A458&lt;'Onderwerpen (2)'!$D$16),A458-12,IF(AND(A458&gt;'Onderwerpen (2)'!$D$16,A458&lt;'Onderwerpen (2)'!$D$17),A458-13,IF(AND(A458&gt;'Onderwerpen (2)'!$D$17,A458&lt;'Onderwerpen (2)'!$D$18),A458-14,IF(AND(A458&gt;'Onderwerpen (2)'!$D$18,A458&lt;'Onderwerpen (2)'!$D$19),A458-15,IF(AND(A458&gt;'Onderwerpen (2)'!$D$19,A458&lt;'Onderwerpen (2)'!$D$20),A458-16,IF(AND(A458&gt;'Onderwerpen (2)'!$D$20,A458&lt;'Onderwerpen (2)'!$D$21),A458-17,IF(AND(A458&gt;'Onderwerpen (2)'!$D$21,A458&lt;'Onderwerpen (2)'!$D$22),A458-18,IF(A458&gt;'Onderwerpen (2)'!$D$22,A458-19,"X"))))))))))))))))))))),""))))))))))))))))))))</f>
        <v/>
      </c>
      <c r="D458" s="76" t="str">
        <f>IF(B458="",""&amp;C458,LEFT(B458, FIND(" ",B458)-1) &amp; "."&amp;COUNTIF( $B$8:B458,B458))</f>
        <v/>
      </c>
      <c r="E458" s="11"/>
      <c r="F458" s="65"/>
      <c r="G458" s="65"/>
      <c r="H458" s="65"/>
      <c r="I458" s="67"/>
      <c r="J458" s="60" t="str">
        <f t="shared" si="40"/>
        <v/>
      </c>
      <c r="K458" s="58"/>
      <c r="L458" s="65"/>
      <c r="M458" s="65"/>
      <c r="N458" s="65"/>
      <c r="O458" s="67"/>
      <c r="P458" s="60" t="str">
        <f t="shared" si="41"/>
        <v/>
      </c>
      <c r="Q458" s="58"/>
      <c r="R458" s="65"/>
      <c r="S458" s="65"/>
      <c r="T458" s="65"/>
      <c r="U458" s="67"/>
      <c r="V458" s="60" t="str">
        <f t="shared" si="42"/>
        <v/>
      </c>
      <c r="W458" s="58"/>
      <c r="X458" s="65"/>
      <c r="Y458" s="65"/>
      <c r="Z458" s="65"/>
      <c r="AA458" s="67"/>
      <c r="AB458" s="60" t="str">
        <f t="shared" si="43"/>
        <v/>
      </c>
      <c r="AC458" s="58"/>
      <c r="AD458" s="65"/>
      <c r="AE458" s="65"/>
      <c r="AF458" s="65"/>
      <c r="AG458" s="67"/>
      <c r="AH458" s="60" t="str">
        <f t="shared" si="44"/>
        <v/>
      </c>
      <c r="AI458" s="58"/>
    </row>
    <row r="459" spans="1:35" ht="15" customHeight="1" x14ac:dyDescent="0.25">
      <c r="A459" s="48" t="str">
        <f>IFERROR(IF(A458='Onderwerpen (2)'!$C$23+19,"",A458+1),"")</f>
        <v/>
      </c>
      <c r="B459" s="48" t="str">
        <f>IF(C459&lt;='Onderwerpen (2)'!$C$4,'Onderwerpen (2)'!$A$4,IF(C459&lt;='Onderwerpen (2)'!$C$5,'Onderwerpen (2)'!$A$5,IF(C459&lt;='Onderwerpen (2)'!$C$6,'Onderwerpen (2)'!$A$6,IF(C459&lt;='Onderwerpen (2)'!$C$7,'Onderwerpen (2)'!$A$7,IF(C459&lt;='Onderwerpen (2)'!$C$8,'Onderwerpen (2)'!$A$8,IF(C459&lt;='Onderwerpen (2)'!$C$9,'Onderwerpen (2)'!$A$9,IF(C459&lt;='Onderwerpen (2)'!C$10,'Onderwerpen (2)'!$A$10,IF(C459&lt;='Onderwerpen (2)'!C$11,'Onderwerpen (2)'!$A$11,IF(C459&lt;='Onderwerpen (2)'!C$12,'Onderwerpen (2)'!$A$12,IF(C459&lt;='Onderwerpen (2)'!C$13,'Onderwerpen (2)'!$A$13,IF(C459&lt;='Onderwerpen (2)'!$C$14,'Onderwerpen (2)'!$A$14,IF(C459&lt;='Onderwerpen (2)'!$C$15,'Onderwerpen (2)'!$A$15,IF(C459&lt;='Onderwerpen (2)'!$C$16,'Onderwerpen (2)'!$A$16,IF(C459&lt;='Onderwerpen (2)'!$C$17,'Onderwerpen (2)'!$A$17,IF(C459&lt;='Onderwerpen (2)'!$C$18,'Onderwerpen (2)'!$A$18,IF(C459&lt;='Onderwerpen (2)'!$C$19,'Onderwerpen (2)'!$A$19,IF(C459&lt;='Onderwerpen (2)'!$C$20,'Onderwerpen (2)'!$A$20,IF(C459&lt;='Onderwerpen (2)'!$C$21,'Onderwerpen (2)'!$A$21,IF(C459&lt;='Onderwerpen (2)'!$C$22,'Onderwerpen (2)'!$A$22,IF(C459&lt;='Onderwerpen (2)'!$C$23,'Onderwerpen (2)'!$A$22,""))))))))))))))))))))</f>
        <v/>
      </c>
      <c r="C459" s="55" t="str">
        <f>IF('Onderwerpen (2)'!$B$4+1=A459,'Onderwerpen (2)'!$A$5,IF(SUM('Onderwerpen (2)'!$B$4:$B$5)+2=A459,'Onderwerpen (2)'!$A$6,IF(SUM('Onderwerpen (2)'!$B$4:$B$6)+3=A459,'Onderwerpen (2)'!$A$7,IF(SUM('Onderwerpen (2)'!$B$4:$B$7)+4=A459,'Onderwerpen (2)'!$A$8,IF(SUM('Onderwerpen (2)'!$B$4:$B$8)+5=A459,'Onderwerpen (2)'!$A$9,IF(SUM('Onderwerpen (2)'!$B$4:$B$9)+6=A459,'Onderwerpen (2)'!$A$10,IF(SUM('Onderwerpen (2)'!$B$4:$B$10)+7=A459,'Onderwerpen (2)'!$A$11,IF(SUM('Onderwerpen (2)'!$B$4:$B$11)+8=A459,'Onderwerpen (2)'!$A$12,IF(SUM('Onderwerpen (2)'!$B$4:$B$12)+9=A459,'Onderwerpen (2)'!$A$13,IF(SUM('Onderwerpen (2)'!$B$4:$B$13)+10=A459,'Onderwerpen (2)'!$A$14,IF(SUM('Onderwerpen (2)'!$B$4:$B$14)+11=A459,'Onderwerpen (2)'!$A$15,IF(SUM('Onderwerpen (2)'!$B$4:$B$15)+12=A459,'Onderwerpen (2)'!$A$16,IF(SUM('Onderwerpen (2)'!$B$4:$B$16)+13=A459,'Onderwerpen (2)'!$A$17,IF(SUM('Onderwerpen (2)'!$B$4:$B$17)+14=A459,'Onderwerpen (2)'!$A$18,IF(SUM('Onderwerpen (2)'!$B$4:$B$18)+15=A459,'Onderwerpen (2)'!$A$19,IF(SUM('Onderwerpen (2)'!$B$4:$B$19)+16=A459,'Onderwerpen (2)'!$A$20,IF(SUM('Onderwerpen (2)'!$B$4:$B$20)+17=A459,'Onderwerpen (2)'!$A$21,IF(SUM('Onderwerpen (2)'!$B$4:$B$21)+18=A459,'Onderwerpen (2)'!$A$22,IF(SUM('Onderwerpen (2)'!$B$4:$B$22)+19=A459,'Onderwerpen (2)'!$A$23,IFERROR((IF(A459&lt;'Onderwerpen (2)'!$D$4,A459,IF(AND(A459&gt;'Onderwerpen (2)'!$D$4,A459&lt;'Onderwerpen (2)'!$D$5),A459-1,IF(AND(A459&gt;'Onderwerpen (2)'!$D$5,A459&lt;'Onderwerpen (2)'!$D$6),A459-2,IF(AND(A459&gt;'Onderwerpen (2)'!$D$6,A459&lt;'Onderwerpen (2)'!$D$7),A459-3,IF(AND(A459&gt;'Onderwerpen (2)'!$D$7,A459&lt;'Onderwerpen (2)'!$D$8),A459-4,IF(AND(A459&gt;'Onderwerpen (2)'!$D$8,A459&lt;'Onderwerpen (2)'!$D$9),A459-5,IF(AND(A459&gt;'Onderwerpen (2)'!$D$9,A459&lt;'Onderwerpen (2)'!$D$10),A459-6,IF(AND(A459&gt;'Onderwerpen (2)'!$D$10,A459&lt;'Onderwerpen (2)'!$D$11),A459-7,IF(AND(A459&gt;'Onderwerpen (2)'!$D$11,A459&lt;'Onderwerpen (2)'!$D$12),A459-8,IF(AND(A459&gt;'Onderwerpen (2)'!$D$12,A459&lt;'Onderwerpen (2)'!$D$13),A459-9,IF(AND(A459&gt;'Onderwerpen (2)'!$D$13,A459&lt;'Onderwerpen (2)'!$D$14),A459-10,IF(AND(A459&gt;'Onderwerpen (2)'!$D$14,A459&lt;'Onderwerpen (2)'!$D$15),A459-11,IF(AND(A459&gt;'Onderwerpen (2)'!$D$15,A459&lt;'Onderwerpen (2)'!$D$16),A459-12,IF(AND(A459&gt;'Onderwerpen (2)'!$D$16,A459&lt;'Onderwerpen (2)'!$D$17),A459-13,IF(AND(A459&gt;'Onderwerpen (2)'!$D$17,A459&lt;'Onderwerpen (2)'!$D$18),A459-14,IF(AND(A459&gt;'Onderwerpen (2)'!$D$18,A459&lt;'Onderwerpen (2)'!$D$19),A459-15,IF(AND(A459&gt;'Onderwerpen (2)'!$D$19,A459&lt;'Onderwerpen (2)'!$D$20),A459-16,IF(AND(A459&gt;'Onderwerpen (2)'!$D$20,A459&lt;'Onderwerpen (2)'!$D$21),A459-17,IF(AND(A459&gt;'Onderwerpen (2)'!$D$21,A459&lt;'Onderwerpen (2)'!$D$22),A459-18,IF(A459&gt;'Onderwerpen (2)'!$D$22,A459-19,"X"))))))))))))))))))))),""))))))))))))))))))))</f>
        <v/>
      </c>
      <c r="D459" s="76" t="str">
        <f>IF(B459="",""&amp;C459,LEFT(B459, FIND(" ",B459)-1) &amp; "."&amp;COUNTIF( $B$8:B459,B459))</f>
        <v/>
      </c>
      <c r="E459" s="11"/>
      <c r="F459" s="65"/>
      <c r="G459" s="65"/>
      <c r="H459" s="65"/>
      <c r="I459" s="67"/>
      <c r="J459" s="60" t="str">
        <f t="shared" si="40"/>
        <v/>
      </c>
      <c r="K459" s="58"/>
      <c r="L459" s="65"/>
      <c r="M459" s="65"/>
      <c r="N459" s="65"/>
      <c r="O459" s="67"/>
      <c r="P459" s="60" t="str">
        <f t="shared" si="41"/>
        <v/>
      </c>
      <c r="Q459" s="58"/>
      <c r="R459" s="65"/>
      <c r="S459" s="65"/>
      <c r="T459" s="65"/>
      <c r="U459" s="67"/>
      <c r="V459" s="60" t="str">
        <f t="shared" si="42"/>
        <v/>
      </c>
      <c r="W459" s="58"/>
      <c r="X459" s="65"/>
      <c r="Y459" s="65"/>
      <c r="Z459" s="65"/>
      <c r="AA459" s="67"/>
      <c r="AB459" s="60" t="str">
        <f t="shared" si="43"/>
        <v/>
      </c>
      <c r="AC459" s="58"/>
      <c r="AD459" s="65"/>
      <c r="AE459" s="65"/>
      <c r="AF459" s="65"/>
      <c r="AG459" s="67"/>
      <c r="AH459" s="60" t="str">
        <f t="shared" si="44"/>
        <v/>
      </c>
      <c r="AI459" s="58"/>
    </row>
    <row r="460" spans="1:35" ht="15" customHeight="1" x14ac:dyDescent="0.25">
      <c r="A460" s="48" t="str">
        <f>IFERROR(IF(A459='Onderwerpen (2)'!$C$23+19,"",A459+1),"")</f>
        <v/>
      </c>
      <c r="B460" s="48" t="str">
        <f>IF(C460&lt;='Onderwerpen (2)'!$C$4,'Onderwerpen (2)'!$A$4,IF(C460&lt;='Onderwerpen (2)'!$C$5,'Onderwerpen (2)'!$A$5,IF(C460&lt;='Onderwerpen (2)'!$C$6,'Onderwerpen (2)'!$A$6,IF(C460&lt;='Onderwerpen (2)'!$C$7,'Onderwerpen (2)'!$A$7,IF(C460&lt;='Onderwerpen (2)'!$C$8,'Onderwerpen (2)'!$A$8,IF(C460&lt;='Onderwerpen (2)'!$C$9,'Onderwerpen (2)'!$A$9,IF(C460&lt;='Onderwerpen (2)'!C$10,'Onderwerpen (2)'!$A$10,IF(C460&lt;='Onderwerpen (2)'!C$11,'Onderwerpen (2)'!$A$11,IF(C460&lt;='Onderwerpen (2)'!C$12,'Onderwerpen (2)'!$A$12,IF(C460&lt;='Onderwerpen (2)'!C$13,'Onderwerpen (2)'!$A$13,IF(C460&lt;='Onderwerpen (2)'!$C$14,'Onderwerpen (2)'!$A$14,IF(C460&lt;='Onderwerpen (2)'!$C$15,'Onderwerpen (2)'!$A$15,IF(C460&lt;='Onderwerpen (2)'!$C$16,'Onderwerpen (2)'!$A$16,IF(C460&lt;='Onderwerpen (2)'!$C$17,'Onderwerpen (2)'!$A$17,IF(C460&lt;='Onderwerpen (2)'!$C$18,'Onderwerpen (2)'!$A$18,IF(C460&lt;='Onderwerpen (2)'!$C$19,'Onderwerpen (2)'!$A$19,IF(C460&lt;='Onderwerpen (2)'!$C$20,'Onderwerpen (2)'!$A$20,IF(C460&lt;='Onderwerpen (2)'!$C$21,'Onderwerpen (2)'!$A$21,IF(C460&lt;='Onderwerpen (2)'!$C$22,'Onderwerpen (2)'!$A$22,IF(C460&lt;='Onderwerpen (2)'!$C$23,'Onderwerpen (2)'!$A$22,""))))))))))))))))))))</f>
        <v/>
      </c>
      <c r="C460" s="55" t="str">
        <f>IF('Onderwerpen (2)'!$B$4+1=A460,'Onderwerpen (2)'!$A$5,IF(SUM('Onderwerpen (2)'!$B$4:$B$5)+2=A460,'Onderwerpen (2)'!$A$6,IF(SUM('Onderwerpen (2)'!$B$4:$B$6)+3=A460,'Onderwerpen (2)'!$A$7,IF(SUM('Onderwerpen (2)'!$B$4:$B$7)+4=A460,'Onderwerpen (2)'!$A$8,IF(SUM('Onderwerpen (2)'!$B$4:$B$8)+5=A460,'Onderwerpen (2)'!$A$9,IF(SUM('Onderwerpen (2)'!$B$4:$B$9)+6=A460,'Onderwerpen (2)'!$A$10,IF(SUM('Onderwerpen (2)'!$B$4:$B$10)+7=A460,'Onderwerpen (2)'!$A$11,IF(SUM('Onderwerpen (2)'!$B$4:$B$11)+8=A460,'Onderwerpen (2)'!$A$12,IF(SUM('Onderwerpen (2)'!$B$4:$B$12)+9=A460,'Onderwerpen (2)'!$A$13,IF(SUM('Onderwerpen (2)'!$B$4:$B$13)+10=A460,'Onderwerpen (2)'!$A$14,IF(SUM('Onderwerpen (2)'!$B$4:$B$14)+11=A460,'Onderwerpen (2)'!$A$15,IF(SUM('Onderwerpen (2)'!$B$4:$B$15)+12=A460,'Onderwerpen (2)'!$A$16,IF(SUM('Onderwerpen (2)'!$B$4:$B$16)+13=A460,'Onderwerpen (2)'!$A$17,IF(SUM('Onderwerpen (2)'!$B$4:$B$17)+14=A460,'Onderwerpen (2)'!$A$18,IF(SUM('Onderwerpen (2)'!$B$4:$B$18)+15=A460,'Onderwerpen (2)'!$A$19,IF(SUM('Onderwerpen (2)'!$B$4:$B$19)+16=A460,'Onderwerpen (2)'!$A$20,IF(SUM('Onderwerpen (2)'!$B$4:$B$20)+17=A460,'Onderwerpen (2)'!$A$21,IF(SUM('Onderwerpen (2)'!$B$4:$B$21)+18=A460,'Onderwerpen (2)'!$A$22,IF(SUM('Onderwerpen (2)'!$B$4:$B$22)+19=A460,'Onderwerpen (2)'!$A$23,IFERROR((IF(A460&lt;'Onderwerpen (2)'!$D$4,A460,IF(AND(A460&gt;'Onderwerpen (2)'!$D$4,A460&lt;'Onderwerpen (2)'!$D$5),A460-1,IF(AND(A460&gt;'Onderwerpen (2)'!$D$5,A460&lt;'Onderwerpen (2)'!$D$6),A460-2,IF(AND(A460&gt;'Onderwerpen (2)'!$D$6,A460&lt;'Onderwerpen (2)'!$D$7),A460-3,IF(AND(A460&gt;'Onderwerpen (2)'!$D$7,A460&lt;'Onderwerpen (2)'!$D$8),A460-4,IF(AND(A460&gt;'Onderwerpen (2)'!$D$8,A460&lt;'Onderwerpen (2)'!$D$9),A460-5,IF(AND(A460&gt;'Onderwerpen (2)'!$D$9,A460&lt;'Onderwerpen (2)'!$D$10),A460-6,IF(AND(A460&gt;'Onderwerpen (2)'!$D$10,A460&lt;'Onderwerpen (2)'!$D$11),A460-7,IF(AND(A460&gt;'Onderwerpen (2)'!$D$11,A460&lt;'Onderwerpen (2)'!$D$12),A460-8,IF(AND(A460&gt;'Onderwerpen (2)'!$D$12,A460&lt;'Onderwerpen (2)'!$D$13),A460-9,IF(AND(A460&gt;'Onderwerpen (2)'!$D$13,A460&lt;'Onderwerpen (2)'!$D$14),A460-10,IF(AND(A460&gt;'Onderwerpen (2)'!$D$14,A460&lt;'Onderwerpen (2)'!$D$15),A460-11,IF(AND(A460&gt;'Onderwerpen (2)'!$D$15,A460&lt;'Onderwerpen (2)'!$D$16),A460-12,IF(AND(A460&gt;'Onderwerpen (2)'!$D$16,A460&lt;'Onderwerpen (2)'!$D$17),A460-13,IF(AND(A460&gt;'Onderwerpen (2)'!$D$17,A460&lt;'Onderwerpen (2)'!$D$18),A460-14,IF(AND(A460&gt;'Onderwerpen (2)'!$D$18,A460&lt;'Onderwerpen (2)'!$D$19),A460-15,IF(AND(A460&gt;'Onderwerpen (2)'!$D$19,A460&lt;'Onderwerpen (2)'!$D$20),A460-16,IF(AND(A460&gt;'Onderwerpen (2)'!$D$20,A460&lt;'Onderwerpen (2)'!$D$21),A460-17,IF(AND(A460&gt;'Onderwerpen (2)'!$D$21,A460&lt;'Onderwerpen (2)'!$D$22),A460-18,IF(A460&gt;'Onderwerpen (2)'!$D$22,A460-19,"X"))))))))))))))))))))),""))))))))))))))))))))</f>
        <v/>
      </c>
      <c r="D460" s="76" t="str">
        <f>IF(B460="",""&amp;C460,LEFT(B460, FIND(" ",B460)-1) &amp; "."&amp;COUNTIF( $B$8:B460,B460))</f>
        <v/>
      </c>
      <c r="E460" s="11"/>
      <c r="F460" s="65"/>
      <c r="G460" s="65"/>
      <c r="H460" s="65"/>
      <c r="I460" s="67"/>
      <c r="J460" s="60" t="str">
        <f t="shared" si="40"/>
        <v/>
      </c>
      <c r="K460" s="58"/>
      <c r="L460" s="65"/>
      <c r="M460" s="65"/>
      <c r="N460" s="65"/>
      <c r="O460" s="67"/>
      <c r="P460" s="60" t="str">
        <f t="shared" si="41"/>
        <v/>
      </c>
      <c r="Q460" s="58"/>
      <c r="R460" s="65"/>
      <c r="S460" s="65"/>
      <c r="T460" s="65"/>
      <c r="U460" s="67"/>
      <c r="V460" s="60" t="str">
        <f t="shared" si="42"/>
        <v/>
      </c>
      <c r="W460" s="58"/>
      <c r="X460" s="65"/>
      <c r="Y460" s="65"/>
      <c r="Z460" s="65"/>
      <c r="AA460" s="67"/>
      <c r="AB460" s="60" t="str">
        <f t="shared" si="43"/>
        <v/>
      </c>
      <c r="AC460" s="58"/>
      <c r="AD460" s="65"/>
      <c r="AE460" s="65"/>
      <c r="AF460" s="65"/>
      <c r="AG460" s="67"/>
      <c r="AH460" s="60" t="str">
        <f t="shared" si="44"/>
        <v/>
      </c>
      <c r="AI460" s="58"/>
    </row>
    <row r="461" spans="1:35" ht="15" customHeight="1" x14ac:dyDescent="0.25">
      <c r="A461" s="48" t="str">
        <f>IFERROR(IF(A460='Onderwerpen (2)'!$C$23+19,"",A460+1),"")</f>
        <v/>
      </c>
      <c r="B461" s="48" t="str">
        <f>IF(C461&lt;='Onderwerpen (2)'!$C$4,'Onderwerpen (2)'!$A$4,IF(C461&lt;='Onderwerpen (2)'!$C$5,'Onderwerpen (2)'!$A$5,IF(C461&lt;='Onderwerpen (2)'!$C$6,'Onderwerpen (2)'!$A$6,IF(C461&lt;='Onderwerpen (2)'!$C$7,'Onderwerpen (2)'!$A$7,IF(C461&lt;='Onderwerpen (2)'!$C$8,'Onderwerpen (2)'!$A$8,IF(C461&lt;='Onderwerpen (2)'!$C$9,'Onderwerpen (2)'!$A$9,IF(C461&lt;='Onderwerpen (2)'!C$10,'Onderwerpen (2)'!$A$10,IF(C461&lt;='Onderwerpen (2)'!C$11,'Onderwerpen (2)'!$A$11,IF(C461&lt;='Onderwerpen (2)'!C$12,'Onderwerpen (2)'!$A$12,IF(C461&lt;='Onderwerpen (2)'!C$13,'Onderwerpen (2)'!$A$13,IF(C461&lt;='Onderwerpen (2)'!$C$14,'Onderwerpen (2)'!$A$14,IF(C461&lt;='Onderwerpen (2)'!$C$15,'Onderwerpen (2)'!$A$15,IF(C461&lt;='Onderwerpen (2)'!$C$16,'Onderwerpen (2)'!$A$16,IF(C461&lt;='Onderwerpen (2)'!$C$17,'Onderwerpen (2)'!$A$17,IF(C461&lt;='Onderwerpen (2)'!$C$18,'Onderwerpen (2)'!$A$18,IF(C461&lt;='Onderwerpen (2)'!$C$19,'Onderwerpen (2)'!$A$19,IF(C461&lt;='Onderwerpen (2)'!$C$20,'Onderwerpen (2)'!$A$20,IF(C461&lt;='Onderwerpen (2)'!$C$21,'Onderwerpen (2)'!$A$21,IF(C461&lt;='Onderwerpen (2)'!$C$22,'Onderwerpen (2)'!$A$22,IF(C461&lt;='Onderwerpen (2)'!$C$23,'Onderwerpen (2)'!$A$22,""))))))))))))))))))))</f>
        <v/>
      </c>
      <c r="C461" s="55" t="str">
        <f>IF('Onderwerpen (2)'!$B$4+1=A461,'Onderwerpen (2)'!$A$5,IF(SUM('Onderwerpen (2)'!$B$4:$B$5)+2=A461,'Onderwerpen (2)'!$A$6,IF(SUM('Onderwerpen (2)'!$B$4:$B$6)+3=A461,'Onderwerpen (2)'!$A$7,IF(SUM('Onderwerpen (2)'!$B$4:$B$7)+4=A461,'Onderwerpen (2)'!$A$8,IF(SUM('Onderwerpen (2)'!$B$4:$B$8)+5=A461,'Onderwerpen (2)'!$A$9,IF(SUM('Onderwerpen (2)'!$B$4:$B$9)+6=A461,'Onderwerpen (2)'!$A$10,IF(SUM('Onderwerpen (2)'!$B$4:$B$10)+7=A461,'Onderwerpen (2)'!$A$11,IF(SUM('Onderwerpen (2)'!$B$4:$B$11)+8=A461,'Onderwerpen (2)'!$A$12,IF(SUM('Onderwerpen (2)'!$B$4:$B$12)+9=A461,'Onderwerpen (2)'!$A$13,IF(SUM('Onderwerpen (2)'!$B$4:$B$13)+10=A461,'Onderwerpen (2)'!$A$14,IF(SUM('Onderwerpen (2)'!$B$4:$B$14)+11=A461,'Onderwerpen (2)'!$A$15,IF(SUM('Onderwerpen (2)'!$B$4:$B$15)+12=A461,'Onderwerpen (2)'!$A$16,IF(SUM('Onderwerpen (2)'!$B$4:$B$16)+13=A461,'Onderwerpen (2)'!$A$17,IF(SUM('Onderwerpen (2)'!$B$4:$B$17)+14=A461,'Onderwerpen (2)'!$A$18,IF(SUM('Onderwerpen (2)'!$B$4:$B$18)+15=A461,'Onderwerpen (2)'!$A$19,IF(SUM('Onderwerpen (2)'!$B$4:$B$19)+16=A461,'Onderwerpen (2)'!$A$20,IF(SUM('Onderwerpen (2)'!$B$4:$B$20)+17=A461,'Onderwerpen (2)'!$A$21,IF(SUM('Onderwerpen (2)'!$B$4:$B$21)+18=A461,'Onderwerpen (2)'!$A$22,IF(SUM('Onderwerpen (2)'!$B$4:$B$22)+19=A461,'Onderwerpen (2)'!$A$23,IFERROR((IF(A461&lt;'Onderwerpen (2)'!$D$4,A461,IF(AND(A461&gt;'Onderwerpen (2)'!$D$4,A461&lt;'Onderwerpen (2)'!$D$5),A461-1,IF(AND(A461&gt;'Onderwerpen (2)'!$D$5,A461&lt;'Onderwerpen (2)'!$D$6),A461-2,IF(AND(A461&gt;'Onderwerpen (2)'!$D$6,A461&lt;'Onderwerpen (2)'!$D$7),A461-3,IF(AND(A461&gt;'Onderwerpen (2)'!$D$7,A461&lt;'Onderwerpen (2)'!$D$8),A461-4,IF(AND(A461&gt;'Onderwerpen (2)'!$D$8,A461&lt;'Onderwerpen (2)'!$D$9),A461-5,IF(AND(A461&gt;'Onderwerpen (2)'!$D$9,A461&lt;'Onderwerpen (2)'!$D$10),A461-6,IF(AND(A461&gt;'Onderwerpen (2)'!$D$10,A461&lt;'Onderwerpen (2)'!$D$11),A461-7,IF(AND(A461&gt;'Onderwerpen (2)'!$D$11,A461&lt;'Onderwerpen (2)'!$D$12),A461-8,IF(AND(A461&gt;'Onderwerpen (2)'!$D$12,A461&lt;'Onderwerpen (2)'!$D$13),A461-9,IF(AND(A461&gt;'Onderwerpen (2)'!$D$13,A461&lt;'Onderwerpen (2)'!$D$14),A461-10,IF(AND(A461&gt;'Onderwerpen (2)'!$D$14,A461&lt;'Onderwerpen (2)'!$D$15),A461-11,IF(AND(A461&gt;'Onderwerpen (2)'!$D$15,A461&lt;'Onderwerpen (2)'!$D$16),A461-12,IF(AND(A461&gt;'Onderwerpen (2)'!$D$16,A461&lt;'Onderwerpen (2)'!$D$17),A461-13,IF(AND(A461&gt;'Onderwerpen (2)'!$D$17,A461&lt;'Onderwerpen (2)'!$D$18),A461-14,IF(AND(A461&gt;'Onderwerpen (2)'!$D$18,A461&lt;'Onderwerpen (2)'!$D$19),A461-15,IF(AND(A461&gt;'Onderwerpen (2)'!$D$19,A461&lt;'Onderwerpen (2)'!$D$20),A461-16,IF(AND(A461&gt;'Onderwerpen (2)'!$D$20,A461&lt;'Onderwerpen (2)'!$D$21),A461-17,IF(AND(A461&gt;'Onderwerpen (2)'!$D$21,A461&lt;'Onderwerpen (2)'!$D$22),A461-18,IF(A461&gt;'Onderwerpen (2)'!$D$22,A461-19,"X"))))))))))))))))))))),""))))))))))))))))))))</f>
        <v/>
      </c>
      <c r="D461" s="76" t="str">
        <f>IF(B461="",""&amp;C461,LEFT(B461, FIND(" ",B461)-1) &amp; "."&amp;COUNTIF( $B$8:B461,B461))</f>
        <v/>
      </c>
      <c r="E461" s="11"/>
      <c r="F461" s="65"/>
      <c r="G461" s="65"/>
      <c r="H461" s="65"/>
      <c r="I461" s="67"/>
      <c r="J461" s="60" t="str">
        <f t="shared" si="40"/>
        <v/>
      </c>
      <c r="K461" s="58"/>
      <c r="L461" s="65"/>
      <c r="M461" s="65"/>
      <c r="N461" s="65"/>
      <c r="O461" s="67"/>
      <c r="P461" s="60" t="str">
        <f t="shared" si="41"/>
        <v/>
      </c>
      <c r="Q461" s="58"/>
      <c r="R461" s="65"/>
      <c r="S461" s="65"/>
      <c r="T461" s="65"/>
      <c r="U461" s="67"/>
      <c r="V461" s="60" t="str">
        <f t="shared" si="42"/>
        <v/>
      </c>
      <c r="W461" s="58"/>
      <c r="X461" s="65"/>
      <c r="Y461" s="65"/>
      <c r="Z461" s="65"/>
      <c r="AA461" s="67"/>
      <c r="AB461" s="60" t="str">
        <f t="shared" si="43"/>
        <v/>
      </c>
      <c r="AC461" s="58"/>
      <c r="AD461" s="65"/>
      <c r="AE461" s="65"/>
      <c r="AF461" s="65"/>
      <c r="AG461" s="67"/>
      <c r="AH461" s="60" t="str">
        <f t="shared" si="44"/>
        <v/>
      </c>
      <c r="AI461" s="58"/>
    </row>
    <row r="462" spans="1:35" ht="15" customHeight="1" x14ac:dyDescent="0.25">
      <c r="A462" s="48" t="str">
        <f>IFERROR(IF(A461='Onderwerpen (2)'!$C$23+19,"",A461+1),"")</f>
        <v/>
      </c>
      <c r="B462" s="48" t="str">
        <f>IF(C462&lt;='Onderwerpen (2)'!$C$4,'Onderwerpen (2)'!$A$4,IF(C462&lt;='Onderwerpen (2)'!$C$5,'Onderwerpen (2)'!$A$5,IF(C462&lt;='Onderwerpen (2)'!$C$6,'Onderwerpen (2)'!$A$6,IF(C462&lt;='Onderwerpen (2)'!$C$7,'Onderwerpen (2)'!$A$7,IF(C462&lt;='Onderwerpen (2)'!$C$8,'Onderwerpen (2)'!$A$8,IF(C462&lt;='Onderwerpen (2)'!$C$9,'Onderwerpen (2)'!$A$9,IF(C462&lt;='Onderwerpen (2)'!C$10,'Onderwerpen (2)'!$A$10,IF(C462&lt;='Onderwerpen (2)'!C$11,'Onderwerpen (2)'!$A$11,IF(C462&lt;='Onderwerpen (2)'!C$12,'Onderwerpen (2)'!$A$12,IF(C462&lt;='Onderwerpen (2)'!C$13,'Onderwerpen (2)'!$A$13,IF(C462&lt;='Onderwerpen (2)'!$C$14,'Onderwerpen (2)'!$A$14,IF(C462&lt;='Onderwerpen (2)'!$C$15,'Onderwerpen (2)'!$A$15,IF(C462&lt;='Onderwerpen (2)'!$C$16,'Onderwerpen (2)'!$A$16,IF(C462&lt;='Onderwerpen (2)'!$C$17,'Onderwerpen (2)'!$A$17,IF(C462&lt;='Onderwerpen (2)'!$C$18,'Onderwerpen (2)'!$A$18,IF(C462&lt;='Onderwerpen (2)'!$C$19,'Onderwerpen (2)'!$A$19,IF(C462&lt;='Onderwerpen (2)'!$C$20,'Onderwerpen (2)'!$A$20,IF(C462&lt;='Onderwerpen (2)'!$C$21,'Onderwerpen (2)'!$A$21,IF(C462&lt;='Onderwerpen (2)'!$C$22,'Onderwerpen (2)'!$A$22,IF(C462&lt;='Onderwerpen (2)'!$C$23,'Onderwerpen (2)'!$A$22,""))))))))))))))))))))</f>
        <v/>
      </c>
      <c r="C462" s="55" t="str">
        <f>IF('Onderwerpen (2)'!$B$4+1=A462,'Onderwerpen (2)'!$A$5,IF(SUM('Onderwerpen (2)'!$B$4:$B$5)+2=A462,'Onderwerpen (2)'!$A$6,IF(SUM('Onderwerpen (2)'!$B$4:$B$6)+3=A462,'Onderwerpen (2)'!$A$7,IF(SUM('Onderwerpen (2)'!$B$4:$B$7)+4=A462,'Onderwerpen (2)'!$A$8,IF(SUM('Onderwerpen (2)'!$B$4:$B$8)+5=A462,'Onderwerpen (2)'!$A$9,IF(SUM('Onderwerpen (2)'!$B$4:$B$9)+6=A462,'Onderwerpen (2)'!$A$10,IF(SUM('Onderwerpen (2)'!$B$4:$B$10)+7=A462,'Onderwerpen (2)'!$A$11,IF(SUM('Onderwerpen (2)'!$B$4:$B$11)+8=A462,'Onderwerpen (2)'!$A$12,IF(SUM('Onderwerpen (2)'!$B$4:$B$12)+9=A462,'Onderwerpen (2)'!$A$13,IF(SUM('Onderwerpen (2)'!$B$4:$B$13)+10=A462,'Onderwerpen (2)'!$A$14,IF(SUM('Onderwerpen (2)'!$B$4:$B$14)+11=A462,'Onderwerpen (2)'!$A$15,IF(SUM('Onderwerpen (2)'!$B$4:$B$15)+12=A462,'Onderwerpen (2)'!$A$16,IF(SUM('Onderwerpen (2)'!$B$4:$B$16)+13=A462,'Onderwerpen (2)'!$A$17,IF(SUM('Onderwerpen (2)'!$B$4:$B$17)+14=A462,'Onderwerpen (2)'!$A$18,IF(SUM('Onderwerpen (2)'!$B$4:$B$18)+15=A462,'Onderwerpen (2)'!$A$19,IF(SUM('Onderwerpen (2)'!$B$4:$B$19)+16=A462,'Onderwerpen (2)'!$A$20,IF(SUM('Onderwerpen (2)'!$B$4:$B$20)+17=A462,'Onderwerpen (2)'!$A$21,IF(SUM('Onderwerpen (2)'!$B$4:$B$21)+18=A462,'Onderwerpen (2)'!$A$22,IF(SUM('Onderwerpen (2)'!$B$4:$B$22)+19=A462,'Onderwerpen (2)'!$A$23,IFERROR((IF(A462&lt;'Onderwerpen (2)'!$D$4,A462,IF(AND(A462&gt;'Onderwerpen (2)'!$D$4,A462&lt;'Onderwerpen (2)'!$D$5),A462-1,IF(AND(A462&gt;'Onderwerpen (2)'!$D$5,A462&lt;'Onderwerpen (2)'!$D$6),A462-2,IF(AND(A462&gt;'Onderwerpen (2)'!$D$6,A462&lt;'Onderwerpen (2)'!$D$7),A462-3,IF(AND(A462&gt;'Onderwerpen (2)'!$D$7,A462&lt;'Onderwerpen (2)'!$D$8),A462-4,IF(AND(A462&gt;'Onderwerpen (2)'!$D$8,A462&lt;'Onderwerpen (2)'!$D$9),A462-5,IF(AND(A462&gt;'Onderwerpen (2)'!$D$9,A462&lt;'Onderwerpen (2)'!$D$10),A462-6,IF(AND(A462&gt;'Onderwerpen (2)'!$D$10,A462&lt;'Onderwerpen (2)'!$D$11),A462-7,IF(AND(A462&gt;'Onderwerpen (2)'!$D$11,A462&lt;'Onderwerpen (2)'!$D$12),A462-8,IF(AND(A462&gt;'Onderwerpen (2)'!$D$12,A462&lt;'Onderwerpen (2)'!$D$13),A462-9,IF(AND(A462&gt;'Onderwerpen (2)'!$D$13,A462&lt;'Onderwerpen (2)'!$D$14),A462-10,IF(AND(A462&gt;'Onderwerpen (2)'!$D$14,A462&lt;'Onderwerpen (2)'!$D$15),A462-11,IF(AND(A462&gt;'Onderwerpen (2)'!$D$15,A462&lt;'Onderwerpen (2)'!$D$16),A462-12,IF(AND(A462&gt;'Onderwerpen (2)'!$D$16,A462&lt;'Onderwerpen (2)'!$D$17),A462-13,IF(AND(A462&gt;'Onderwerpen (2)'!$D$17,A462&lt;'Onderwerpen (2)'!$D$18),A462-14,IF(AND(A462&gt;'Onderwerpen (2)'!$D$18,A462&lt;'Onderwerpen (2)'!$D$19),A462-15,IF(AND(A462&gt;'Onderwerpen (2)'!$D$19,A462&lt;'Onderwerpen (2)'!$D$20),A462-16,IF(AND(A462&gt;'Onderwerpen (2)'!$D$20,A462&lt;'Onderwerpen (2)'!$D$21),A462-17,IF(AND(A462&gt;'Onderwerpen (2)'!$D$21,A462&lt;'Onderwerpen (2)'!$D$22),A462-18,IF(A462&gt;'Onderwerpen (2)'!$D$22,A462-19,"X"))))))))))))))))))))),""))))))))))))))))))))</f>
        <v/>
      </c>
      <c r="D462" s="76" t="str">
        <f>IF(B462="",""&amp;C462,LEFT(B462, FIND(" ",B462)-1) &amp; "."&amp;COUNTIF( $B$8:B462,B462))</f>
        <v/>
      </c>
      <c r="E462" s="11"/>
      <c r="F462" s="65"/>
      <c r="G462" s="65"/>
      <c r="H462" s="65"/>
      <c r="I462" s="67"/>
      <c r="J462" s="60" t="str">
        <f t="shared" si="40"/>
        <v/>
      </c>
      <c r="K462" s="58"/>
      <c r="L462" s="65"/>
      <c r="M462" s="65"/>
      <c r="N462" s="65"/>
      <c r="O462" s="67"/>
      <c r="P462" s="60" t="str">
        <f t="shared" si="41"/>
        <v/>
      </c>
      <c r="Q462" s="58"/>
      <c r="R462" s="65"/>
      <c r="S462" s="65"/>
      <c r="T462" s="65"/>
      <c r="U462" s="67"/>
      <c r="V462" s="60" t="str">
        <f t="shared" si="42"/>
        <v/>
      </c>
      <c r="W462" s="58"/>
      <c r="X462" s="65"/>
      <c r="Y462" s="65"/>
      <c r="Z462" s="65"/>
      <c r="AA462" s="67"/>
      <c r="AB462" s="60" t="str">
        <f t="shared" si="43"/>
        <v/>
      </c>
      <c r="AC462" s="58"/>
      <c r="AD462" s="65"/>
      <c r="AE462" s="65"/>
      <c r="AF462" s="65"/>
      <c r="AG462" s="67"/>
      <c r="AH462" s="60" t="str">
        <f t="shared" si="44"/>
        <v/>
      </c>
      <c r="AI462" s="58"/>
    </row>
    <row r="463" spans="1:35" ht="15" customHeight="1" x14ac:dyDescent="0.25">
      <c r="A463" s="48" t="str">
        <f>IFERROR(IF(A462='Onderwerpen (2)'!$C$23+19,"",A462+1),"")</f>
        <v/>
      </c>
      <c r="B463" s="48" t="str">
        <f>IF(C463&lt;='Onderwerpen (2)'!$C$4,'Onderwerpen (2)'!$A$4,IF(C463&lt;='Onderwerpen (2)'!$C$5,'Onderwerpen (2)'!$A$5,IF(C463&lt;='Onderwerpen (2)'!$C$6,'Onderwerpen (2)'!$A$6,IF(C463&lt;='Onderwerpen (2)'!$C$7,'Onderwerpen (2)'!$A$7,IF(C463&lt;='Onderwerpen (2)'!$C$8,'Onderwerpen (2)'!$A$8,IF(C463&lt;='Onderwerpen (2)'!$C$9,'Onderwerpen (2)'!$A$9,IF(C463&lt;='Onderwerpen (2)'!C$10,'Onderwerpen (2)'!$A$10,IF(C463&lt;='Onderwerpen (2)'!C$11,'Onderwerpen (2)'!$A$11,IF(C463&lt;='Onderwerpen (2)'!C$12,'Onderwerpen (2)'!$A$12,IF(C463&lt;='Onderwerpen (2)'!C$13,'Onderwerpen (2)'!$A$13,IF(C463&lt;='Onderwerpen (2)'!$C$14,'Onderwerpen (2)'!$A$14,IF(C463&lt;='Onderwerpen (2)'!$C$15,'Onderwerpen (2)'!$A$15,IF(C463&lt;='Onderwerpen (2)'!$C$16,'Onderwerpen (2)'!$A$16,IF(C463&lt;='Onderwerpen (2)'!$C$17,'Onderwerpen (2)'!$A$17,IF(C463&lt;='Onderwerpen (2)'!$C$18,'Onderwerpen (2)'!$A$18,IF(C463&lt;='Onderwerpen (2)'!$C$19,'Onderwerpen (2)'!$A$19,IF(C463&lt;='Onderwerpen (2)'!$C$20,'Onderwerpen (2)'!$A$20,IF(C463&lt;='Onderwerpen (2)'!$C$21,'Onderwerpen (2)'!$A$21,IF(C463&lt;='Onderwerpen (2)'!$C$22,'Onderwerpen (2)'!$A$22,IF(C463&lt;='Onderwerpen (2)'!$C$23,'Onderwerpen (2)'!$A$22,""))))))))))))))))))))</f>
        <v/>
      </c>
      <c r="C463" s="55" t="str">
        <f>IF('Onderwerpen (2)'!$B$4+1=A463,'Onderwerpen (2)'!$A$5,IF(SUM('Onderwerpen (2)'!$B$4:$B$5)+2=A463,'Onderwerpen (2)'!$A$6,IF(SUM('Onderwerpen (2)'!$B$4:$B$6)+3=A463,'Onderwerpen (2)'!$A$7,IF(SUM('Onderwerpen (2)'!$B$4:$B$7)+4=A463,'Onderwerpen (2)'!$A$8,IF(SUM('Onderwerpen (2)'!$B$4:$B$8)+5=A463,'Onderwerpen (2)'!$A$9,IF(SUM('Onderwerpen (2)'!$B$4:$B$9)+6=A463,'Onderwerpen (2)'!$A$10,IF(SUM('Onderwerpen (2)'!$B$4:$B$10)+7=A463,'Onderwerpen (2)'!$A$11,IF(SUM('Onderwerpen (2)'!$B$4:$B$11)+8=A463,'Onderwerpen (2)'!$A$12,IF(SUM('Onderwerpen (2)'!$B$4:$B$12)+9=A463,'Onderwerpen (2)'!$A$13,IF(SUM('Onderwerpen (2)'!$B$4:$B$13)+10=A463,'Onderwerpen (2)'!$A$14,IF(SUM('Onderwerpen (2)'!$B$4:$B$14)+11=A463,'Onderwerpen (2)'!$A$15,IF(SUM('Onderwerpen (2)'!$B$4:$B$15)+12=A463,'Onderwerpen (2)'!$A$16,IF(SUM('Onderwerpen (2)'!$B$4:$B$16)+13=A463,'Onderwerpen (2)'!$A$17,IF(SUM('Onderwerpen (2)'!$B$4:$B$17)+14=A463,'Onderwerpen (2)'!$A$18,IF(SUM('Onderwerpen (2)'!$B$4:$B$18)+15=A463,'Onderwerpen (2)'!$A$19,IF(SUM('Onderwerpen (2)'!$B$4:$B$19)+16=A463,'Onderwerpen (2)'!$A$20,IF(SUM('Onderwerpen (2)'!$B$4:$B$20)+17=A463,'Onderwerpen (2)'!$A$21,IF(SUM('Onderwerpen (2)'!$B$4:$B$21)+18=A463,'Onderwerpen (2)'!$A$22,IF(SUM('Onderwerpen (2)'!$B$4:$B$22)+19=A463,'Onderwerpen (2)'!$A$23,IFERROR((IF(A463&lt;'Onderwerpen (2)'!$D$4,A463,IF(AND(A463&gt;'Onderwerpen (2)'!$D$4,A463&lt;'Onderwerpen (2)'!$D$5),A463-1,IF(AND(A463&gt;'Onderwerpen (2)'!$D$5,A463&lt;'Onderwerpen (2)'!$D$6),A463-2,IF(AND(A463&gt;'Onderwerpen (2)'!$D$6,A463&lt;'Onderwerpen (2)'!$D$7),A463-3,IF(AND(A463&gt;'Onderwerpen (2)'!$D$7,A463&lt;'Onderwerpen (2)'!$D$8),A463-4,IF(AND(A463&gt;'Onderwerpen (2)'!$D$8,A463&lt;'Onderwerpen (2)'!$D$9),A463-5,IF(AND(A463&gt;'Onderwerpen (2)'!$D$9,A463&lt;'Onderwerpen (2)'!$D$10),A463-6,IF(AND(A463&gt;'Onderwerpen (2)'!$D$10,A463&lt;'Onderwerpen (2)'!$D$11),A463-7,IF(AND(A463&gt;'Onderwerpen (2)'!$D$11,A463&lt;'Onderwerpen (2)'!$D$12),A463-8,IF(AND(A463&gt;'Onderwerpen (2)'!$D$12,A463&lt;'Onderwerpen (2)'!$D$13),A463-9,IF(AND(A463&gt;'Onderwerpen (2)'!$D$13,A463&lt;'Onderwerpen (2)'!$D$14),A463-10,IF(AND(A463&gt;'Onderwerpen (2)'!$D$14,A463&lt;'Onderwerpen (2)'!$D$15),A463-11,IF(AND(A463&gt;'Onderwerpen (2)'!$D$15,A463&lt;'Onderwerpen (2)'!$D$16),A463-12,IF(AND(A463&gt;'Onderwerpen (2)'!$D$16,A463&lt;'Onderwerpen (2)'!$D$17),A463-13,IF(AND(A463&gt;'Onderwerpen (2)'!$D$17,A463&lt;'Onderwerpen (2)'!$D$18),A463-14,IF(AND(A463&gt;'Onderwerpen (2)'!$D$18,A463&lt;'Onderwerpen (2)'!$D$19),A463-15,IF(AND(A463&gt;'Onderwerpen (2)'!$D$19,A463&lt;'Onderwerpen (2)'!$D$20),A463-16,IF(AND(A463&gt;'Onderwerpen (2)'!$D$20,A463&lt;'Onderwerpen (2)'!$D$21),A463-17,IF(AND(A463&gt;'Onderwerpen (2)'!$D$21,A463&lt;'Onderwerpen (2)'!$D$22),A463-18,IF(A463&gt;'Onderwerpen (2)'!$D$22,A463-19,"X"))))))))))))))))))))),""))))))))))))))))))))</f>
        <v/>
      </c>
      <c r="D463" s="76" t="str">
        <f>IF(B463="",""&amp;C463,LEFT(B463, FIND(" ",B463)-1) &amp; "."&amp;COUNTIF( $B$8:B463,B463))</f>
        <v/>
      </c>
      <c r="E463" s="11"/>
      <c r="F463" s="65"/>
      <c r="G463" s="65"/>
      <c r="H463" s="65"/>
      <c r="I463" s="67"/>
      <c r="J463" s="60" t="str">
        <f t="shared" si="40"/>
        <v/>
      </c>
      <c r="K463" s="58"/>
      <c r="L463" s="65"/>
      <c r="M463" s="65"/>
      <c r="N463" s="65"/>
      <c r="O463" s="67"/>
      <c r="P463" s="60" t="str">
        <f t="shared" si="41"/>
        <v/>
      </c>
      <c r="Q463" s="58"/>
      <c r="R463" s="65"/>
      <c r="S463" s="65"/>
      <c r="T463" s="65"/>
      <c r="U463" s="67"/>
      <c r="V463" s="60" t="str">
        <f t="shared" si="42"/>
        <v/>
      </c>
      <c r="W463" s="58"/>
      <c r="X463" s="65"/>
      <c r="Y463" s="65"/>
      <c r="Z463" s="65"/>
      <c r="AA463" s="67"/>
      <c r="AB463" s="60" t="str">
        <f t="shared" si="43"/>
        <v/>
      </c>
      <c r="AC463" s="58"/>
      <c r="AD463" s="65"/>
      <c r="AE463" s="65"/>
      <c r="AF463" s="65"/>
      <c r="AG463" s="67"/>
      <c r="AH463" s="60" t="str">
        <f t="shared" si="44"/>
        <v/>
      </c>
      <c r="AI463" s="58"/>
    </row>
    <row r="464" spans="1:35" ht="15" customHeight="1" x14ac:dyDescent="0.25">
      <c r="A464" s="48" t="str">
        <f>IFERROR(IF(A463='Onderwerpen (2)'!$C$23+19,"",A463+1),"")</f>
        <v/>
      </c>
      <c r="B464" s="48" t="str">
        <f>IF(C464&lt;='Onderwerpen (2)'!$C$4,'Onderwerpen (2)'!$A$4,IF(C464&lt;='Onderwerpen (2)'!$C$5,'Onderwerpen (2)'!$A$5,IF(C464&lt;='Onderwerpen (2)'!$C$6,'Onderwerpen (2)'!$A$6,IF(C464&lt;='Onderwerpen (2)'!$C$7,'Onderwerpen (2)'!$A$7,IF(C464&lt;='Onderwerpen (2)'!$C$8,'Onderwerpen (2)'!$A$8,IF(C464&lt;='Onderwerpen (2)'!$C$9,'Onderwerpen (2)'!$A$9,IF(C464&lt;='Onderwerpen (2)'!C$10,'Onderwerpen (2)'!$A$10,IF(C464&lt;='Onderwerpen (2)'!C$11,'Onderwerpen (2)'!$A$11,IF(C464&lt;='Onderwerpen (2)'!C$12,'Onderwerpen (2)'!$A$12,IF(C464&lt;='Onderwerpen (2)'!C$13,'Onderwerpen (2)'!$A$13,IF(C464&lt;='Onderwerpen (2)'!$C$14,'Onderwerpen (2)'!$A$14,IF(C464&lt;='Onderwerpen (2)'!$C$15,'Onderwerpen (2)'!$A$15,IF(C464&lt;='Onderwerpen (2)'!$C$16,'Onderwerpen (2)'!$A$16,IF(C464&lt;='Onderwerpen (2)'!$C$17,'Onderwerpen (2)'!$A$17,IF(C464&lt;='Onderwerpen (2)'!$C$18,'Onderwerpen (2)'!$A$18,IF(C464&lt;='Onderwerpen (2)'!$C$19,'Onderwerpen (2)'!$A$19,IF(C464&lt;='Onderwerpen (2)'!$C$20,'Onderwerpen (2)'!$A$20,IF(C464&lt;='Onderwerpen (2)'!$C$21,'Onderwerpen (2)'!$A$21,IF(C464&lt;='Onderwerpen (2)'!$C$22,'Onderwerpen (2)'!$A$22,IF(C464&lt;='Onderwerpen (2)'!$C$23,'Onderwerpen (2)'!$A$22,""))))))))))))))))))))</f>
        <v/>
      </c>
      <c r="C464" s="55" t="str">
        <f>IF('Onderwerpen (2)'!$B$4+1=A464,'Onderwerpen (2)'!$A$5,IF(SUM('Onderwerpen (2)'!$B$4:$B$5)+2=A464,'Onderwerpen (2)'!$A$6,IF(SUM('Onderwerpen (2)'!$B$4:$B$6)+3=A464,'Onderwerpen (2)'!$A$7,IF(SUM('Onderwerpen (2)'!$B$4:$B$7)+4=A464,'Onderwerpen (2)'!$A$8,IF(SUM('Onderwerpen (2)'!$B$4:$B$8)+5=A464,'Onderwerpen (2)'!$A$9,IF(SUM('Onderwerpen (2)'!$B$4:$B$9)+6=A464,'Onderwerpen (2)'!$A$10,IF(SUM('Onderwerpen (2)'!$B$4:$B$10)+7=A464,'Onderwerpen (2)'!$A$11,IF(SUM('Onderwerpen (2)'!$B$4:$B$11)+8=A464,'Onderwerpen (2)'!$A$12,IF(SUM('Onderwerpen (2)'!$B$4:$B$12)+9=A464,'Onderwerpen (2)'!$A$13,IF(SUM('Onderwerpen (2)'!$B$4:$B$13)+10=A464,'Onderwerpen (2)'!$A$14,IF(SUM('Onderwerpen (2)'!$B$4:$B$14)+11=A464,'Onderwerpen (2)'!$A$15,IF(SUM('Onderwerpen (2)'!$B$4:$B$15)+12=A464,'Onderwerpen (2)'!$A$16,IF(SUM('Onderwerpen (2)'!$B$4:$B$16)+13=A464,'Onderwerpen (2)'!$A$17,IF(SUM('Onderwerpen (2)'!$B$4:$B$17)+14=A464,'Onderwerpen (2)'!$A$18,IF(SUM('Onderwerpen (2)'!$B$4:$B$18)+15=A464,'Onderwerpen (2)'!$A$19,IF(SUM('Onderwerpen (2)'!$B$4:$B$19)+16=A464,'Onderwerpen (2)'!$A$20,IF(SUM('Onderwerpen (2)'!$B$4:$B$20)+17=A464,'Onderwerpen (2)'!$A$21,IF(SUM('Onderwerpen (2)'!$B$4:$B$21)+18=A464,'Onderwerpen (2)'!$A$22,IF(SUM('Onderwerpen (2)'!$B$4:$B$22)+19=A464,'Onderwerpen (2)'!$A$23,IFERROR((IF(A464&lt;'Onderwerpen (2)'!$D$4,A464,IF(AND(A464&gt;'Onderwerpen (2)'!$D$4,A464&lt;'Onderwerpen (2)'!$D$5),A464-1,IF(AND(A464&gt;'Onderwerpen (2)'!$D$5,A464&lt;'Onderwerpen (2)'!$D$6),A464-2,IF(AND(A464&gt;'Onderwerpen (2)'!$D$6,A464&lt;'Onderwerpen (2)'!$D$7),A464-3,IF(AND(A464&gt;'Onderwerpen (2)'!$D$7,A464&lt;'Onderwerpen (2)'!$D$8),A464-4,IF(AND(A464&gt;'Onderwerpen (2)'!$D$8,A464&lt;'Onderwerpen (2)'!$D$9),A464-5,IF(AND(A464&gt;'Onderwerpen (2)'!$D$9,A464&lt;'Onderwerpen (2)'!$D$10),A464-6,IF(AND(A464&gt;'Onderwerpen (2)'!$D$10,A464&lt;'Onderwerpen (2)'!$D$11),A464-7,IF(AND(A464&gt;'Onderwerpen (2)'!$D$11,A464&lt;'Onderwerpen (2)'!$D$12),A464-8,IF(AND(A464&gt;'Onderwerpen (2)'!$D$12,A464&lt;'Onderwerpen (2)'!$D$13),A464-9,IF(AND(A464&gt;'Onderwerpen (2)'!$D$13,A464&lt;'Onderwerpen (2)'!$D$14),A464-10,IF(AND(A464&gt;'Onderwerpen (2)'!$D$14,A464&lt;'Onderwerpen (2)'!$D$15),A464-11,IF(AND(A464&gt;'Onderwerpen (2)'!$D$15,A464&lt;'Onderwerpen (2)'!$D$16),A464-12,IF(AND(A464&gt;'Onderwerpen (2)'!$D$16,A464&lt;'Onderwerpen (2)'!$D$17),A464-13,IF(AND(A464&gt;'Onderwerpen (2)'!$D$17,A464&lt;'Onderwerpen (2)'!$D$18),A464-14,IF(AND(A464&gt;'Onderwerpen (2)'!$D$18,A464&lt;'Onderwerpen (2)'!$D$19),A464-15,IF(AND(A464&gt;'Onderwerpen (2)'!$D$19,A464&lt;'Onderwerpen (2)'!$D$20),A464-16,IF(AND(A464&gt;'Onderwerpen (2)'!$D$20,A464&lt;'Onderwerpen (2)'!$D$21),A464-17,IF(AND(A464&gt;'Onderwerpen (2)'!$D$21,A464&lt;'Onderwerpen (2)'!$D$22),A464-18,IF(A464&gt;'Onderwerpen (2)'!$D$22,A464-19,"X"))))))))))))))))))))),""))))))))))))))))))))</f>
        <v/>
      </c>
      <c r="D464" s="76" t="str">
        <f>IF(B464="",""&amp;C464,LEFT(B464, FIND(" ",B464)-1) &amp; "."&amp;COUNTIF( $B$8:B464,B464))</f>
        <v/>
      </c>
      <c r="E464" s="11"/>
      <c r="F464" s="65"/>
      <c r="G464" s="65"/>
      <c r="H464" s="65"/>
      <c r="I464" s="67"/>
      <c r="J464" s="60" t="str">
        <f t="shared" si="40"/>
        <v/>
      </c>
      <c r="K464" s="58"/>
      <c r="L464" s="65"/>
      <c r="M464" s="65"/>
      <c r="N464" s="65"/>
      <c r="O464" s="67"/>
      <c r="P464" s="60" t="str">
        <f t="shared" si="41"/>
        <v/>
      </c>
      <c r="Q464" s="58"/>
      <c r="R464" s="65"/>
      <c r="S464" s="65"/>
      <c r="T464" s="65"/>
      <c r="U464" s="67"/>
      <c r="V464" s="60" t="str">
        <f t="shared" si="42"/>
        <v/>
      </c>
      <c r="W464" s="58"/>
      <c r="X464" s="65"/>
      <c r="Y464" s="65"/>
      <c r="Z464" s="65"/>
      <c r="AA464" s="67"/>
      <c r="AB464" s="60" t="str">
        <f t="shared" si="43"/>
        <v/>
      </c>
      <c r="AC464" s="58"/>
      <c r="AD464" s="65"/>
      <c r="AE464" s="65"/>
      <c r="AF464" s="65"/>
      <c r="AG464" s="67"/>
      <c r="AH464" s="60" t="str">
        <f t="shared" si="44"/>
        <v/>
      </c>
      <c r="AI464" s="58"/>
    </row>
    <row r="465" spans="1:35" ht="15" customHeight="1" x14ac:dyDescent="0.25">
      <c r="A465" s="48" t="str">
        <f>IFERROR(IF(A464='Onderwerpen (2)'!$C$23+19,"",A464+1),"")</f>
        <v/>
      </c>
      <c r="B465" s="48" t="str">
        <f>IF(C465&lt;='Onderwerpen (2)'!$C$4,'Onderwerpen (2)'!$A$4,IF(C465&lt;='Onderwerpen (2)'!$C$5,'Onderwerpen (2)'!$A$5,IF(C465&lt;='Onderwerpen (2)'!$C$6,'Onderwerpen (2)'!$A$6,IF(C465&lt;='Onderwerpen (2)'!$C$7,'Onderwerpen (2)'!$A$7,IF(C465&lt;='Onderwerpen (2)'!$C$8,'Onderwerpen (2)'!$A$8,IF(C465&lt;='Onderwerpen (2)'!$C$9,'Onderwerpen (2)'!$A$9,IF(C465&lt;='Onderwerpen (2)'!C$10,'Onderwerpen (2)'!$A$10,IF(C465&lt;='Onderwerpen (2)'!C$11,'Onderwerpen (2)'!$A$11,IF(C465&lt;='Onderwerpen (2)'!C$12,'Onderwerpen (2)'!$A$12,IF(C465&lt;='Onderwerpen (2)'!C$13,'Onderwerpen (2)'!$A$13,IF(C465&lt;='Onderwerpen (2)'!$C$14,'Onderwerpen (2)'!$A$14,IF(C465&lt;='Onderwerpen (2)'!$C$15,'Onderwerpen (2)'!$A$15,IF(C465&lt;='Onderwerpen (2)'!$C$16,'Onderwerpen (2)'!$A$16,IF(C465&lt;='Onderwerpen (2)'!$C$17,'Onderwerpen (2)'!$A$17,IF(C465&lt;='Onderwerpen (2)'!$C$18,'Onderwerpen (2)'!$A$18,IF(C465&lt;='Onderwerpen (2)'!$C$19,'Onderwerpen (2)'!$A$19,IF(C465&lt;='Onderwerpen (2)'!$C$20,'Onderwerpen (2)'!$A$20,IF(C465&lt;='Onderwerpen (2)'!$C$21,'Onderwerpen (2)'!$A$21,IF(C465&lt;='Onderwerpen (2)'!$C$22,'Onderwerpen (2)'!$A$22,IF(C465&lt;='Onderwerpen (2)'!$C$23,'Onderwerpen (2)'!$A$22,""))))))))))))))))))))</f>
        <v/>
      </c>
      <c r="C465" s="55" t="str">
        <f>IF('Onderwerpen (2)'!$B$4+1=A465,'Onderwerpen (2)'!$A$5,IF(SUM('Onderwerpen (2)'!$B$4:$B$5)+2=A465,'Onderwerpen (2)'!$A$6,IF(SUM('Onderwerpen (2)'!$B$4:$B$6)+3=A465,'Onderwerpen (2)'!$A$7,IF(SUM('Onderwerpen (2)'!$B$4:$B$7)+4=A465,'Onderwerpen (2)'!$A$8,IF(SUM('Onderwerpen (2)'!$B$4:$B$8)+5=A465,'Onderwerpen (2)'!$A$9,IF(SUM('Onderwerpen (2)'!$B$4:$B$9)+6=A465,'Onderwerpen (2)'!$A$10,IF(SUM('Onderwerpen (2)'!$B$4:$B$10)+7=A465,'Onderwerpen (2)'!$A$11,IF(SUM('Onderwerpen (2)'!$B$4:$B$11)+8=A465,'Onderwerpen (2)'!$A$12,IF(SUM('Onderwerpen (2)'!$B$4:$B$12)+9=A465,'Onderwerpen (2)'!$A$13,IF(SUM('Onderwerpen (2)'!$B$4:$B$13)+10=A465,'Onderwerpen (2)'!$A$14,IF(SUM('Onderwerpen (2)'!$B$4:$B$14)+11=A465,'Onderwerpen (2)'!$A$15,IF(SUM('Onderwerpen (2)'!$B$4:$B$15)+12=A465,'Onderwerpen (2)'!$A$16,IF(SUM('Onderwerpen (2)'!$B$4:$B$16)+13=A465,'Onderwerpen (2)'!$A$17,IF(SUM('Onderwerpen (2)'!$B$4:$B$17)+14=A465,'Onderwerpen (2)'!$A$18,IF(SUM('Onderwerpen (2)'!$B$4:$B$18)+15=A465,'Onderwerpen (2)'!$A$19,IF(SUM('Onderwerpen (2)'!$B$4:$B$19)+16=A465,'Onderwerpen (2)'!$A$20,IF(SUM('Onderwerpen (2)'!$B$4:$B$20)+17=A465,'Onderwerpen (2)'!$A$21,IF(SUM('Onderwerpen (2)'!$B$4:$B$21)+18=A465,'Onderwerpen (2)'!$A$22,IF(SUM('Onderwerpen (2)'!$B$4:$B$22)+19=A465,'Onderwerpen (2)'!$A$23,IFERROR((IF(A465&lt;'Onderwerpen (2)'!$D$4,A465,IF(AND(A465&gt;'Onderwerpen (2)'!$D$4,A465&lt;'Onderwerpen (2)'!$D$5),A465-1,IF(AND(A465&gt;'Onderwerpen (2)'!$D$5,A465&lt;'Onderwerpen (2)'!$D$6),A465-2,IF(AND(A465&gt;'Onderwerpen (2)'!$D$6,A465&lt;'Onderwerpen (2)'!$D$7),A465-3,IF(AND(A465&gt;'Onderwerpen (2)'!$D$7,A465&lt;'Onderwerpen (2)'!$D$8),A465-4,IF(AND(A465&gt;'Onderwerpen (2)'!$D$8,A465&lt;'Onderwerpen (2)'!$D$9),A465-5,IF(AND(A465&gt;'Onderwerpen (2)'!$D$9,A465&lt;'Onderwerpen (2)'!$D$10),A465-6,IF(AND(A465&gt;'Onderwerpen (2)'!$D$10,A465&lt;'Onderwerpen (2)'!$D$11),A465-7,IF(AND(A465&gt;'Onderwerpen (2)'!$D$11,A465&lt;'Onderwerpen (2)'!$D$12),A465-8,IF(AND(A465&gt;'Onderwerpen (2)'!$D$12,A465&lt;'Onderwerpen (2)'!$D$13),A465-9,IF(AND(A465&gt;'Onderwerpen (2)'!$D$13,A465&lt;'Onderwerpen (2)'!$D$14),A465-10,IF(AND(A465&gt;'Onderwerpen (2)'!$D$14,A465&lt;'Onderwerpen (2)'!$D$15),A465-11,IF(AND(A465&gt;'Onderwerpen (2)'!$D$15,A465&lt;'Onderwerpen (2)'!$D$16),A465-12,IF(AND(A465&gt;'Onderwerpen (2)'!$D$16,A465&lt;'Onderwerpen (2)'!$D$17),A465-13,IF(AND(A465&gt;'Onderwerpen (2)'!$D$17,A465&lt;'Onderwerpen (2)'!$D$18),A465-14,IF(AND(A465&gt;'Onderwerpen (2)'!$D$18,A465&lt;'Onderwerpen (2)'!$D$19),A465-15,IF(AND(A465&gt;'Onderwerpen (2)'!$D$19,A465&lt;'Onderwerpen (2)'!$D$20),A465-16,IF(AND(A465&gt;'Onderwerpen (2)'!$D$20,A465&lt;'Onderwerpen (2)'!$D$21),A465-17,IF(AND(A465&gt;'Onderwerpen (2)'!$D$21,A465&lt;'Onderwerpen (2)'!$D$22),A465-18,IF(A465&gt;'Onderwerpen (2)'!$D$22,A465-19,"X"))))))))))))))))))))),""))))))))))))))))))))</f>
        <v/>
      </c>
      <c r="D465" s="76" t="str">
        <f>IF(B465="",""&amp;C465,LEFT(B465, FIND(" ",B465)-1) &amp; "."&amp;COUNTIF( $B$8:B465,B465))</f>
        <v/>
      </c>
      <c r="E465" s="11"/>
      <c r="F465" s="65"/>
      <c r="G465" s="65"/>
      <c r="H465" s="65"/>
      <c r="I465" s="67"/>
      <c r="J465" s="60" t="str">
        <f t="shared" si="40"/>
        <v/>
      </c>
      <c r="K465" s="58"/>
      <c r="L465" s="65"/>
      <c r="M465" s="65"/>
      <c r="N465" s="65"/>
      <c r="O465" s="67"/>
      <c r="P465" s="60" t="str">
        <f t="shared" si="41"/>
        <v/>
      </c>
      <c r="Q465" s="58"/>
      <c r="R465" s="65"/>
      <c r="S465" s="65"/>
      <c r="T465" s="65"/>
      <c r="U465" s="67"/>
      <c r="V465" s="60" t="str">
        <f t="shared" si="42"/>
        <v/>
      </c>
      <c r="W465" s="58"/>
      <c r="X465" s="65"/>
      <c r="Y465" s="65"/>
      <c r="Z465" s="65"/>
      <c r="AA465" s="67"/>
      <c r="AB465" s="60" t="str">
        <f t="shared" si="43"/>
        <v/>
      </c>
      <c r="AC465" s="58"/>
      <c r="AD465" s="65"/>
      <c r="AE465" s="65"/>
      <c r="AF465" s="65"/>
      <c r="AG465" s="67"/>
      <c r="AH465" s="60" t="str">
        <f t="shared" si="44"/>
        <v/>
      </c>
      <c r="AI465" s="58"/>
    </row>
    <row r="466" spans="1:35" ht="15" customHeight="1" x14ac:dyDescent="0.25">
      <c r="A466" s="48" t="str">
        <f>IFERROR(IF(A465='Onderwerpen (2)'!$C$23+19,"",A465+1),"")</f>
        <v/>
      </c>
      <c r="B466" s="48" t="str">
        <f>IF(C466&lt;='Onderwerpen (2)'!$C$4,'Onderwerpen (2)'!$A$4,IF(C466&lt;='Onderwerpen (2)'!$C$5,'Onderwerpen (2)'!$A$5,IF(C466&lt;='Onderwerpen (2)'!$C$6,'Onderwerpen (2)'!$A$6,IF(C466&lt;='Onderwerpen (2)'!$C$7,'Onderwerpen (2)'!$A$7,IF(C466&lt;='Onderwerpen (2)'!$C$8,'Onderwerpen (2)'!$A$8,IF(C466&lt;='Onderwerpen (2)'!$C$9,'Onderwerpen (2)'!$A$9,IF(C466&lt;='Onderwerpen (2)'!C$10,'Onderwerpen (2)'!$A$10,IF(C466&lt;='Onderwerpen (2)'!C$11,'Onderwerpen (2)'!$A$11,IF(C466&lt;='Onderwerpen (2)'!C$12,'Onderwerpen (2)'!$A$12,IF(C466&lt;='Onderwerpen (2)'!C$13,'Onderwerpen (2)'!$A$13,IF(C466&lt;='Onderwerpen (2)'!$C$14,'Onderwerpen (2)'!$A$14,IF(C466&lt;='Onderwerpen (2)'!$C$15,'Onderwerpen (2)'!$A$15,IF(C466&lt;='Onderwerpen (2)'!$C$16,'Onderwerpen (2)'!$A$16,IF(C466&lt;='Onderwerpen (2)'!$C$17,'Onderwerpen (2)'!$A$17,IF(C466&lt;='Onderwerpen (2)'!$C$18,'Onderwerpen (2)'!$A$18,IF(C466&lt;='Onderwerpen (2)'!$C$19,'Onderwerpen (2)'!$A$19,IF(C466&lt;='Onderwerpen (2)'!$C$20,'Onderwerpen (2)'!$A$20,IF(C466&lt;='Onderwerpen (2)'!$C$21,'Onderwerpen (2)'!$A$21,IF(C466&lt;='Onderwerpen (2)'!$C$22,'Onderwerpen (2)'!$A$22,IF(C466&lt;='Onderwerpen (2)'!$C$23,'Onderwerpen (2)'!$A$22,""))))))))))))))))))))</f>
        <v/>
      </c>
      <c r="C466" s="55" t="str">
        <f>IF('Onderwerpen (2)'!$B$4+1=A466,'Onderwerpen (2)'!$A$5,IF(SUM('Onderwerpen (2)'!$B$4:$B$5)+2=A466,'Onderwerpen (2)'!$A$6,IF(SUM('Onderwerpen (2)'!$B$4:$B$6)+3=A466,'Onderwerpen (2)'!$A$7,IF(SUM('Onderwerpen (2)'!$B$4:$B$7)+4=A466,'Onderwerpen (2)'!$A$8,IF(SUM('Onderwerpen (2)'!$B$4:$B$8)+5=A466,'Onderwerpen (2)'!$A$9,IF(SUM('Onderwerpen (2)'!$B$4:$B$9)+6=A466,'Onderwerpen (2)'!$A$10,IF(SUM('Onderwerpen (2)'!$B$4:$B$10)+7=A466,'Onderwerpen (2)'!$A$11,IF(SUM('Onderwerpen (2)'!$B$4:$B$11)+8=A466,'Onderwerpen (2)'!$A$12,IF(SUM('Onderwerpen (2)'!$B$4:$B$12)+9=A466,'Onderwerpen (2)'!$A$13,IF(SUM('Onderwerpen (2)'!$B$4:$B$13)+10=A466,'Onderwerpen (2)'!$A$14,IF(SUM('Onderwerpen (2)'!$B$4:$B$14)+11=A466,'Onderwerpen (2)'!$A$15,IF(SUM('Onderwerpen (2)'!$B$4:$B$15)+12=A466,'Onderwerpen (2)'!$A$16,IF(SUM('Onderwerpen (2)'!$B$4:$B$16)+13=A466,'Onderwerpen (2)'!$A$17,IF(SUM('Onderwerpen (2)'!$B$4:$B$17)+14=A466,'Onderwerpen (2)'!$A$18,IF(SUM('Onderwerpen (2)'!$B$4:$B$18)+15=A466,'Onderwerpen (2)'!$A$19,IF(SUM('Onderwerpen (2)'!$B$4:$B$19)+16=A466,'Onderwerpen (2)'!$A$20,IF(SUM('Onderwerpen (2)'!$B$4:$B$20)+17=A466,'Onderwerpen (2)'!$A$21,IF(SUM('Onderwerpen (2)'!$B$4:$B$21)+18=A466,'Onderwerpen (2)'!$A$22,IF(SUM('Onderwerpen (2)'!$B$4:$B$22)+19=A466,'Onderwerpen (2)'!$A$23,IFERROR((IF(A466&lt;'Onderwerpen (2)'!$D$4,A466,IF(AND(A466&gt;'Onderwerpen (2)'!$D$4,A466&lt;'Onderwerpen (2)'!$D$5),A466-1,IF(AND(A466&gt;'Onderwerpen (2)'!$D$5,A466&lt;'Onderwerpen (2)'!$D$6),A466-2,IF(AND(A466&gt;'Onderwerpen (2)'!$D$6,A466&lt;'Onderwerpen (2)'!$D$7),A466-3,IF(AND(A466&gt;'Onderwerpen (2)'!$D$7,A466&lt;'Onderwerpen (2)'!$D$8),A466-4,IF(AND(A466&gt;'Onderwerpen (2)'!$D$8,A466&lt;'Onderwerpen (2)'!$D$9),A466-5,IF(AND(A466&gt;'Onderwerpen (2)'!$D$9,A466&lt;'Onderwerpen (2)'!$D$10),A466-6,IF(AND(A466&gt;'Onderwerpen (2)'!$D$10,A466&lt;'Onderwerpen (2)'!$D$11),A466-7,IF(AND(A466&gt;'Onderwerpen (2)'!$D$11,A466&lt;'Onderwerpen (2)'!$D$12),A466-8,IF(AND(A466&gt;'Onderwerpen (2)'!$D$12,A466&lt;'Onderwerpen (2)'!$D$13),A466-9,IF(AND(A466&gt;'Onderwerpen (2)'!$D$13,A466&lt;'Onderwerpen (2)'!$D$14),A466-10,IF(AND(A466&gt;'Onderwerpen (2)'!$D$14,A466&lt;'Onderwerpen (2)'!$D$15),A466-11,IF(AND(A466&gt;'Onderwerpen (2)'!$D$15,A466&lt;'Onderwerpen (2)'!$D$16),A466-12,IF(AND(A466&gt;'Onderwerpen (2)'!$D$16,A466&lt;'Onderwerpen (2)'!$D$17),A466-13,IF(AND(A466&gt;'Onderwerpen (2)'!$D$17,A466&lt;'Onderwerpen (2)'!$D$18),A466-14,IF(AND(A466&gt;'Onderwerpen (2)'!$D$18,A466&lt;'Onderwerpen (2)'!$D$19),A466-15,IF(AND(A466&gt;'Onderwerpen (2)'!$D$19,A466&lt;'Onderwerpen (2)'!$D$20),A466-16,IF(AND(A466&gt;'Onderwerpen (2)'!$D$20,A466&lt;'Onderwerpen (2)'!$D$21),A466-17,IF(AND(A466&gt;'Onderwerpen (2)'!$D$21,A466&lt;'Onderwerpen (2)'!$D$22),A466-18,IF(A466&gt;'Onderwerpen (2)'!$D$22,A466-19,"X"))))))))))))))))))))),""))))))))))))))))))))</f>
        <v/>
      </c>
      <c r="D466" s="76" t="str">
        <f>IF(B466="",""&amp;C466,LEFT(B466, FIND(" ",B466)-1) &amp; "."&amp;COUNTIF( $B$8:B466,B466))</f>
        <v/>
      </c>
      <c r="E466" s="11"/>
      <c r="F466" s="65"/>
      <c r="G466" s="65"/>
      <c r="H466" s="65"/>
      <c r="I466" s="67"/>
      <c r="J466" s="60" t="str">
        <f t="shared" si="40"/>
        <v/>
      </c>
      <c r="K466" s="58"/>
      <c r="L466" s="65"/>
      <c r="M466" s="65"/>
      <c r="N466" s="65"/>
      <c r="O466" s="67"/>
      <c r="P466" s="60" t="str">
        <f t="shared" si="41"/>
        <v/>
      </c>
      <c r="Q466" s="58"/>
      <c r="R466" s="65"/>
      <c r="S466" s="65"/>
      <c r="T466" s="65"/>
      <c r="U466" s="67"/>
      <c r="V466" s="60" t="str">
        <f t="shared" si="42"/>
        <v/>
      </c>
      <c r="W466" s="58"/>
      <c r="X466" s="65"/>
      <c r="Y466" s="65"/>
      <c r="Z466" s="65"/>
      <c r="AA466" s="67"/>
      <c r="AB466" s="60" t="str">
        <f t="shared" si="43"/>
        <v/>
      </c>
      <c r="AC466" s="58"/>
      <c r="AD466" s="65"/>
      <c r="AE466" s="65"/>
      <c r="AF466" s="65"/>
      <c r="AG466" s="67"/>
      <c r="AH466" s="60" t="str">
        <f t="shared" si="44"/>
        <v/>
      </c>
      <c r="AI466" s="58"/>
    </row>
    <row r="467" spans="1:35" ht="15" customHeight="1" x14ac:dyDescent="0.25">
      <c r="A467" s="48" t="str">
        <f>IFERROR(IF(A466='Onderwerpen (2)'!$C$23+19,"",A466+1),"")</f>
        <v/>
      </c>
      <c r="B467" s="48" t="str">
        <f>IF(C467&lt;='Onderwerpen (2)'!$C$4,'Onderwerpen (2)'!$A$4,IF(C467&lt;='Onderwerpen (2)'!$C$5,'Onderwerpen (2)'!$A$5,IF(C467&lt;='Onderwerpen (2)'!$C$6,'Onderwerpen (2)'!$A$6,IF(C467&lt;='Onderwerpen (2)'!$C$7,'Onderwerpen (2)'!$A$7,IF(C467&lt;='Onderwerpen (2)'!$C$8,'Onderwerpen (2)'!$A$8,IF(C467&lt;='Onderwerpen (2)'!$C$9,'Onderwerpen (2)'!$A$9,IF(C467&lt;='Onderwerpen (2)'!C$10,'Onderwerpen (2)'!$A$10,IF(C467&lt;='Onderwerpen (2)'!C$11,'Onderwerpen (2)'!$A$11,IF(C467&lt;='Onderwerpen (2)'!C$12,'Onderwerpen (2)'!$A$12,IF(C467&lt;='Onderwerpen (2)'!C$13,'Onderwerpen (2)'!$A$13,IF(C467&lt;='Onderwerpen (2)'!$C$14,'Onderwerpen (2)'!$A$14,IF(C467&lt;='Onderwerpen (2)'!$C$15,'Onderwerpen (2)'!$A$15,IF(C467&lt;='Onderwerpen (2)'!$C$16,'Onderwerpen (2)'!$A$16,IF(C467&lt;='Onderwerpen (2)'!$C$17,'Onderwerpen (2)'!$A$17,IF(C467&lt;='Onderwerpen (2)'!$C$18,'Onderwerpen (2)'!$A$18,IF(C467&lt;='Onderwerpen (2)'!$C$19,'Onderwerpen (2)'!$A$19,IF(C467&lt;='Onderwerpen (2)'!$C$20,'Onderwerpen (2)'!$A$20,IF(C467&lt;='Onderwerpen (2)'!$C$21,'Onderwerpen (2)'!$A$21,IF(C467&lt;='Onderwerpen (2)'!$C$22,'Onderwerpen (2)'!$A$22,IF(C467&lt;='Onderwerpen (2)'!$C$23,'Onderwerpen (2)'!$A$22,""))))))))))))))))))))</f>
        <v/>
      </c>
      <c r="C467" s="55" t="str">
        <f>IF('Onderwerpen (2)'!$B$4+1=A467,'Onderwerpen (2)'!$A$5,IF(SUM('Onderwerpen (2)'!$B$4:$B$5)+2=A467,'Onderwerpen (2)'!$A$6,IF(SUM('Onderwerpen (2)'!$B$4:$B$6)+3=A467,'Onderwerpen (2)'!$A$7,IF(SUM('Onderwerpen (2)'!$B$4:$B$7)+4=A467,'Onderwerpen (2)'!$A$8,IF(SUM('Onderwerpen (2)'!$B$4:$B$8)+5=A467,'Onderwerpen (2)'!$A$9,IF(SUM('Onderwerpen (2)'!$B$4:$B$9)+6=A467,'Onderwerpen (2)'!$A$10,IF(SUM('Onderwerpen (2)'!$B$4:$B$10)+7=A467,'Onderwerpen (2)'!$A$11,IF(SUM('Onderwerpen (2)'!$B$4:$B$11)+8=A467,'Onderwerpen (2)'!$A$12,IF(SUM('Onderwerpen (2)'!$B$4:$B$12)+9=A467,'Onderwerpen (2)'!$A$13,IF(SUM('Onderwerpen (2)'!$B$4:$B$13)+10=A467,'Onderwerpen (2)'!$A$14,IF(SUM('Onderwerpen (2)'!$B$4:$B$14)+11=A467,'Onderwerpen (2)'!$A$15,IF(SUM('Onderwerpen (2)'!$B$4:$B$15)+12=A467,'Onderwerpen (2)'!$A$16,IF(SUM('Onderwerpen (2)'!$B$4:$B$16)+13=A467,'Onderwerpen (2)'!$A$17,IF(SUM('Onderwerpen (2)'!$B$4:$B$17)+14=A467,'Onderwerpen (2)'!$A$18,IF(SUM('Onderwerpen (2)'!$B$4:$B$18)+15=A467,'Onderwerpen (2)'!$A$19,IF(SUM('Onderwerpen (2)'!$B$4:$B$19)+16=A467,'Onderwerpen (2)'!$A$20,IF(SUM('Onderwerpen (2)'!$B$4:$B$20)+17=A467,'Onderwerpen (2)'!$A$21,IF(SUM('Onderwerpen (2)'!$B$4:$B$21)+18=A467,'Onderwerpen (2)'!$A$22,IF(SUM('Onderwerpen (2)'!$B$4:$B$22)+19=A467,'Onderwerpen (2)'!$A$23,IFERROR((IF(A467&lt;'Onderwerpen (2)'!$D$4,A467,IF(AND(A467&gt;'Onderwerpen (2)'!$D$4,A467&lt;'Onderwerpen (2)'!$D$5),A467-1,IF(AND(A467&gt;'Onderwerpen (2)'!$D$5,A467&lt;'Onderwerpen (2)'!$D$6),A467-2,IF(AND(A467&gt;'Onderwerpen (2)'!$D$6,A467&lt;'Onderwerpen (2)'!$D$7),A467-3,IF(AND(A467&gt;'Onderwerpen (2)'!$D$7,A467&lt;'Onderwerpen (2)'!$D$8),A467-4,IF(AND(A467&gt;'Onderwerpen (2)'!$D$8,A467&lt;'Onderwerpen (2)'!$D$9),A467-5,IF(AND(A467&gt;'Onderwerpen (2)'!$D$9,A467&lt;'Onderwerpen (2)'!$D$10),A467-6,IF(AND(A467&gt;'Onderwerpen (2)'!$D$10,A467&lt;'Onderwerpen (2)'!$D$11),A467-7,IF(AND(A467&gt;'Onderwerpen (2)'!$D$11,A467&lt;'Onderwerpen (2)'!$D$12),A467-8,IF(AND(A467&gt;'Onderwerpen (2)'!$D$12,A467&lt;'Onderwerpen (2)'!$D$13),A467-9,IF(AND(A467&gt;'Onderwerpen (2)'!$D$13,A467&lt;'Onderwerpen (2)'!$D$14),A467-10,IF(AND(A467&gt;'Onderwerpen (2)'!$D$14,A467&lt;'Onderwerpen (2)'!$D$15),A467-11,IF(AND(A467&gt;'Onderwerpen (2)'!$D$15,A467&lt;'Onderwerpen (2)'!$D$16),A467-12,IF(AND(A467&gt;'Onderwerpen (2)'!$D$16,A467&lt;'Onderwerpen (2)'!$D$17),A467-13,IF(AND(A467&gt;'Onderwerpen (2)'!$D$17,A467&lt;'Onderwerpen (2)'!$D$18),A467-14,IF(AND(A467&gt;'Onderwerpen (2)'!$D$18,A467&lt;'Onderwerpen (2)'!$D$19),A467-15,IF(AND(A467&gt;'Onderwerpen (2)'!$D$19,A467&lt;'Onderwerpen (2)'!$D$20),A467-16,IF(AND(A467&gt;'Onderwerpen (2)'!$D$20,A467&lt;'Onderwerpen (2)'!$D$21),A467-17,IF(AND(A467&gt;'Onderwerpen (2)'!$D$21,A467&lt;'Onderwerpen (2)'!$D$22),A467-18,IF(A467&gt;'Onderwerpen (2)'!$D$22,A467-19,"X"))))))))))))))))))))),""))))))))))))))))))))</f>
        <v/>
      </c>
      <c r="D467" s="76" t="str">
        <f>IF(B467="",""&amp;C467,LEFT(B467, FIND(" ",B467)-1) &amp; "."&amp;COUNTIF( $B$8:B467,B467))</f>
        <v/>
      </c>
      <c r="E467" s="11"/>
      <c r="F467" s="65"/>
      <c r="G467" s="65"/>
      <c r="H467" s="65"/>
      <c r="I467" s="67"/>
      <c r="J467" s="60" t="str">
        <f t="shared" si="40"/>
        <v/>
      </c>
      <c r="K467" s="58"/>
      <c r="L467" s="65"/>
      <c r="M467" s="65"/>
      <c r="N467" s="65"/>
      <c r="O467" s="67"/>
      <c r="P467" s="60" t="str">
        <f t="shared" si="41"/>
        <v/>
      </c>
      <c r="Q467" s="58"/>
      <c r="R467" s="65"/>
      <c r="S467" s="65"/>
      <c r="T467" s="65"/>
      <c r="U467" s="67"/>
      <c r="V467" s="60" t="str">
        <f t="shared" si="42"/>
        <v/>
      </c>
      <c r="W467" s="58"/>
      <c r="X467" s="65"/>
      <c r="Y467" s="65"/>
      <c r="Z467" s="65"/>
      <c r="AA467" s="67"/>
      <c r="AB467" s="60" t="str">
        <f t="shared" si="43"/>
        <v/>
      </c>
      <c r="AC467" s="58"/>
      <c r="AD467" s="65"/>
      <c r="AE467" s="65"/>
      <c r="AF467" s="65"/>
      <c r="AG467" s="67"/>
      <c r="AH467" s="60" t="str">
        <f t="shared" si="44"/>
        <v/>
      </c>
      <c r="AI467" s="58"/>
    </row>
    <row r="468" spans="1:35" ht="15" customHeight="1" x14ac:dyDescent="0.25">
      <c r="A468" s="48" t="str">
        <f>IFERROR(IF(A467='Onderwerpen (2)'!$C$23+19,"",A467+1),"")</f>
        <v/>
      </c>
      <c r="B468" s="48" t="str">
        <f>IF(C468&lt;='Onderwerpen (2)'!$C$4,'Onderwerpen (2)'!$A$4,IF(C468&lt;='Onderwerpen (2)'!$C$5,'Onderwerpen (2)'!$A$5,IF(C468&lt;='Onderwerpen (2)'!$C$6,'Onderwerpen (2)'!$A$6,IF(C468&lt;='Onderwerpen (2)'!$C$7,'Onderwerpen (2)'!$A$7,IF(C468&lt;='Onderwerpen (2)'!$C$8,'Onderwerpen (2)'!$A$8,IF(C468&lt;='Onderwerpen (2)'!$C$9,'Onderwerpen (2)'!$A$9,IF(C468&lt;='Onderwerpen (2)'!C$10,'Onderwerpen (2)'!$A$10,IF(C468&lt;='Onderwerpen (2)'!C$11,'Onderwerpen (2)'!$A$11,IF(C468&lt;='Onderwerpen (2)'!C$12,'Onderwerpen (2)'!$A$12,IF(C468&lt;='Onderwerpen (2)'!C$13,'Onderwerpen (2)'!$A$13,IF(C468&lt;='Onderwerpen (2)'!$C$14,'Onderwerpen (2)'!$A$14,IF(C468&lt;='Onderwerpen (2)'!$C$15,'Onderwerpen (2)'!$A$15,IF(C468&lt;='Onderwerpen (2)'!$C$16,'Onderwerpen (2)'!$A$16,IF(C468&lt;='Onderwerpen (2)'!$C$17,'Onderwerpen (2)'!$A$17,IF(C468&lt;='Onderwerpen (2)'!$C$18,'Onderwerpen (2)'!$A$18,IF(C468&lt;='Onderwerpen (2)'!$C$19,'Onderwerpen (2)'!$A$19,IF(C468&lt;='Onderwerpen (2)'!$C$20,'Onderwerpen (2)'!$A$20,IF(C468&lt;='Onderwerpen (2)'!$C$21,'Onderwerpen (2)'!$A$21,IF(C468&lt;='Onderwerpen (2)'!$C$22,'Onderwerpen (2)'!$A$22,IF(C468&lt;='Onderwerpen (2)'!$C$23,'Onderwerpen (2)'!$A$22,""))))))))))))))))))))</f>
        <v/>
      </c>
      <c r="C468" s="55" t="str">
        <f>IF('Onderwerpen (2)'!$B$4+1=A468,'Onderwerpen (2)'!$A$5,IF(SUM('Onderwerpen (2)'!$B$4:$B$5)+2=A468,'Onderwerpen (2)'!$A$6,IF(SUM('Onderwerpen (2)'!$B$4:$B$6)+3=A468,'Onderwerpen (2)'!$A$7,IF(SUM('Onderwerpen (2)'!$B$4:$B$7)+4=A468,'Onderwerpen (2)'!$A$8,IF(SUM('Onderwerpen (2)'!$B$4:$B$8)+5=A468,'Onderwerpen (2)'!$A$9,IF(SUM('Onderwerpen (2)'!$B$4:$B$9)+6=A468,'Onderwerpen (2)'!$A$10,IF(SUM('Onderwerpen (2)'!$B$4:$B$10)+7=A468,'Onderwerpen (2)'!$A$11,IF(SUM('Onderwerpen (2)'!$B$4:$B$11)+8=A468,'Onderwerpen (2)'!$A$12,IF(SUM('Onderwerpen (2)'!$B$4:$B$12)+9=A468,'Onderwerpen (2)'!$A$13,IF(SUM('Onderwerpen (2)'!$B$4:$B$13)+10=A468,'Onderwerpen (2)'!$A$14,IF(SUM('Onderwerpen (2)'!$B$4:$B$14)+11=A468,'Onderwerpen (2)'!$A$15,IF(SUM('Onderwerpen (2)'!$B$4:$B$15)+12=A468,'Onderwerpen (2)'!$A$16,IF(SUM('Onderwerpen (2)'!$B$4:$B$16)+13=A468,'Onderwerpen (2)'!$A$17,IF(SUM('Onderwerpen (2)'!$B$4:$B$17)+14=A468,'Onderwerpen (2)'!$A$18,IF(SUM('Onderwerpen (2)'!$B$4:$B$18)+15=A468,'Onderwerpen (2)'!$A$19,IF(SUM('Onderwerpen (2)'!$B$4:$B$19)+16=A468,'Onderwerpen (2)'!$A$20,IF(SUM('Onderwerpen (2)'!$B$4:$B$20)+17=A468,'Onderwerpen (2)'!$A$21,IF(SUM('Onderwerpen (2)'!$B$4:$B$21)+18=A468,'Onderwerpen (2)'!$A$22,IF(SUM('Onderwerpen (2)'!$B$4:$B$22)+19=A468,'Onderwerpen (2)'!$A$23,IFERROR((IF(A468&lt;'Onderwerpen (2)'!$D$4,A468,IF(AND(A468&gt;'Onderwerpen (2)'!$D$4,A468&lt;'Onderwerpen (2)'!$D$5),A468-1,IF(AND(A468&gt;'Onderwerpen (2)'!$D$5,A468&lt;'Onderwerpen (2)'!$D$6),A468-2,IF(AND(A468&gt;'Onderwerpen (2)'!$D$6,A468&lt;'Onderwerpen (2)'!$D$7),A468-3,IF(AND(A468&gt;'Onderwerpen (2)'!$D$7,A468&lt;'Onderwerpen (2)'!$D$8),A468-4,IF(AND(A468&gt;'Onderwerpen (2)'!$D$8,A468&lt;'Onderwerpen (2)'!$D$9),A468-5,IF(AND(A468&gt;'Onderwerpen (2)'!$D$9,A468&lt;'Onderwerpen (2)'!$D$10),A468-6,IF(AND(A468&gt;'Onderwerpen (2)'!$D$10,A468&lt;'Onderwerpen (2)'!$D$11),A468-7,IF(AND(A468&gt;'Onderwerpen (2)'!$D$11,A468&lt;'Onderwerpen (2)'!$D$12),A468-8,IF(AND(A468&gt;'Onderwerpen (2)'!$D$12,A468&lt;'Onderwerpen (2)'!$D$13),A468-9,IF(AND(A468&gt;'Onderwerpen (2)'!$D$13,A468&lt;'Onderwerpen (2)'!$D$14),A468-10,IF(AND(A468&gt;'Onderwerpen (2)'!$D$14,A468&lt;'Onderwerpen (2)'!$D$15),A468-11,IF(AND(A468&gt;'Onderwerpen (2)'!$D$15,A468&lt;'Onderwerpen (2)'!$D$16),A468-12,IF(AND(A468&gt;'Onderwerpen (2)'!$D$16,A468&lt;'Onderwerpen (2)'!$D$17),A468-13,IF(AND(A468&gt;'Onderwerpen (2)'!$D$17,A468&lt;'Onderwerpen (2)'!$D$18),A468-14,IF(AND(A468&gt;'Onderwerpen (2)'!$D$18,A468&lt;'Onderwerpen (2)'!$D$19),A468-15,IF(AND(A468&gt;'Onderwerpen (2)'!$D$19,A468&lt;'Onderwerpen (2)'!$D$20),A468-16,IF(AND(A468&gt;'Onderwerpen (2)'!$D$20,A468&lt;'Onderwerpen (2)'!$D$21),A468-17,IF(AND(A468&gt;'Onderwerpen (2)'!$D$21,A468&lt;'Onderwerpen (2)'!$D$22),A468-18,IF(A468&gt;'Onderwerpen (2)'!$D$22,A468-19,"X"))))))))))))))))))))),""))))))))))))))))))))</f>
        <v/>
      </c>
      <c r="D468" s="76" t="str">
        <f>IF(B468="",""&amp;C468,LEFT(B468, FIND(" ",B468)-1) &amp; "."&amp;COUNTIF( $B$8:B468,B468))</f>
        <v/>
      </c>
      <c r="E468" s="11"/>
      <c r="F468" s="65"/>
      <c r="G468" s="65"/>
      <c r="H468" s="65"/>
      <c r="I468" s="67"/>
      <c r="J468" s="60" t="str">
        <f t="shared" si="40"/>
        <v/>
      </c>
      <c r="K468" s="58"/>
      <c r="L468" s="65"/>
      <c r="M468" s="65"/>
      <c r="N468" s="65"/>
      <c r="O468" s="67"/>
      <c r="P468" s="60" t="str">
        <f t="shared" si="41"/>
        <v/>
      </c>
      <c r="Q468" s="58"/>
      <c r="R468" s="65"/>
      <c r="S468" s="65"/>
      <c r="T468" s="65"/>
      <c r="U468" s="67"/>
      <c r="V468" s="60" t="str">
        <f t="shared" si="42"/>
        <v/>
      </c>
      <c r="W468" s="58"/>
      <c r="X468" s="65"/>
      <c r="Y468" s="65"/>
      <c r="Z468" s="65"/>
      <c r="AA468" s="67"/>
      <c r="AB468" s="60" t="str">
        <f t="shared" si="43"/>
        <v/>
      </c>
      <c r="AC468" s="58"/>
      <c r="AD468" s="65"/>
      <c r="AE468" s="65"/>
      <c r="AF468" s="65"/>
      <c r="AG468" s="67"/>
      <c r="AH468" s="60" t="str">
        <f t="shared" si="44"/>
        <v/>
      </c>
      <c r="AI468" s="58"/>
    </row>
    <row r="469" spans="1:35" ht="15" customHeight="1" x14ac:dyDescent="0.25">
      <c r="A469" s="48" t="str">
        <f>IFERROR(IF(A468='Onderwerpen (2)'!$C$23+19,"",A468+1),"")</f>
        <v/>
      </c>
      <c r="B469" s="48" t="str">
        <f>IF(C469&lt;='Onderwerpen (2)'!$C$4,'Onderwerpen (2)'!$A$4,IF(C469&lt;='Onderwerpen (2)'!$C$5,'Onderwerpen (2)'!$A$5,IF(C469&lt;='Onderwerpen (2)'!$C$6,'Onderwerpen (2)'!$A$6,IF(C469&lt;='Onderwerpen (2)'!$C$7,'Onderwerpen (2)'!$A$7,IF(C469&lt;='Onderwerpen (2)'!$C$8,'Onderwerpen (2)'!$A$8,IF(C469&lt;='Onderwerpen (2)'!$C$9,'Onderwerpen (2)'!$A$9,IF(C469&lt;='Onderwerpen (2)'!C$10,'Onderwerpen (2)'!$A$10,IF(C469&lt;='Onderwerpen (2)'!C$11,'Onderwerpen (2)'!$A$11,IF(C469&lt;='Onderwerpen (2)'!C$12,'Onderwerpen (2)'!$A$12,IF(C469&lt;='Onderwerpen (2)'!C$13,'Onderwerpen (2)'!$A$13,IF(C469&lt;='Onderwerpen (2)'!$C$14,'Onderwerpen (2)'!$A$14,IF(C469&lt;='Onderwerpen (2)'!$C$15,'Onderwerpen (2)'!$A$15,IF(C469&lt;='Onderwerpen (2)'!$C$16,'Onderwerpen (2)'!$A$16,IF(C469&lt;='Onderwerpen (2)'!$C$17,'Onderwerpen (2)'!$A$17,IF(C469&lt;='Onderwerpen (2)'!$C$18,'Onderwerpen (2)'!$A$18,IF(C469&lt;='Onderwerpen (2)'!$C$19,'Onderwerpen (2)'!$A$19,IF(C469&lt;='Onderwerpen (2)'!$C$20,'Onderwerpen (2)'!$A$20,IF(C469&lt;='Onderwerpen (2)'!$C$21,'Onderwerpen (2)'!$A$21,IF(C469&lt;='Onderwerpen (2)'!$C$22,'Onderwerpen (2)'!$A$22,IF(C469&lt;='Onderwerpen (2)'!$C$23,'Onderwerpen (2)'!$A$22,""))))))))))))))))))))</f>
        <v/>
      </c>
      <c r="C469" s="55" t="str">
        <f>IF('Onderwerpen (2)'!$B$4+1=A469,'Onderwerpen (2)'!$A$5,IF(SUM('Onderwerpen (2)'!$B$4:$B$5)+2=A469,'Onderwerpen (2)'!$A$6,IF(SUM('Onderwerpen (2)'!$B$4:$B$6)+3=A469,'Onderwerpen (2)'!$A$7,IF(SUM('Onderwerpen (2)'!$B$4:$B$7)+4=A469,'Onderwerpen (2)'!$A$8,IF(SUM('Onderwerpen (2)'!$B$4:$B$8)+5=A469,'Onderwerpen (2)'!$A$9,IF(SUM('Onderwerpen (2)'!$B$4:$B$9)+6=A469,'Onderwerpen (2)'!$A$10,IF(SUM('Onderwerpen (2)'!$B$4:$B$10)+7=A469,'Onderwerpen (2)'!$A$11,IF(SUM('Onderwerpen (2)'!$B$4:$B$11)+8=A469,'Onderwerpen (2)'!$A$12,IF(SUM('Onderwerpen (2)'!$B$4:$B$12)+9=A469,'Onderwerpen (2)'!$A$13,IF(SUM('Onderwerpen (2)'!$B$4:$B$13)+10=A469,'Onderwerpen (2)'!$A$14,IF(SUM('Onderwerpen (2)'!$B$4:$B$14)+11=A469,'Onderwerpen (2)'!$A$15,IF(SUM('Onderwerpen (2)'!$B$4:$B$15)+12=A469,'Onderwerpen (2)'!$A$16,IF(SUM('Onderwerpen (2)'!$B$4:$B$16)+13=A469,'Onderwerpen (2)'!$A$17,IF(SUM('Onderwerpen (2)'!$B$4:$B$17)+14=A469,'Onderwerpen (2)'!$A$18,IF(SUM('Onderwerpen (2)'!$B$4:$B$18)+15=A469,'Onderwerpen (2)'!$A$19,IF(SUM('Onderwerpen (2)'!$B$4:$B$19)+16=A469,'Onderwerpen (2)'!$A$20,IF(SUM('Onderwerpen (2)'!$B$4:$B$20)+17=A469,'Onderwerpen (2)'!$A$21,IF(SUM('Onderwerpen (2)'!$B$4:$B$21)+18=A469,'Onderwerpen (2)'!$A$22,IF(SUM('Onderwerpen (2)'!$B$4:$B$22)+19=A469,'Onderwerpen (2)'!$A$23,IFERROR((IF(A469&lt;'Onderwerpen (2)'!$D$4,A469,IF(AND(A469&gt;'Onderwerpen (2)'!$D$4,A469&lt;'Onderwerpen (2)'!$D$5),A469-1,IF(AND(A469&gt;'Onderwerpen (2)'!$D$5,A469&lt;'Onderwerpen (2)'!$D$6),A469-2,IF(AND(A469&gt;'Onderwerpen (2)'!$D$6,A469&lt;'Onderwerpen (2)'!$D$7),A469-3,IF(AND(A469&gt;'Onderwerpen (2)'!$D$7,A469&lt;'Onderwerpen (2)'!$D$8),A469-4,IF(AND(A469&gt;'Onderwerpen (2)'!$D$8,A469&lt;'Onderwerpen (2)'!$D$9),A469-5,IF(AND(A469&gt;'Onderwerpen (2)'!$D$9,A469&lt;'Onderwerpen (2)'!$D$10),A469-6,IF(AND(A469&gt;'Onderwerpen (2)'!$D$10,A469&lt;'Onderwerpen (2)'!$D$11),A469-7,IF(AND(A469&gt;'Onderwerpen (2)'!$D$11,A469&lt;'Onderwerpen (2)'!$D$12),A469-8,IF(AND(A469&gt;'Onderwerpen (2)'!$D$12,A469&lt;'Onderwerpen (2)'!$D$13),A469-9,IF(AND(A469&gt;'Onderwerpen (2)'!$D$13,A469&lt;'Onderwerpen (2)'!$D$14),A469-10,IF(AND(A469&gt;'Onderwerpen (2)'!$D$14,A469&lt;'Onderwerpen (2)'!$D$15),A469-11,IF(AND(A469&gt;'Onderwerpen (2)'!$D$15,A469&lt;'Onderwerpen (2)'!$D$16),A469-12,IF(AND(A469&gt;'Onderwerpen (2)'!$D$16,A469&lt;'Onderwerpen (2)'!$D$17),A469-13,IF(AND(A469&gt;'Onderwerpen (2)'!$D$17,A469&lt;'Onderwerpen (2)'!$D$18),A469-14,IF(AND(A469&gt;'Onderwerpen (2)'!$D$18,A469&lt;'Onderwerpen (2)'!$D$19),A469-15,IF(AND(A469&gt;'Onderwerpen (2)'!$D$19,A469&lt;'Onderwerpen (2)'!$D$20),A469-16,IF(AND(A469&gt;'Onderwerpen (2)'!$D$20,A469&lt;'Onderwerpen (2)'!$D$21),A469-17,IF(AND(A469&gt;'Onderwerpen (2)'!$D$21,A469&lt;'Onderwerpen (2)'!$D$22),A469-18,IF(A469&gt;'Onderwerpen (2)'!$D$22,A469-19,"X"))))))))))))))))))))),""))))))))))))))))))))</f>
        <v/>
      </c>
      <c r="D469" s="76" t="str">
        <f>IF(B469="",""&amp;C469,LEFT(B469, FIND(" ",B469)-1) &amp; "."&amp;COUNTIF( $B$8:B469,B469))</f>
        <v/>
      </c>
      <c r="E469" s="11"/>
      <c r="F469" s="65"/>
      <c r="G469" s="65"/>
      <c r="H469" s="65"/>
      <c r="I469" s="67"/>
      <c r="J469" s="60" t="str">
        <f t="shared" si="40"/>
        <v/>
      </c>
      <c r="K469" s="58"/>
      <c r="L469" s="65"/>
      <c r="M469" s="65"/>
      <c r="N469" s="65"/>
      <c r="O469" s="67"/>
      <c r="P469" s="60" t="str">
        <f t="shared" si="41"/>
        <v/>
      </c>
      <c r="Q469" s="58"/>
      <c r="R469" s="65"/>
      <c r="S469" s="65"/>
      <c r="T469" s="65"/>
      <c r="U469" s="67"/>
      <c r="V469" s="60" t="str">
        <f t="shared" si="42"/>
        <v/>
      </c>
      <c r="W469" s="58"/>
      <c r="X469" s="65"/>
      <c r="Y469" s="65"/>
      <c r="Z469" s="65"/>
      <c r="AA469" s="67"/>
      <c r="AB469" s="60" t="str">
        <f t="shared" si="43"/>
        <v/>
      </c>
      <c r="AC469" s="58"/>
      <c r="AD469" s="65"/>
      <c r="AE469" s="65"/>
      <c r="AF469" s="65"/>
      <c r="AG469" s="67"/>
      <c r="AH469" s="60" t="str">
        <f t="shared" si="44"/>
        <v/>
      </c>
      <c r="AI469" s="58"/>
    </row>
    <row r="470" spans="1:35" ht="15" customHeight="1" x14ac:dyDescent="0.25">
      <c r="A470" s="48" t="str">
        <f>IFERROR(IF(A469='Onderwerpen (2)'!$C$23+19,"",A469+1),"")</f>
        <v/>
      </c>
      <c r="B470" s="48" t="str">
        <f>IF(C470&lt;='Onderwerpen (2)'!$C$4,'Onderwerpen (2)'!$A$4,IF(C470&lt;='Onderwerpen (2)'!$C$5,'Onderwerpen (2)'!$A$5,IF(C470&lt;='Onderwerpen (2)'!$C$6,'Onderwerpen (2)'!$A$6,IF(C470&lt;='Onderwerpen (2)'!$C$7,'Onderwerpen (2)'!$A$7,IF(C470&lt;='Onderwerpen (2)'!$C$8,'Onderwerpen (2)'!$A$8,IF(C470&lt;='Onderwerpen (2)'!$C$9,'Onderwerpen (2)'!$A$9,IF(C470&lt;='Onderwerpen (2)'!C$10,'Onderwerpen (2)'!$A$10,IF(C470&lt;='Onderwerpen (2)'!C$11,'Onderwerpen (2)'!$A$11,IF(C470&lt;='Onderwerpen (2)'!C$12,'Onderwerpen (2)'!$A$12,IF(C470&lt;='Onderwerpen (2)'!C$13,'Onderwerpen (2)'!$A$13,IF(C470&lt;='Onderwerpen (2)'!$C$14,'Onderwerpen (2)'!$A$14,IF(C470&lt;='Onderwerpen (2)'!$C$15,'Onderwerpen (2)'!$A$15,IF(C470&lt;='Onderwerpen (2)'!$C$16,'Onderwerpen (2)'!$A$16,IF(C470&lt;='Onderwerpen (2)'!$C$17,'Onderwerpen (2)'!$A$17,IF(C470&lt;='Onderwerpen (2)'!$C$18,'Onderwerpen (2)'!$A$18,IF(C470&lt;='Onderwerpen (2)'!$C$19,'Onderwerpen (2)'!$A$19,IF(C470&lt;='Onderwerpen (2)'!$C$20,'Onderwerpen (2)'!$A$20,IF(C470&lt;='Onderwerpen (2)'!$C$21,'Onderwerpen (2)'!$A$21,IF(C470&lt;='Onderwerpen (2)'!$C$22,'Onderwerpen (2)'!$A$22,IF(C470&lt;='Onderwerpen (2)'!$C$23,'Onderwerpen (2)'!$A$22,""))))))))))))))))))))</f>
        <v/>
      </c>
      <c r="C470" s="55" t="str">
        <f>IF('Onderwerpen (2)'!$B$4+1=A470,'Onderwerpen (2)'!$A$5,IF(SUM('Onderwerpen (2)'!$B$4:$B$5)+2=A470,'Onderwerpen (2)'!$A$6,IF(SUM('Onderwerpen (2)'!$B$4:$B$6)+3=A470,'Onderwerpen (2)'!$A$7,IF(SUM('Onderwerpen (2)'!$B$4:$B$7)+4=A470,'Onderwerpen (2)'!$A$8,IF(SUM('Onderwerpen (2)'!$B$4:$B$8)+5=A470,'Onderwerpen (2)'!$A$9,IF(SUM('Onderwerpen (2)'!$B$4:$B$9)+6=A470,'Onderwerpen (2)'!$A$10,IF(SUM('Onderwerpen (2)'!$B$4:$B$10)+7=A470,'Onderwerpen (2)'!$A$11,IF(SUM('Onderwerpen (2)'!$B$4:$B$11)+8=A470,'Onderwerpen (2)'!$A$12,IF(SUM('Onderwerpen (2)'!$B$4:$B$12)+9=A470,'Onderwerpen (2)'!$A$13,IF(SUM('Onderwerpen (2)'!$B$4:$B$13)+10=A470,'Onderwerpen (2)'!$A$14,IF(SUM('Onderwerpen (2)'!$B$4:$B$14)+11=A470,'Onderwerpen (2)'!$A$15,IF(SUM('Onderwerpen (2)'!$B$4:$B$15)+12=A470,'Onderwerpen (2)'!$A$16,IF(SUM('Onderwerpen (2)'!$B$4:$B$16)+13=A470,'Onderwerpen (2)'!$A$17,IF(SUM('Onderwerpen (2)'!$B$4:$B$17)+14=A470,'Onderwerpen (2)'!$A$18,IF(SUM('Onderwerpen (2)'!$B$4:$B$18)+15=A470,'Onderwerpen (2)'!$A$19,IF(SUM('Onderwerpen (2)'!$B$4:$B$19)+16=A470,'Onderwerpen (2)'!$A$20,IF(SUM('Onderwerpen (2)'!$B$4:$B$20)+17=A470,'Onderwerpen (2)'!$A$21,IF(SUM('Onderwerpen (2)'!$B$4:$B$21)+18=A470,'Onderwerpen (2)'!$A$22,IF(SUM('Onderwerpen (2)'!$B$4:$B$22)+19=A470,'Onderwerpen (2)'!$A$23,IFERROR((IF(A470&lt;'Onderwerpen (2)'!$D$4,A470,IF(AND(A470&gt;'Onderwerpen (2)'!$D$4,A470&lt;'Onderwerpen (2)'!$D$5),A470-1,IF(AND(A470&gt;'Onderwerpen (2)'!$D$5,A470&lt;'Onderwerpen (2)'!$D$6),A470-2,IF(AND(A470&gt;'Onderwerpen (2)'!$D$6,A470&lt;'Onderwerpen (2)'!$D$7),A470-3,IF(AND(A470&gt;'Onderwerpen (2)'!$D$7,A470&lt;'Onderwerpen (2)'!$D$8),A470-4,IF(AND(A470&gt;'Onderwerpen (2)'!$D$8,A470&lt;'Onderwerpen (2)'!$D$9),A470-5,IF(AND(A470&gt;'Onderwerpen (2)'!$D$9,A470&lt;'Onderwerpen (2)'!$D$10),A470-6,IF(AND(A470&gt;'Onderwerpen (2)'!$D$10,A470&lt;'Onderwerpen (2)'!$D$11),A470-7,IF(AND(A470&gt;'Onderwerpen (2)'!$D$11,A470&lt;'Onderwerpen (2)'!$D$12),A470-8,IF(AND(A470&gt;'Onderwerpen (2)'!$D$12,A470&lt;'Onderwerpen (2)'!$D$13),A470-9,IF(AND(A470&gt;'Onderwerpen (2)'!$D$13,A470&lt;'Onderwerpen (2)'!$D$14),A470-10,IF(AND(A470&gt;'Onderwerpen (2)'!$D$14,A470&lt;'Onderwerpen (2)'!$D$15),A470-11,IF(AND(A470&gt;'Onderwerpen (2)'!$D$15,A470&lt;'Onderwerpen (2)'!$D$16),A470-12,IF(AND(A470&gt;'Onderwerpen (2)'!$D$16,A470&lt;'Onderwerpen (2)'!$D$17),A470-13,IF(AND(A470&gt;'Onderwerpen (2)'!$D$17,A470&lt;'Onderwerpen (2)'!$D$18),A470-14,IF(AND(A470&gt;'Onderwerpen (2)'!$D$18,A470&lt;'Onderwerpen (2)'!$D$19),A470-15,IF(AND(A470&gt;'Onderwerpen (2)'!$D$19,A470&lt;'Onderwerpen (2)'!$D$20),A470-16,IF(AND(A470&gt;'Onderwerpen (2)'!$D$20,A470&lt;'Onderwerpen (2)'!$D$21),A470-17,IF(AND(A470&gt;'Onderwerpen (2)'!$D$21,A470&lt;'Onderwerpen (2)'!$D$22),A470-18,IF(A470&gt;'Onderwerpen (2)'!$D$22,A470-19,"X"))))))))))))))))))))),""))))))))))))))))))))</f>
        <v/>
      </c>
      <c r="D470" s="76" t="str">
        <f>IF(B470="",""&amp;C470,LEFT(B470, FIND(" ",B470)-1) &amp; "."&amp;COUNTIF( $B$8:B470,B470))</f>
        <v/>
      </c>
      <c r="E470" s="11"/>
      <c r="F470" s="65"/>
      <c r="G470" s="65"/>
      <c r="H470" s="65"/>
      <c r="I470" s="67"/>
      <c r="J470" s="60" t="str">
        <f t="shared" si="40"/>
        <v/>
      </c>
      <c r="K470" s="58"/>
      <c r="L470" s="65"/>
      <c r="M470" s="65"/>
      <c r="N470" s="65"/>
      <c r="O470" s="67"/>
      <c r="P470" s="60" t="str">
        <f t="shared" si="41"/>
        <v/>
      </c>
      <c r="Q470" s="58"/>
      <c r="R470" s="65"/>
      <c r="S470" s="65"/>
      <c r="T470" s="65"/>
      <c r="U470" s="67"/>
      <c r="V470" s="60" t="str">
        <f t="shared" si="42"/>
        <v/>
      </c>
      <c r="W470" s="58"/>
      <c r="X470" s="65"/>
      <c r="Y470" s="65"/>
      <c r="Z470" s="65"/>
      <c r="AA470" s="67"/>
      <c r="AB470" s="60" t="str">
        <f t="shared" si="43"/>
        <v/>
      </c>
      <c r="AC470" s="58"/>
      <c r="AD470" s="65"/>
      <c r="AE470" s="65"/>
      <c r="AF470" s="65"/>
      <c r="AG470" s="67"/>
      <c r="AH470" s="60" t="str">
        <f t="shared" si="44"/>
        <v/>
      </c>
      <c r="AI470" s="58"/>
    </row>
    <row r="471" spans="1:35" ht="15" customHeight="1" x14ac:dyDescent="0.25">
      <c r="A471" s="48" t="str">
        <f>IFERROR(IF(A470='Onderwerpen (2)'!$C$23+19,"",A470+1),"")</f>
        <v/>
      </c>
      <c r="B471" s="48" t="str">
        <f>IF(C471&lt;='Onderwerpen (2)'!$C$4,'Onderwerpen (2)'!$A$4,IF(C471&lt;='Onderwerpen (2)'!$C$5,'Onderwerpen (2)'!$A$5,IF(C471&lt;='Onderwerpen (2)'!$C$6,'Onderwerpen (2)'!$A$6,IF(C471&lt;='Onderwerpen (2)'!$C$7,'Onderwerpen (2)'!$A$7,IF(C471&lt;='Onderwerpen (2)'!$C$8,'Onderwerpen (2)'!$A$8,IF(C471&lt;='Onderwerpen (2)'!$C$9,'Onderwerpen (2)'!$A$9,IF(C471&lt;='Onderwerpen (2)'!C$10,'Onderwerpen (2)'!$A$10,IF(C471&lt;='Onderwerpen (2)'!C$11,'Onderwerpen (2)'!$A$11,IF(C471&lt;='Onderwerpen (2)'!C$12,'Onderwerpen (2)'!$A$12,IF(C471&lt;='Onderwerpen (2)'!C$13,'Onderwerpen (2)'!$A$13,IF(C471&lt;='Onderwerpen (2)'!$C$14,'Onderwerpen (2)'!$A$14,IF(C471&lt;='Onderwerpen (2)'!$C$15,'Onderwerpen (2)'!$A$15,IF(C471&lt;='Onderwerpen (2)'!$C$16,'Onderwerpen (2)'!$A$16,IF(C471&lt;='Onderwerpen (2)'!$C$17,'Onderwerpen (2)'!$A$17,IF(C471&lt;='Onderwerpen (2)'!$C$18,'Onderwerpen (2)'!$A$18,IF(C471&lt;='Onderwerpen (2)'!$C$19,'Onderwerpen (2)'!$A$19,IF(C471&lt;='Onderwerpen (2)'!$C$20,'Onderwerpen (2)'!$A$20,IF(C471&lt;='Onderwerpen (2)'!$C$21,'Onderwerpen (2)'!$A$21,IF(C471&lt;='Onderwerpen (2)'!$C$22,'Onderwerpen (2)'!$A$22,IF(C471&lt;='Onderwerpen (2)'!$C$23,'Onderwerpen (2)'!$A$22,""))))))))))))))))))))</f>
        <v/>
      </c>
      <c r="C471" s="55" t="str">
        <f>IF('Onderwerpen (2)'!$B$4+1=A471,'Onderwerpen (2)'!$A$5,IF(SUM('Onderwerpen (2)'!$B$4:$B$5)+2=A471,'Onderwerpen (2)'!$A$6,IF(SUM('Onderwerpen (2)'!$B$4:$B$6)+3=A471,'Onderwerpen (2)'!$A$7,IF(SUM('Onderwerpen (2)'!$B$4:$B$7)+4=A471,'Onderwerpen (2)'!$A$8,IF(SUM('Onderwerpen (2)'!$B$4:$B$8)+5=A471,'Onderwerpen (2)'!$A$9,IF(SUM('Onderwerpen (2)'!$B$4:$B$9)+6=A471,'Onderwerpen (2)'!$A$10,IF(SUM('Onderwerpen (2)'!$B$4:$B$10)+7=A471,'Onderwerpen (2)'!$A$11,IF(SUM('Onderwerpen (2)'!$B$4:$B$11)+8=A471,'Onderwerpen (2)'!$A$12,IF(SUM('Onderwerpen (2)'!$B$4:$B$12)+9=A471,'Onderwerpen (2)'!$A$13,IF(SUM('Onderwerpen (2)'!$B$4:$B$13)+10=A471,'Onderwerpen (2)'!$A$14,IF(SUM('Onderwerpen (2)'!$B$4:$B$14)+11=A471,'Onderwerpen (2)'!$A$15,IF(SUM('Onderwerpen (2)'!$B$4:$B$15)+12=A471,'Onderwerpen (2)'!$A$16,IF(SUM('Onderwerpen (2)'!$B$4:$B$16)+13=A471,'Onderwerpen (2)'!$A$17,IF(SUM('Onderwerpen (2)'!$B$4:$B$17)+14=A471,'Onderwerpen (2)'!$A$18,IF(SUM('Onderwerpen (2)'!$B$4:$B$18)+15=A471,'Onderwerpen (2)'!$A$19,IF(SUM('Onderwerpen (2)'!$B$4:$B$19)+16=A471,'Onderwerpen (2)'!$A$20,IF(SUM('Onderwerpen (2)'!$B$4:$B$20)+17=A471,'Onderwerpen (2)'!$A$21,IF(SUM('Onderwerpen (2)'!$B$4:$B$21)+18=A471,'Onderwerpen (2)'!$A$22,IF(SUM('Onderwerpen (2)'!$B$4:$B$22)+19=A471,'Onderwerpen (2)'!$A$23,IFERROR((IF(A471&lt;'Onderwerpen (2)'!$D$4,A471,IF(AND(A471&gt;'Onderwerpen (2)'!$D$4,A471&lt;'Onderwerpen (2)'!$D$5),A471-1,IF(AND(A471&gt;'Onderwerpen (2)'!$D$5,A471&lt;'Onderwerpen (2)'!$D$6),A471-2,IF(AND(A471&gt;'Onderwerpen (2)'!$D$6,A471&lt;'Onderwerpen (2)'!$D$7),A471-3,IF(AND(A471&gt;'Onderwerpen (2)'!$D$7,A471&lt;'Onderwerpen (2)'!$D$8),A471-4,IF(AND(A471&gt;'Onderwerpen (2)'!$D$8,A471&lt;'Onderwerpen (2)'!$D$9),A471-5,IF(AND(A471&gt;'Onderwerpen (2)'!$D$9,A471&lt;'Onderwerpen (2)'!$D$10),A471-6,IF(AND(A471&gt;'Onderwerpen (2)'!$D$10,A471&lt;'Onderwerpen (2)'!$D$11),A471-7,IF(AND(A471&gt;'Onderwerpen (2)'!$D$11,A471&lt;'Onderwerpen (2)'!$D$12),A471-8,IF(AND(A471&gt;'Onderwerpen (2)'!$D$12,A471&lt;'Onderwerpen (2)'!$D$13),A471-9,IF(AND(A471&gt;'Onderwerpen (2)'!$D$13,A471&lt;'Onderwerpen (2)'!$D$14),A471-10,IF(AND(A471&gt;'Onderwerpen (2)'!$D$14,A471&lt;'Onderwerpen (2)'!$D$15),A471-11,IF(AND(A471&gt;'Onderwerpen (2)'!$D$15,A471&lt;'Onderwerpen (2)'!$D$16),A471-12,IF(AND(A471&gt;'Onderwerpen (2)'!$D$16,A471&lt;'Onderwerpen (2)'!$D$17),A471-13,IF(AND(A471&gt;'Onderwerpen (2)'!$D$17,A471&lt;'Onderwerpen (2)'!$D$18),A471-14,IF(AND(A471&gt;'Onderwerpen (2)'!$D$18,A471&lt;'Onderwerpen (2)'!$D$19),A471-15,IF(AND(A471&gt;'Onderwerpen (2)'!$D$19,A471&lt;'Onderwerpen (2)'!$D$20),A471-16,IF(AND(A471&gt;'Onderwerpen (2)'!$D$20,A471&lt;'Onderwerpen (2)'!$D$21),A471-17,IF(AND(A471&gt;'Onderwerpen (2)'!$D$21,A471&lt;'Onderwerpen (2)'!$D$22),A471-18,IF(A471&gt;'Onderwerpen (2)'!$D$22,A471-19,"X"))))))))))))))))))))),""))))))))))))))))))))</f>
        <v/>
      </c>
      <c r="D471" s="76" t="str">
        <f>IF(B471="",""&amp;C471,LEFT(B471, FIND(" ",B471)-1) &amp; "."&amp;COUNTIF( $B$8:B471,B471))</f>
        <v/>
      </c>
      <c r="E471" s="11"/>
      <c r="F471" s="65"/>
      <c r="G471" s="65"/>
      <c r="H471" s="65"/>
      <c r="I471" s="67"/>
      <c r="J471" s="60" t="str">
        <f t="shared" si="40"/>
        <v/>
      </c>
      <c r="K471" s="58"/>
      <c r="L471" s="65"/>
      <c r="M471" s="65"/>
      <c r="N471" s="65"/>
      <c r="O471" s="67"/>
      <c r="P471" s="60" t="str">
        <f t="shared" si="41"/>
        <v/>
      </c>
      <c r="Q471" s="58"/>
      <c r="R471" s="65"/>
      <c r="S471" s="65"/>
      <c r="T471" s="65"/>
      <c r="U471" s="67"/>
      <c r="V471" s="60" t="str">
        <f t="shared" si="42"/>
        <v/>
      </c>
      <c r="W471" s="58"/>
      <c r="X471" s="65"/>
      <c r="Y471" s="65"/>
      <c r="Z471" s="65"/>
      <c r="AA471" s="67"/>
      <c r="AB471" s="60" t="str">
        <f t="shared" si="43"/>
        <v/>
      </c>
      <c r="AC471" s="58"/>
      <c r="AD471" s="65"/>
      <c r="AE471" s="65"/>
      <c r="AF471" s="65"/>
      <c r="AG471" s="67"/>
      <c r="AH471" s="60" t="str">
        <f t="shared" si="44"/>
        <v/>
      </c>
      <c r="AI471" s="58"/>
    </row>
    <row r="472" spans="1:35" ht="15" customHeight="1" x14ac:dyDescent="0.25">
      <c r="A472" s="48" t="str">
        <f>IFERROR(IF(A471='Onderwerpen (2)'!$C$23+19,"",A471+1),"")</f>
        <v/>
      </c>
      <c r="B472" s="48" t="str">
        <f>IF(C472&lt;='Onderwerpen (2)'!$C$4,'Onderwerpen (2)'!$A$4,IF(C472&lt;='Onderwerpen (2)'!$C$5,'Onderwerpen (2)'!$A$5,IF(C472&lt;='Onderwerpen (2)'!$C$6,'Onderwerpen (2)'!$A$6,IF(C472&lt;='Onderwerpen (2)'!$C$7,'Onderwerpen (2)'!$A$7,IF(C472&lt;='Onderwerpen (2)'!$C$8,'Onderwerpen (2)'!$A$8,IF(C472&lt;='Onderwerpen (2)'!$C$9,'Onderwerpen (2)'!$A$9,IF(C472&lt;='Onderwerpen (2)'!C$10,'Onderwerpen (2)'!$A$10,IF(C472&lt;='Onderwerpen (2)'!C$11,'Onderwerpen (2)'!$A$11,IF(C472&lt;='Onderwerpen (2)'!C$12,'Onderwerpen (2)'!$A$12,IF(C472&lt;='Onderwerpen (2)'!C$13,'Onderwerpen (2)'!$A$13,IF(C472&lt;='Onderwerpen (2)'!$C$14,'Onderwerpen (2)'!$A$14,IF(C472&lt;='Onderwerpen (2)'!$C$15,'Onderwerpen (2)'!$A$15,IF(C472&lt;='Onderwerpen (2)'!$C$16,'Onderwerpen (2)'!$A$16,IF(C472&lt;='Onderwerpen (2)'!$C$17,'Onderwerpen (2)'!$A$17,IF(C472&lt;='Onderwerpen (2)'!$C$18,'Onderwerpen (2)'!$A$18,IF(C472&lt;='Onderwerpen (2)'!$C$19,'Onderwerpen (2)'!$A$19,IF(C472&lt;='Onderwerpen (2)'!$C$20,'Onderwerpen (2)'!$A$20,IF(C472&lt;='Onderwerpen (2)'!$C$21,'Onderwerpen (2)'!$A$21,IF(C472&lt;='Onderwerpen (2)'!$C$22,'Onderwerpen (2)'!$A$22,IF(C472&lt;='Onderwerpen (2)'!$C$23,'Onderwerpen (2)'!$A$22,""))))))))))))))))))))</f>
        <v/>
      </c>
      <c r="C472" s="55" t="str">
        <f>IF('Onderwerpen (2)'!$B$4+1=A472,'Onderwerpen (2)'!$A$5,IF(SUM('Onderwerpen (2)'!$B$4:$B$5)+2=A472,'Onderwerpen (2)'!$A$6,IF(SUM('Onderwerpen (2)'!$B$4:$B$6)+3=A472,'Onderwerpen (2)'!$A$7,IF(SUM('Onderwerpen (2)'!$B$4:$B$7)+4=A472,'Onderwerpen (2)'!$A$8,IF(SUM('Onderwerpen (2)'!$B$4:$B$8)+5=A472,'Onderwerpen (2)'!$A$9,IF(SUM('Onderwerpen (2)'!$B$4:$B$9)+6=A472,'Onderwerpen (2)'!$A$10,IF(SUM('Onderwerpen (2)'!$B$4:$B$10)+7=A472,'Onderwerpen (2)'!$A$11,IF(SUM('Onderwerpen (2)'!$B$4:$B$11)+8=A472,'Onderwerpen (2)'!$A$12,IF(SUM('Onderwerpen (2)'!$B$4:$B$12)+9=A472,'Onderwerpen (2)'!$A$13,IF(SUM('Onderwerpen (2)'!$B$4:$B$13)+10=A472,'Onderwerpen (2)'!$A$14,IF(SUM('Onderwerpen (2)'!$B$4:$B$14)+11=A472,'Onderwerpen (2)'!$A$15,IF(SUM('Onderwerpen (2)'!$B$4:$B$15)+12=A472,'Onderwerpen (2)'!$A$16,IF(SUM('Onderwerpen (2)'!$B$4:$B$16)+13=A472,'Onderwerpen (2)'!$A$17,IF(SUM('Onderwerpen (2)'!$B$4:$B$17)+14=A472,'Onderwerpen (2)'!$A$18,IF(SUM('Onderwerpen (2)'!$B$4:$B$18)+15=A472,'Onderwerpen (2)'!$A$19,IF(SUM('Onderwerpen (2)'!$B$4:$B$19)+16=A472,'Onderwerpen (2)'!$A$20,IF(SUM('Onderwerpen (2)'!$B$4:$B$20)+17=A472,'Onderwerpen (2)'!$A$21,IF(SUM('Onderwerpen (2)'!$B$4:$B$21)+18=A472,'Onderwerpen (2)'!$A$22,IF(SUM('Onderwerpen (2)'!$B$4:$B$22)+19=A472,'Onderwerpen (2)'!$A$23,IFERROR((IF(A472&lt;'Onderwerpen (2)'!$D$4,A472,IF(AND(A472&gt;'Onderwerpen (2)'!$D$4,A472&lt;'Onderwerpen (2)'!$D$5),A472-1,IF(AND(A472&gt;'Onderwerpen (2)'!$D$5,A472&lt;'Onderwerpen (2)'!$D$6),A472-2,IF(AND(A472&gt;'Onderwerpen (2)'!$D$6,A472&lt;'Onderwerpen (2)'!$D$7),A472-3,IF(AND(A472&gt;'Onderwerpen (2)'!$D$7,A472&lt;'Onderwerpen (2)'!$D$8),A472-4,IF(AND(A472&gt;'Onderwerpen (2)'!$D$8,A472&lt;'Onderwerpen (2)'!$D$9),A472-5,IF(AND(A472&gt;'Onderwerpen (2)'!$D$9,A472&lt;'Onderwerpen (2)'!$D$10),A472-6,IF(AND(A472&gt;'Onderwerpen (2)'!$D$10,A472&lt;'Onderwerpen (2)'!$D$11),A472-7,IF(AND(A472&gt;'Onderwerpen (2)'!$D$11,A472&lt;'Onderwerpen (2)'!$D$12),A472-8,IF(AND(A472&gt;'Onderwerpen (2)'!$D$12,A472&lt;'Onderwerpen (2)'!$D$13),A472-9,IF(AND(A472&gt;'Onderwerpen (2)'!$D$13,A472&lt;'Onderwerpen (2)'!$D$14),A472-10,IF(AND(A472&gt;'Onderwerpen (2)'!$D$14,A472&lt;'Onderwerpen (2)'!$D$15),A472-11,IF(AND(A472&gt;'Onderwerpen (2)'!$D$15,A472&lt;'Onderwerpen (2)'!$D$16),A472-12,IF(AND(A472&gt;'Onderwerpen (2)'!$D$16,A472&lt;'Onderwerpen (2)'!$D$17),A472-13,IF(AND(A472&gt;'Onderwerpen (2)'!$D$17,A472&lt;'Onderwerpen (2)'!$D$18),A472-14,IF(AND(A472&gt;'Onderwerpen (2)'!$D$18,A472&lt;'Onderwerpen (2)'!$D$19),A472-15,IF(AND(A472&gt;'Onderwerpen (2)'!$D$19,A472&lt;'Onderwerpen (2)'!$D$20),A472-16,IF(AND(A472&gt;'Onderwerpen (2)'!$D$20,A472&lt;'Onderwerpen (2)'!$D$21),A472-17,IF(AND(A472&gt;'Onderwerpen (2)'!$D$21,A472&lt;'Onderwerpen (2)'!$D$22),A472-18,IF(A472&gt;'Onderwerpen (2)'!$D$22,A472-19,"X"))))))))))))))))))))),""))))))))))))))))))))</f>
        <v/>
      </c>
      <c r="D472" s="76" t="str">
        <f>IF(B472="",""&amp;C472,LEFT(B472, FIND(" ",B472)-1) &amp; "."&amp;COUNTIF( $B$8:B472,B472))</f>
        <v/>
      </c>
      <c r="E472" s="11"/>
      <c r="F472" s="65"/>
      <c r="G472" s="65"/>
      <c r="H472" s="65"/>
      <c r="I472" s="67"/>
      <c r="J472" s="60" t="str">
        <f t="shared" si="40"/>
        <v/>
      </c>
      <c r="K472" s="58"/>
      <c r="L472" s="65"/>
      <c r="M472" s="65"/>
      <c r="N472" s="65"/>
      <c r="O472" s="67"/>
      <c r="P472" s="60" t="str">
        <f t="shared" si="41"/>
        <v/>
      </c>
      <c r="Q472" s="58"/>
      <c r="R472" s="65"/>
      <c r="S472" s="65"/>
      <c r="T472" s="65"/>
      <c r="U472" s="67"/>
      <c r="V472" s="60" t="str">
        <f t="shared" si="42"/>
        <v/>
      </c>
      <c r="W472" s="58"/>
      <c r="X472" s="65"/>
      <c r="Y472" s="65"/>
      <c r="Z472" s="65"/>
      <c r="AA472" s="67"/>
      <c r="AB472" s="60" t="str">
        <f t="shared" si="43"/>
        <v/>
      </c>
      <c r="AC472" s="58"/>
      <c r="AD472" s="65"/>
      <c r="AE472" s="65"/>
      <c r="AF472" s="65"/>
      <c r="AG472" s="67"/>
      <c r="AH472" s="60" t="str">
        <f t="shared" si="44"/>
        <v/>
      </c>
      <c r="AI472" s="58"/>
    </row>
    <row r="473" spans="1:35" ht="15" customHeight="1" x14ac:dyDescent="0.25">
      <c r="A473" s="48" t="str">
        <f>IFERROR(IF(A472='Onderwerpen (2)'!$C$23+19,"",A472+1),"")</f>
        <v/>
      </c>
      <c r="B473" s="48" t="str">
        <f>IF(C473&lt;='Onderwerpen (2)'!$C$4,'Onderwerpen (2)'!$A$4,IF(C473&lt;='Onderwerpen (2)'!$C$5,'Onderwerpen (2)'!$A$5,IF(C473&lt;='Onderwerpen (2)'!$C$6,'Onderwerpen (2)'!$A$6,IF(C473&lt;='Onderwerpen (2)'!$C$7,'Onderwerpen (2)'!$A$7,IF(C473&lt;='Onderwerpen (2)'!$C$8,'Onderwerpen (2)'!$A$8,IF(C473&lt;='Onderwerpen (2)'!$C$9,'Onderwerpen (2)'!$A$9,IF(C473&lt;='Onderwerpen (2)'!C$10,'Onderwerpen (2)'!$A$10,IF(C473&lt;='Onderwerpen (2)'!C$11,'Onderwerpen (2)'!$A$11,IF(C473&lt;='Onderwerpen (2)'!C$12,'Onderwerpen (2)'!$A$12,IF(C473&lt;='Onderwerpen (2)'!C$13,'Onderwerpen (2)'!$A$13,IF(C473&lt;='Onderwerpen (2)'!$C$14,'Onderwerpen (2)'!$A$14,IF(C473&lt;='Onderwerpen (2)'!$C$15,'Onderwerpen (2)'!$A$15,IF(C473&lt;='Onderwerpen (2)'!$C$16,'Onderwerpen (2)'!$A$16,IF(C473&lt;='Onderwerpen (2)'!$C$17,'Onderwerpen (2)'!$A$17,IF(C473&lt;='Onderwerpen (2)'!$C$18,'Onderwerpen (2)'!$A$18,IF(C473&lt;='Onderwerpen (2)'!$C$19,'Onderwerpen (2)'!$A$19,IF(C473&lt;='Onderwerpen (2)'!$C$20,'Onderwerpen (2)'!$A$20,IF(C473&lt;='Onderwerpen (2)'!$C$21,'Onderwerpen (2)'!$A$21,IF(C473&lt;='Onderwerpen (2)'!$C$22,'Onderwerpen (2)'!$A$22,IF(C473&lt;='Onderwerpen (2)'!$C$23,'Onderwerpen (2)'!$A$22,""))))))))))))))))))))</f>
        <v/>
      </c>
      <c r="C473" s="55" t="str">
        <f>IF('Onderwerpen (2)'!$B$4+1=A473,'Onderwerpen (2)'!$A$5,IF(SUM('Onderwerpen (2)'!$B$4:$B$5)+2=A473,'Onderwerpen (2)'!$A$6,IF(SUM('Onderwerpen (2)'!$B$4:$B$6)+3=A473,'Onderwerpen (2)'!$A$7,IF(SUM('Onderwerpen (2)'!$B$4:$B$7)+4=A473,'Onderwerpen (2)'!$A$8,IF(SUM('Onderwerpen (2)'!$B$4:$B$8)+5=A473,'Onderwerpen (2)'!$A$9,IF(SUM('Onderwerpen (2)'!$B$4:$B$9)+6=A473,'Onderwerpen (2)'!$A$10,IF(SUM('Onderwerpen (2)'!$B$4:$B$10)+7=A473,'Onderwerpen (2)'!$A$11,IF(SUM('Onderwerpen (2)'!$B$4:$B$11)+8=A473,'Onderwerpen (2)'!$A$12,IF(SUM('Onderwerpen (2)'!$B$4:$B$12)+9=A473,'Onderwerpen (2)'!$A$13,IF(SUM('Onderwerpen (2)'!$B$4:$B$13)+10=A473,'Onderwerpen (2)'!$A$14,IF(SUM('Onderwerpen (2)'!$B$4:$B$14)+11=A473,'Onderwerpen (2)'!$A$15,IF(SUM('Onderwerpen (2)'!$B$4:$B$15)+12=A473,'Onderwerpen (2)'!$A$16,IF(SUM('Onderwerpen (2)'!$B$4:$B$16)+13=A473,'Onderwerpen (2)'!$A$17,IF(SUM('Onderwerpen (2)'!$B$4:$B$17)+14=A473,'Onderwerpen (2)'!$A$18,IF(SUM('Onderwerpen (2)'!$B$4:$B$18)+15=A473,'Onderwerpen (2)'!$A$19,IF(SUM('Onderwerpen (2)'!$B$4:$B$19)+16=A473,'Onderwerpen (2)'!$A$20,IF(SUM('Onderwerpen (2)'!$B$4:$B$20)+17=A473,'Onderwerpen (2)'!$A$21,IF(SUM('Onderwerpen (2)'!$B$4:$B$21)+18=A473,'Onderwerpen (2)'!$A$22,IF(SUM('Onderwerpen (2)'!$B$4:$B$22)+19=A473,'Onderwerpen (2)'!$A$23,IFERROR((IF(A473&lt;'Onderwerpen (2)'!$D$4,A473,IF(AND(A473&gt;'Onderwerpen (2)'!$D$4,A473&lt;'Onderwerpen (2)'!$D$5),A473-1,IF(AND(A473&gt;'Onderwerpen (2)'!$D$5,A473&lt;'Onderwerpen (2)'!$D$6),A473-2,IF(AND(A473&gt;'Onderwerpen (2)'!$D$6,A473&lt;'Onderwerpen (2)'!$D$7),A473-3,IF(AND(A473&gt;'Onderwerpen (2)'!$D$7,A473&lt;'Onderwerpen (2)'!$D$8),A473-4,IF(AND(A473&gt;'Onderwerpen (2)'!$D$8,A473&lt;'Onderwerpen (2)'!$D$9),A473-5,IF(AND(A473&gt;'Onderwerpen (2)'!$D$9,A473&lt;'Onderwerpen (2)'!$D$10),A473-6,IF(AND(A473&gt;'Onderwerpen (2)'!$D$10,A473&lt;'Onderwerpen (2)'!$D$11),A473-7,IF(AND(A473&gt;'Onderwerpen (2)'!$D$11,A473&lt;'Onderwerpen (2)'!$D$12),A473-8,IF(AND(A473&gt;'Onderwerpen (2)'!$D$12,A473&lt;'Onderwerpen (2)'!$D$13),A473-9,IF(AND(A473&gt;'Onderwerpen (2)'!$D$13,A473&lt;'Onderwerpen (2)'!$D$14),A473-10,IF(AND(A473&gt;'Onderwerpen (2)'!$D$14,A473&lt;'Onderwerpen (2)'!$D$15),A473-11,IF(AND(A473&gt;'Onderwerpen (2)'!$D$15,A473&lt;'Onderwerpen (2)'!$D$16),A473-12,IF(AND(A473&gt;'Onderwerpen (2)'!$D$16,A473&lt;'Onderwerpen (2)'!$D$17),A473-13,IF(AND(A473&gt;'Onderwerpen (2)'!$D$17,A473&lt;'Onderwerpen (2)'!$D$18),A473-14,IF(AND(A473&gt;'Onderwerpen (2)'!$D$18,A473&lt;'Onderwerpen (2)'!$D$19),A473-15,IF(AND(A473&gt;'Onderwerpen (2)'!$D$19,A473&lt;'Onderwerpen (2)'!$D$20),A473-16,IF(AND(A473&gt;'Onderwerpen (2)'!$D$20,A473&lt;'Onderwerpen (2)'!$D$21),A473-17,IF(AND(A473&gt;'Onderwerpen (2)'!$D$21,A473&lt;'Onderwerpen (2)'!$D$22),A473-18,IF(A473&gt;'Onderwerpen (2)'!$D$22,A473-19,"X"))))))))))))))))))))),""))))))))))))))))))))</f>
        <v/>
      </c>
      <c r="D473" s="76" t="str">
        <f>IF(B473="",""&amp;C473,LEFT(B473, FIND(" ",B473)-1) &amp; "."&amp;COUNTIF( $B$8:B473,B473))</f>
        <v/>
      </c>
      <c r="E473" s="11"/>
      <c r="F473" s="65"/>
      <c r="G473" s="65"/>
      <c r="H473" s="65"/>
      <c r="I473" s="67"/>
      <c r="J473" s="60" t="str">
        <f t="shared" si="40"/>
        <v/>
      </c>
      <c r="K473" s="58"/>
      <c r="L473" s="65"/>
      <c r="M473" s="65"/>
      <c r="N473" s="65"/>
      <c r="O473" s="67"/>
      <c r="P473" s="60" t="str">
        <f t="shared" si="41"/>
        <v/>
      </c>
      <c r="Q473" s="58"/>
      <c r="R473" s="65"/>
      <c r="S473" s="65"/>
      <c r="T473" s="65"/>
      <c r="U473" s="67"/>
      <c r="V473" s="60" t="str">
        <f t="shared" si="42"/>
        <v/>
      </c>
      <c r="W473" s="58"/>
      <c r="X473" s="65"/>
      <c r="Y473" s="65"/>
      <c r="Z473" s="65"/>
      <c r="AA473" s="67"/>
      <c r="AB473" s="60" t="str">
        <f t="shared" si="43"/>
        <v/>
      </c>
      <c r="AC473" s="58"/>
      <c r="AD473" s="65"/>
      <c r="AE473" s="65"/>
      <c r="AF473" s="65"/>
      <c r="AG473" s="67"/>
      <c r="AH473" s="60" t="str">
        <f t="shared" si="44"/>
        <v/>
      </c>
      <c r="AI473" s="58"/>
    </row>
    <row r="474" spans="1:35" ht="15" customHeight="1" x14ac:dyDescent="0.25">
      <c r="A474" s="48" t="str">
        <f>IFERROR(IF(A473='Onderwerpen (2)'!$C$23+19,"",A473+1),"")</f>
        <v/>
      </c>
      <c r="B474" s="48" t="str">
        <f>IF(C474&lt;='Onderwerpen (2)'!$C$4,'Onderwerpen (2)'!$A$4,IF(C474&lt;='Onderwerpen (2)'!$C$5,'Onderwerpen (2)'!$A$5,IF(C474&lt;='Onderwerpen (2)'!$C$6,'Onderwerpen (2)'!$A$6,IF(C474&lt;='Onderwerpen (2)'!$C$7,'Onderwerpen (2)'!$A$7,IF(C474&lt;='Onderwerpen (2)'!$C$8,'Onderwerpen (2)'!$A$8,IF(C474&lt;='Onderwerpen (2)'!$C$9,'Onderwerpen (2)'!$A$9,IF(C474&lt;='Onderwerpen (2)'!C$10,'Onderwerpen (2)'!$A$10,IF(C474&lt;='Onderwerpen (2)'!C$11,'Onderwerpen (2)'!$A$11,IF(C474&lt;='Onderwerpen (2)'!C$12,'Onderwerpen (2)'!$A$12,IF(C474&lt;='Onderwerpen (2)'!C$13,'Onderwerpen (2)'!$A$13,IF(C474&lt;='Onderwerpen (2)'!$C$14,'Onderwerpen (2)'!$A$14,IF(C474&lt;='Onderwerpen (2)'!$C$15,'Onderwerpen (2)'!$A$15,IF(C474&lt;='Onderwerpen (2)'!$C$16,'Onderwerpen (2)'!$A$16,IF(C474&lt;='Onderwerpen (2)'!$C$17,'Onderwerpen (2)'!$A$17,IF(C474&lt;='Onderwerpen (2)'!$C$18,'Onderwerpen (2)'!$A$18,IF(C474&lt;='Onderwerpen (2)'!$C$19,'Onderwerpen (2)'!$A$19,IF(C474&lt;='Onderwerpen (2)'!$C$20,'Onderwerpen (2)'!$A$20,IF(C474&lt;='Onderwerpen (2)'!$C$21,'Onderwerpen (2)'!$A$21,IF(C474&lt;='Onderwerpen (2)'!$C$22,'Onderwerpen (2)'!$A$22,IF(C474&lt;='Onderwerpen (2)'!$C$23,'Onderwerpen (2)'!$A$22,""))))))))))))))))))))</f>
        <v/>
      </c>
      <c r="C474" s="55" t="str">
        <f>IF('Onderwerpen (2)'!$B$4+1=A474,'Onderwerpen (2)'!$A$5,IF(SUM('Onderwerpen (2)'!$B$4:$B$5)+2=A474,'Onderwerpen (2)'!$A$6,IF(SUM('Onderwerpen (2)'!$B$4:$B$6)+3=A474,'Onderwerpen (2)'!$A$7,IF(SUM('Onderwerpen (2)'!$B$4:$B$7)+4=A474,'Onderwerpen (2)'!$A$8,IF(SUM('Onderwerpen (2)'!$B$4:$B$8)+5=A474,'Onderwerpen (2)'!$A$9,IF(SUM('Onderwerpen (2)'!$B$4:$B$9)+6=A474,'Onderwerpen (2)'!$A$10,IF(SUM('Onderwerpen (2)'!$B$4:$B$10)+7=A474,'Onderwerpen (2)'!$A$11,IF(SUM('Onderwerpen (2)'!$B$4:$B$11)+8=A474,'Onderwerpen (2)'!$A$12,IF(SUM('Onderwerpen (2)'!$B$4:$B$12)+9=A474,'Onderwerpen (2)'!$A$13,IF(SUM('Onderwerpen (2)'!$B$4:$B$13)+10=A474,'Onderwerpen (2)'!$A$14,IF(SUM('Onderwerpen (2)'!$B$4:$B$14)+11=A474,'Onderwerpen (2)'!$A$15,IF(SUM('Onderwerpen (2)'!$B$4:$B$15)+12=A474,'Onderwerpen (2)'!$A$16,IF(SUM('Onderwerpen (2)'!$B$4:$B$16)+13=A474,'Onderwerpen (2)'!$A$17,IF(SUM('Onderwerpen (2)'!$B$4:$B$17)+14=A474,'Onderwerpen (2)'!$A$18,IF(SUM('Onderwerpen (2)'!$B$4:$B$18)+15=A474,'Onderwerpen (2)'!$A$19,IF(SUM('Onderwerpen (2)'!$B$4:$B$19)+16=A474,'Onderwerpen (2)'!$A$20,IF(SUM('Onderwerpen (2)'!$B$4:$B$20)+17=A474,'Onderwerpen (2)'!$A$21,IF(SUM('Onderwerpen (2)'!$B$4:$B$21)+18=A474,'Onderwerpen (2)'!$A$22,IF(SUM('Onderwerpen (2)'!$B$4:$B$22)+19=A474,'Onderwerpen (2)'!$A$23,IFERROR((IF(A474&lt;'Onderwerpen (2)'!$D$4,A474,IF(AND(A474&gt;'Onderwerpen (2)'!$D$4,A474&lt;'Onderwerpen (2)'!$D$5),A474-1,IF(AND(A474&gt;'Onderwerpen (2)'!$D$5,A474&lt;'Onderwerpen (2)'!$D$6),A474-2,IF(AND(A474&gt;'Onderwerpen (2)'!$D$6,A474&lt;'Onderwerpen (2)'!$D$7),A474-3,IF(AND(A474&gt;'Onderwerpen (2)'!$D$7,A474&lt;'Onderwerpen (2)'!$D$8),A474-4,IF(AND(A474&gt;'Onderwerpen (2)'!$D$8,A474&lt;'Onderwerpen (2)'!$D$9),A474-5,IF(AND(A474&gt;'Onderwerpen (2)'!$D$9,A474&lt;'Onderwerpen (2)'!$D$10),A474-6,IF(AND(A474&gt;'Onderwerpen (2)'!$D$10,A474&lt;'Onderwerpen (2)'!$D$11),A474-7,IF(AND(A474&gt;'Onderwerpen (2)'!$D$11,A474&lt;'Onderwerpen (2)'!$D$12),A474-8,IF(AND(A474&gt;'Onderwerpen (2)'!$D$12,A474&lt;'Onderwerpen (2)'!$D$13),A474-9,IF(AND(A474&gt;'Onderwerpen (2)'!$D$13,A474&lt;'Onderwerpen (2)'!$D$14),A474-10,IF(AND(A474&gt;'Onderwerpen (2)'!$D$14,A474&lt;'Onderwerpen (2)'!$D$15),A474-11,IF(AND(A474&gt;'Onderwerpen (2)'!$D$15,A474&lt;'Onderwerpen (2)'!$D$16),A474-12,IF(AND(A474&gt;'Onderwerpen (2)'!$D$16,A474&lt;'Onderwerpen (2)'!$D$17),A474-13,IF(AND(A474&gt;'Onderwerpen (2)'!$D$17,A474&lt;'Onderwerpen (2)'!$D$18),A474-14,IF(AND(A474&gt;'Onderwerpen (2)'!$D$18,A474&lt;'Onderwerpen (2)'!$D$19),A474-15,IF(AND(A474&gt;'Onderwerpen (2)'!$D$19,A474&lt;'Onderwerpen (2)'!$D$20),A474-16,IF(AND(A474&gt;'Onderwerpen (2)'!$D$20,A474&lt;'Onderwerpen (2)'!$D$21),A474-17,IF(AND(A474&gt;'Onderwerpen (2)'!$D$21,A474&lt;'Onderwerpen (2)'!$D$22),A474-18,IF(A474&gt;'Onderwerpen (2)'!$D$22,A474-19,"X"))))))))))))))))))))),""))))))))))))))))))))</f>
        <v/>
      </c>
      <c r="D474" s="76" t="str">
        <f>IF(B474="",""&amp;C474,LEFT(B474, FIND(" ",B474)-1) &amp; "."&amp;COUNTIF( $B$8:B474,B474))</f>
        <v/>
      </c>
      <c r="E474" s="11"/>
      <c r="F474" s="65"/>
      <c r="G474" s="65"/>
      <c r="H474" s="65"/>
      <c r="I474" s="67"/>
      <c r="J474" s="60" t="str">
        <f t="shared" si="40"/>
        <v/>
      </c>
      <c r="K474" s="58"/>
      <c r="L474" s="65"/>
      <c r="M474" s="65"/>
      <c r="N474" s="65"/>
      <c r="O474" s="67"/>
      <c r="P474" s="60" t="str">
        <f t="shared" si="41"/>
        <v/>
      </c>
      <c r="Q474" s="58"/>
      <c r="R474" s="65"/>
      <c r="S474" s="65"/>
      <c r="T474" s="65"/>
      <c r="U474" s="67"/>
      <c r="V474" s="60" t="str">
        <f t="shared" si="42"/>
        <v/>
      </c>
      <c r="W474" s="58"/>
      <c r="X474" s="65"/>
      <c r="Y474" s="65"/>
      <c r="Z474" s="65"/>
      <c r="AA474" s="67"/>
      <c r="AB474" s="60" t="str">
        <f t="shared" si="43"/>
        <v/>
      </c>
      <c r="AC474" s="58"/>
      <c r="AD474" s="65"/>
      <c r="AE474" s="65"/>
      <c r="AF474" s="65"/>
      <c r="AG474" s="67"/>
      <c r="AH474" s="60" t="str">
        <f t="shared" si="44"/>
        <v/>
      </c>
      <c r="AI474" s="58"/>
    </row>
    <row r="475" spans="1:35" ht="15" customHeight="1" x14ac:dyDescent="0.25">
      <c r="A475" s="48" t="str">
        <f>IFERROR(IF(A474='Onderwerpen (2)'!$C$23+19,"",A474+1),"")</f>
        <v/>
      </c>
      <c r="B475" s="48" t="str">
        <f>IF(C475&lt;='Onderwerpen (2)'!$C$4,'Onderwerpen (2)'!$A$4,IF(C475&lt;='Onderwerpen (2)'!$C$5,'Onderwerpen (2)'!$A$5,IF(C475&lt;='Onderwerpen (2)'!$C$6,'Onderwerpen (2)'!$A$6,IF(C475&lt;='Onderwerpen (2)'!$C$7,'Onderwerpen (2)'!$A$7,IF(C475&lt;='Onderwerpen (2)'!$C$8,'Onderwerpen (2)'!$A$8,IF(C475&lt;='Onderwerpen (2)'!$C$9,'Onderwerpen (2)'!$A$9,IF(C475&lt;='Onderwerpen (2)'!C$10,'Onderwerpen (2)'!$A$10,IF(C475&lt;='Onderwerpen (2)'!C$11,'Onderwerpen (2)'!$A$11,IF(C475&lt;='Onderwerpen (2)'!C$12,'Onderwerpen (2)'!$A$12,IF(C475&lt;='Onderwerpen (2)'!C$13,'Onderwerpen (2)'!$A$13,IF(C475&lt;='Onderwerpen (2)'!$C$14,'Onderwerpen (2)'!$A$14,IF(C475&lt;='Onderwerpen (2)'!$C$15,'Onderwerpen (2)'!$A$15,IF(C475&lt;='Onderwerpen (2)'!$C$16,'Onderwerpen (2)'!$A$16,IF(C475&lt;='Onderwerpen (2)'!$C$17,'Onderwerpen (2)'!$A$17,IF(C475&lt;='Onderwerpen (2)'!$C$18,'Onderwerpen (2)'!$A$18,IF(C475&lt;='Onderwerpen (2)'!$C$19,'Onderwerpen (2)'!$A$19,IF(C475&lt;='Onderwerpen (2)'!$C$20,'Onderwerpen (2)'!$A$20,IF(C475&lt;='Onderwerpen (2)'!$C$21,'Onderwerpen (2)'!$A$21,IF(C475&lt;='Onderwerpen (2)'!$C$22,'Onderwerpen (2)'!$A$22,IF(C475&lt;='Onderwerpen (2)'!$C$23,'Onderwerpen (2)'!$A$22,""))))))))))))))))))))</f>
        <v/>
      </c>
      <c r="C475" s="55" t="str">
        <f>IF('Onderwerpen (2)'!$B$4+1=A475,'Onderwerpen (2)'!$A$5,IF(SUM('Onderwerpen (2)'!$B$4:$B$5)+2=A475,'Onderwerpen (2)'!$A$6,IF(SUM('Onderwerpen (2)'!$B$4:$B$6)+3=A475,'Onderwerpen (2)'!$A$7,IF(SUM('Onderwerpen (2)'!$B$4:$B$7)+4=A475,'Onderwerpen (2)'!$A$8,IF(SUM('Onderwerpen (2)'!$B$4:$B$8)+5=A475,'Onderwerpen (2)'!$A$9,IF(SUM('Onderwerpen (2)'!$B$4:$B$9)+6=A475,'Onderwerpen (2)'!$A$10,IF(SUM('Onderwerpen (2)'!$B$4:$B$10)+7=A475,'Onderwerpen (2)'!$A$11,IF(SUM('Onderwerpen (2)'!$B$4:$B$11)+8=A475,'Onderwerpen (2)'!$A$12,IF(SUM('Onderwerpen (2)'!$B$4:$B$12)+9=A475,'Onderwerpen (2)'!$A$13,IF(SUM('Onderwerpen (2)'!$B$4:$B$13)+10=A475,'Onderwerpen (2)'!$A$14,IF(SUM('Onderwerpen (2)'!$B$4:$B$14)+11=A475,'Onderwerpen (2)'!$A$15,IF(SUM('Onderwerpen (2)'!$B$4:$B$15)+12=A475,'Onderwerpen (2)'!$A$16,IF(SUM('Onderwerpen (2)'!$B$4:$B$16)+13=A475,'Onderwerpen (2)'!$A$17,IF(SUM('Onderwerpen (2)'!$B$4:$B$17)+14=A475,'Onderwerpen (2)'!$A$18,IF(SUM('Onderwerpen (2)'!$B$4:$B$18)+15=A475,'Onderwerpen (2)'!$A$19,IF(SUM('Onderwerpen (2)'!$B$4:$B$19)+16=A475,'Onderwerpen (2)'!$A$20,IF(SUM('Onderwerpen (2)'!$B$4:$B$20)+17=A475,'Onderwerpen (2)'!$A$21,IF(SUM('Onderwerpen (2)'!$B$4:$B$21)+18=A475,'Onderwerpen (2)'!$A$22,IF(SUM('Onderwerpen (2)'!$B$4:$B$22)+19=A475,'Onderwerpen (2)'!$A$23,IFERROR((IF(A475&lt;'Onderwerpen (2)'!$D$4,A475,IF(AND(A475&gt;'Onderwerpen (2)'!$D$4,A475&lt;'Onderwerpen (2)'!$D$5),A475-1,IF(AND(A475&gt;'Onderwerpen (2)'!$D$5,A475&lt;'Onderwerpen (2)'!$D$6),A475-2,IF(AND(A475&gt;'Onderwerpen (2)'!$D$6,A475&lt;'Onderwerpen (2)'!$D$7),A475-3,IF(AND(A475&gt;'Onderwerpen (2)'!$D$7,A475&lt;'Onderwerpen (2)'!$D$8),A475-4,IF(AND(A475&gt;'Onderwerpen (2)'!$D$8,A475&lt;'Onderwerpen (2)'!$D$9),A475-5,IF(AND(A475&gt;'Onderwerpen (2)'!$D$9,A475&lt;'Onderwerpen (2)'!$D$10),A475-6,IF(AND(A475&gt;'Onderwerpen (2)'!$D$10,A475&lt;'Onderwerpen (2)'!$D$11),A475-7,IF(AND(A475&gt;'Onderwerpen (2)'!$D$11,A475&lt;'Onderwerpen (2)'!$D$12),A475-8,IF(AND(A475&gt;'Onderwerpen (2)'!$D$12,A475&lt;'Onderwerpen (2)'!$D$13),A475-9,IF(AND(A475&gt;'Onderwerpen (2)'!$D$13,A475&lt;'Onderwerpen (2)'!$D$14),A475-10,IF(AND(A475&gt;'Onderwerpen (2)'!$D$14,A475&lt;'Onderwerpen (2)'!$D$15),A475-11,IF(AND(A475&gt;'Onderwerpen (2)'!$D$15,A475&lt;'Onderwerpen (2)'!$D$16),A475-12,IF(AND(A475&gt;'Onderwerpen (2)'!$D$16,A475&lt;'Onderwerpen (2)'!$D$17),A475-13,IF(AND(A475&gt;'Onderwerpen (2)'!$D$17,A475&lt;'Onderwerpen (2)'!$D$18),A475-14,IF(AND(A475&gt;'Onderwerpen (2)'!$D$18,A475&lt;'Onderwerpen (2)'!$D$19),A475-15,IF(AND(A475&gt;'Onderwerpen (2)'!$D$19,A475&lt;'Onderwerpen (2)'!$D$20),A475-16,IF(AND(A475&gt;'Onderwerpen (2)'!$D$20,A475&lt;'Onderwerpen (2)'!$D$21),A475-17,IF(AND(A475&gt;'Onderwerpen (2)'!$D$21,A475&lt;'Onderwerpen (2)'!$D$22),A475-18,IF(A475&gt;'Onderwerpen (2)'!$D$22,A475-19,"X"))))))))))))))))))))),""))))))))))))))))))))</f>
        <v/>
      </c>
      <c r="D475" s="76" t="str">
        <f>IF(B475="",""&amp;C475,LEFT(B475, FIND(" ",B475)-1) &amp; "."&amp;COUNTIF( $B$8:B475,B475))</f>
        <v/>
      </c>
      <c r="E475" s="11"/>
      <c r="F475" s="65"/>
      <c r="G475" s="65"/>
      <c r="H475" s="65"/>
      <c r="I475" s="67"/>
      <c r="J475" s="60" t="str">
        <f t="shared" si="40"/>
        <v/>
      </c>
      <c r="K475" s="58"/>
      <c r="L475" s="65"/>
      <c r="M475" s="65"/>
      <c r="N475" s="65"/>
      <c r="O475" s="67"/>
      <c r="P475" s="60" t="str">
        <f t="shared" si="41"/>
        <v/>
      </c>
      <c r="Q475" s="58"/>
      <c r="R475" s="65"/>
      <c r="S475" s="65"/>
      <c r="T475" s="65"/>
      <c r="U475" s="67"/>
      <c r="V475" s="60" t="str">
        <f t="shared" si="42"/>
        <v/>
      </c>
      <c r="W475" s="58"/>
      <c r="X475" s="65"/>
      <c r="Y475" s="65"/>
      <c r="Z475" s="65"/>
      <c r="AA475" s="67"/>
      <c r="AB475" s="60" t="str">
        <f t="shared" si="43"/>
        <v/>
      </c>
      <c r="AC475" s="58"/>
      <c r="AD475" s="65"/>
      <c r="AE475" s="65"/>
      <c r="AF475" s="65"/>
      <c r="AG475" s="67"/>
      <c r="AH475" s="60" t="str">
        <f t="shared" si="44"/>
        <v/>
      </c>
      <c r="AI475" s="58"/>
    </row>
    <row r="476" spans="1:35" ht="15" customHeight="1" x14ac:dyDescent="0.25">
      <c r="A476" s="48" t="str">
        <f>IFERROR(IF(A475='Onderwerpen (2)'!$C$23+19,"",A475+1),"")</f>
        <v/>
      </c>
      <c r="B476" s="48" t="str">
        <f>IF(C476&lt;='Onderwerpen (2)'!$C$4,'Onderwerpen (2)'!$A$4,IF(C476&lt;='Onderwerpen (2)'!$C$5,'Onderwerpen (2)'!$A$5,IF(C476&lt;='Onderwerpen (2)'!$C$6,'Onderwerpen (2)'!$A$6,IF(C476&lt;='Onderwerpen (2)'!$C$7,'Onderwerpen (2)'!$A$7,IF(C476&lt;='Onderwerpen (2)'!$C$8,'Onderwerpen (2)'!$A$8,IF(C476&lt;='Onderwerpen (2)'!$C$9,'Onderwerpen (2)'!$A$9,IF(C476&lt;='Onderwerpen (2)'!C$10,'Onderwerpen (2)'!$A$10,IF(C476&lt;='Onderwerpen (2)'!C$11,'Onderwerpen (2)'!$A$11,IF(C476&lt;='Onderwerpen (2)'!C$12,'Onderwerpen (2)'!$A$12,IF(C476&lt;='Onderwerpen (2)'!C$13,'Onderwerpen (2)'!$A$13,IF(C476&lt;='Onderwerpen (2)'!$C$14,'Onderwerpen (2)'!$A$14,IF(C476&lt;='Onderwerpen (2)'!$C$15,'Onderwerpen (2)'!$A$15,IF(C476&lt;='Onderwerpen (2)'!$C$16,'Onderwerpen (2)'!$A$16,IF(C476&lt;='Onderwerpen (2)'!$C$17,'Onderwerpen (2)'!$A$17,IF(C476&lt;='Onderwerpen (2)'!$C$18,'Onderwerpen (2)'!$A$18,IF(C476&lt;='Onderwerpen (2)'!$C$19,'Onderwerpen (2)'!$A$19,IF(C476&lt;='Onderwerpen (2)'!$C$20,'Onderwerpen (2)'!$A$20,IF(C476&lt;='Onderwerpen (2)'!$C$21,'Onderwerpen (2)'!$A$21,IF(C476&lt;='Onderwerpen (2)'!$C$22,'Onderwerpen (2)'!$A$22,IF(C476&lt;='Onderwerpen (2)'!$C$23,'Onderwerpen (2)'!$A$22,""))))))))))))))))))))</f>
        <v/>
      </c>
      <c r="C476" s="55" t="str">
        <f>IF('Onderwerpen (2)'!$B$4+1=A476,'Onderwerpen (2)'!$A$5,IF(SUM('Onderwerpen (2)'!$B$4:$B$5)+2=A476,'Onderwerpen (2)'!$A$6,IF(SUM('Onderwerpen (2)'!$B$4:$B$6)+3=A476,'Onderwerpen (2)'!$A$7,IF(SUM('Onderwerpen (2)'!$B$4:$B$7)+4=A476,'Onderwerpen (2)'!$A$8,IF(SUM('Onderwerpen (2)'!$B$4:$B$8)+5=A476,'Onderwerpen (2)'!$A$9,IF(SUM('Onderwerpen (2)'!$B$4:$B$9)+6=A476,'Onderwerpen (2)'!$A$10,IF(SUM('Onderwerpen (2)'!$B$4:$B$10)+7=A476,'Onderwerpen (2)'!$A$11,IF(SUM('Onderwerpen (2)'!$B$4:$B$11)+8=A476,'Onderwerpen (2)'!$A$12,IF(SUM('Onderwerpen (2)'!$B$4:$B$12)+9=A476,'Onderwerpen (2)'!$A$13,IF(SUM('Onderwerpen (2)'!$B$4:$B$13)+10=A476,'Onderwerpen (2)'!$A$14,IF(SUM('Onderwerpen (2)'!$B$4:$B$14)+11=A476,'Onderwerpen (2)'!$A$15,IF(SUM('Onderwerpen (2)'!$B$4:$B$15)+12=A476,'Onderwerpen (2)'!$A$16,IF(SUM('Onderwerpen (2)'!$B$4:$B$16)+13=A476,'Onderwerpen (2)'!$A$17,IF(SUM('Onderwerpen (2)'!$B$4:$B$17)+14=A476,'Onderwerpen (2)'!$A$18,IF(SUM('Onderwerpen (2)'!$B$4:$B$18)+15=A476,'Onderwerpen (2)'!$A$19,IF(SUM('Onderwerpen (2)'!$B$4:$B$19)+16=A476,'Onderwerpen (2)'!$A$20,IF(SUM('Onderwerpen (2)'!$B$4:$B$20)+17=A476,'Onderwerpen (2)'!$A$21,IF(SUM('Onderwerpen (2)'!$B$4:$B$21)+18=A476,'Onderwerpen (2)'!$A$22,IF(SUM('Onderwerpen (2)'!$B$4:$B$22)+19=A476,'Onderwerpen (2)'!$A$23,IFERROR((IF(A476&lt;'Onderwerpen (2)'!$D$4,A476,IF(AND(A476&gt;'Onderwerpen (2)'!$D$4,A476&lt;'Onderwerpen (2)'!$D$5),A476-1,IF(AND(A476&gt;'Onderwerpen (2)'!$D$5,A476&lt;'Onderwerpen (2)'!$D$6),A476-2,IF(AND(A476&gt;'Onderwerpen (2)'!$D$6,A476&lt;'Onderwerpen (2)'!$D$7),A476-3,IF(AND(A476&gt;'Onderwerpen (2)'!$D$7,A476&lt;'Onderwerpen (2)'!$D$8),A476-4,IF(AND(A476&gt;'Onderwerpen (2)'!$D$8,A476&lt;'Onderwerpen (2)'!$D$9),A476-5,IF(AND(A476&gt;'Onderwerpen (2)'!$D$9,A476&lt;'Onderwerpen (2)'!$D$10),A476-6,IF(AND(A476&gt;'Onderwerpen (2)'!$D$10,A476&lt;'Onderwerpen (2)'!$D$11),A476-7,IF(AND(A476&gt;'Onderwerpen (2)'!$D$11,A476&lt;'Onderwerpen (2)'!$D$12),A476-8,IF(AND(A476&gt;'Onderwerpen (2)'!$D$12,A476&lt;'Onderwerpen (2)'!$D$13),A476-9,IF(AND(A476&gt;'Onderwerpen (2)'!$D$13,A476&lt;'Onderwerpen (2)'!$D$14),A476-10,IF(AND(A476&gt;'Onderwerpen (2)'!$D$14,A476&lt;'Onderwerpen (2)'!$D$15),A476-11,IF(AND(A476&gt;'Onderwerpen (2)'!$D$15,A476&lt;'Onderwerpen (2)'!$D$16),A476-12,IF(AND(A476&gt;'Onderwerpen (2)'!$D$16,A476&lt;'Onderwerpen (2)'!$D$17),A476-13,IF(AND(A476&gt;'Onderwerpen (2)'!$D$17,A476&lt;'Onderwerpen (2)'!$D$18),A476-14,IF(AND(A476&gt;'Onderwerpen (2)'!$D$18,A476&lt;'Onderwerpen (2)'!$D$19),A476-15,IF(AND(A476&gt;'Onderwerpen (2)'!$D$19,A476&lt;'Onderwerpen (2)'!$D$20),A476-16,IF(AND(A476&gt;'Onderwerpen (2)'!$D$20,A476&lt;'Onderwerpen (2)'!$D$21),A476-17,IF(AND(A476&gt;'Onderwerpen (2)'!$D$21,A476&lt;'Onderwerpen (2)'!$D$22),A476-18,IF(A476&gt;'Onderwerpen (2)'!$D$22,A476-19,"X"))))))))))))))))))))),""))))))))))))))))))))</f>
        <v/>
      </c>
      <c r="D476" s="76" t="str">
        <f>IF(B476="",""&amp;C476,LEFT(B476, FIND(" ",B476)-1) &amp; "."&amp;COUNTIF( $B$8:B476,B476))</f>
        <v/>
      </c>
      <c r="E476" s="11"/>
      <c r="F476" s="65"/>
      <c r="G476" s="65"/>
      <c r="H476" s="65"/>
      <c r="I476" s="67"/>
      <c r="J476" s="60" t="str">
        <f t="shared" si="40"/>
        <v/>
      </c>
      <c r="K476" s="58"/>
      <c r="L476" s="65"/>
      <c r="M476" s="65"/>
      <c r="N476" s="65"/>
      <c r="O476" s="67"/>
      <c r="P476" s="60" t="str">
        <f t="shared" si="41"/>
        <v/>
      </c>
      <c r="Q476" s="58"/>
      <c r="R476" s="65"/>
      <c r="S476" s="65"/>
      <c r="T476" s="65"/>
      <c r="U476" s="67"/>
      <c r="V476" s="60" t="str">
        <f t="shared" si="42"/>
        <v/>
      </c>
      <c r="W476" s="58"/>
      <c r="X476" s="65"/>
      <c r="Y476" s="65"/>
      <c r="Z476" s="65"/>
      <c r="AA476" s="67"/>
      <c r="AB476" s="60" t="str">
        <f t="shared" si="43"/>
        <v/>
      </c>
      <c r="AC476" s="58"/>
      <c r="AD476" s="65"/>
      <c r="AE476" s="65"/>
      <c r="AF476" s="65"/>
      <c r="AG476" s="67"/>
      <c r="AH476" s="60" t="str">
        <f t="shared" si="44"/>
        <v/>
      </c>
      <c r="AI476" s="58"/>
    </row>
    <row r="477" spans="1:35" ht="15" customHeight="1" x14ac:dyDescent="0.25">
      <c r="A477" s="48" t="str">
        <f>IFERROR(IF(A476='Onderwerpen (2)'!$C$23+19,"",A476+1),"")</f>
        <v/>
      </c>
      <c r="B477" s="48" t="str">
        <f>IF(C477&lt;='Onderwerpen (2)'!$C$4,'Onderwerpen (2)'!$A$4,IF(C477&lt;='Onderwerpen (2)'!$C$5,'Onderwerpen (2)'!$A$5,IF(C477&lt;='Onderwerpen (2)'!$C$6,'Onderwerpen (2)'!$A$6,IF(C477&lt;='Onderwerpen (2)'!$C$7,'Onderwerpen (2)'!$A$7,IF(C477&lt;='Onderwerpen (2)'!$C$8,'Onderwerpen (2)'!$A$8,IF(C477&lt;='Onderwerpen (2)'!$C$9,'Onderwerpen (2)'!$A$9,IF(C477&lt;='Onderwerpen (2)'!C$10,'Onderwerpen (2)'!$A$10,IF(C477&lt;='Onderwerpen (2)'!C$11,'Onderwerpen (2)'!$A$11,IF(C477&lt;='Onderwerpen (2)'!C$12,'Onderwerpen (2)'!$A$12,IF(C477&lt;='Onderwerpen (2)'!C$13,'Onderwerpen (2)'!$A$13,IF(C477&lt;='Onderwerpen (2)'!$C$14,'Onderwerpen (2)'!$A$14,IF(C477&lt;='Onderwerpen (2)'!$C$15,'Onderwerpen (2)'!$A$15,IF(C477&lt;='Onderwerpen (2)'!$C$16,'Onderwerpen (2)'!$A$16,IF(C477&lt;='Onderwerpen (2)'!$C$17,'Onderwerpen (2)'!$A$17,IF(C477&lt;='Onderwerpen (2)'!$C$18,'Onderwerpen (2)'!$A$18,IF(C477&lt;='Onderwerpen (2)'!$C$19,'Onderwerpen (2)'!$A$19,IF(C477&lt;='Onderwerpen (2)'!$C$20,'Onderwerpen (2)'!$A$20,IF(C477&lt;='Onderwerpen (2)'!$C$21,'Onderwerpen (2)'!$A$21,IF(C477&lt;='Onderwerpen (2)'!$C$22,'Onderwerpen (2)'!$A$22,IF(C477&lt;='Onderwerpen (2)'!$C$23,'Onderwerpen (2)'!$A$22,""))))))))))))))))))))</f>
        <v/>
      </c>
      <c r="C477" s="55" t="str">
        <f>IF('Onderwerpen (2)'!$B$4+1=A477,'Onderwerpen (2)'!$A$5,IF(SUM('Onderwerpen (2)'!$B$4:$B$5)+2=A477,'Onderwerpen (2)'!$A$6,IF(SUM('Onderwerpen (2)'!$B$4:$B$6)+3=A477,'Onderwerpen (2)'!$A$7,IF(SUM('Onderwerpen (2)'!$B$4:$B$7)+4=A477,'Onderwerpen (2)'!$A$8,IF(SUM('Onderwerpen (2)'!$B$4:$B$8)+5=A477,'Onderwerpen (2)'!$A$9,IF(SUM('Onderwerpen (2)'!$B$4:$B$9)+6=A477,'Onderwerpen (2)'!$A$10,IF(SUM('Onderwerpen (2)'!$B$4:$B$10)+7=A477,'Onderwerpen (2)'!$A$11,IF(SUM('Onderwerpen (2)'!$B$4:$B$11)+8=A477,'Onderwerpen (2)'!$A$12,IF(SUM('Onderwerpen (2)'!$B$4:$B$12)+9=A477,'Onderwerpen (2)'!$A$13,IF(SUM('Onderwerpen (2)'!$B$4:$B$13)+10=A477,'Onderwerpen (2)'!$A$14,IF(SUM('Onderwerpen (2)'!$B$4:$B$14)+11=A477,'Onderwerpen (2)'!$A$15,IF(SUM('Onderwerpen (2)'!$B$4:$B$15)+12=A477,'Onderwerpen (2)'!$A$16,IF(SUM('Onderwerpen (2)'!$B$4:$B$16)+13=A477,'Onderwerpen (2)'!$A$17,IF(SUM('Onderwerpen (2)'!$B$4:$B$17)+14=A477,'Onderwerpen (2)'!$A$18,IF(SUM('Onderwerpen (2)'!$B$4:$B$18)+15=A477,'Onderwerpen (2)'!$A$19,IF(SUM('Onderwerpen (2)'!$B$4:$B$19)+16=A477,'Onderwerpen (2)'!$A$20,IF(SUM('Onderwerpen (2)'!$B$4:$B$20)+17=A477,'Onderwerpen (2)'!$A$21,IF(SUM('Onderwerpen (2)'!$B$4:$B$21)+18=A477,'Onderwerpen (2)'!$A$22,IF(SUM('Onderwerpen (2)'!$B$4:$B$22)+19=A477,'Onderwerpen (2)'!$A$23,IFERROR((IF(A477&lt;'Onderwerpen (2)'!$D$4,A477,IF(AND(A477&gt;'Onderwerpen (2)'!$D$4,A477&lt;'Onderwerpen (2)'!$D$5),A477-1,IF(AND(A477&gt;'Onderwerpen (2)'!$D$5,A477&lt;'Onderwerpen (2)'!$D$6),A477-2,IF(AND(A477&gt;'Onderwerpen (2)'!$D$6,A477&lt;'Onderwerpen (2)'!$D$7),A477-3,IF(AND(A477&gt;'Onderwerpen (2)'!$D$7,A477&lt;'Onderwerpen (2)'!$D$8),A477-4,IF(AND(A477&gt;'Onderwerpen (2)'!$D$8,A477&lt;'Onderwerpen (2)'!$D$9),A477-5,IF(AND(A477&gt;'Onderwerpen (2)'!$D$9,A477&lt;'Onderwerpen (2)'!$D$10),A477-6,IF(AND(A477&gt;'Onderwerpen (2)'!$D$10,A477&lt;'Onderwerpen (2)'!$D$11),A477-7,IF(AND(A477&gt;'Onderwerpen (2)'!$D$11,A477&lt;'Onderwerpen (2)'!$D$12),A477-8,IF(AND(A477&gt;'Onderwerpen (2)'!$D$12,A477&lt;'Onderwerpen (2)'!$D$13),A477-9,IF(AND(A477&gt;'Onderwerpen (2)'!$D$13,A477&lt;'Onderwerpen (2)'!$D$14),A477-10,IF(AND(A477&gt;'Onderwerpen (2)'!$D$14,A477&lt;'Onderwerpen (2)'!$D$15),A477-11,IF(AND(A477&gt;'Onderwerpen (2)'!$D$15,A477&lt;'Onderwerpen (2)'!$D$16),A477-12,IF(AND(A477&gt;'Onderwerpen (2)'!$D$16,A477&lt;'Onderwerpen (2)'!$D$17),A477-13,IF(AND(A477&gt;'Onderwerpen (2)'!$D$17,A477&lt;'Onderwerpen (2)'!$D$18),A477-14,IF(AND(A477&gt;'Onderwerpen (2)'!$D$18,A477&lt;'Onderwerpen (2)'!$D$19),A477-15,IF(AND(A477&gt;'Onderwerpen (2)'!$D$19,A477&lt;'Onderwerpen (2)'!$D$20),A477-16,IF(AND(A477&gt;'Onderwerpen (2)'!$D$20,A477&lt;'Onderwerpen (2)'!$D$21),A477-17,IF(AND(A477&gt;'Onderwerpen (2)'!$D$21,A477&lt;'Onderwerpen (2)'!$D$22),A477-18,IF(A477&gt;'Onderwerpen (2)'!$D$22,A477-19,"X"))))))))))))))))))))),""))))))))))))))))))))</f>
        <v/>
      </c>
      <c r="D477" s="76" t="str">
        <f>IF(B477="",""&amp;C477,LEFT(B477, FIND(" ",B477)-1) &amp; "."&amp;COUNTIF( $B$8:B477,B477))</f>
        <v/>
      </c>
      <c r="E477" s="11"/>
      <c r="F477" s="65"/>
      <c r="G477" s="65"/>
      <c r="H477" s="65"/>
      <c r="I477" s="67"/>
      <c r="J477" s="60" t="str">
        <f t="shared" si="40"/>
        <v/>
      </c>
      <c r="K477" s="58"/>
      <c r="L477" s="65"/>
      <c r="M477" s="65"/>
      <c r="N477" s="65"/>
      <c r="O477" s="67"/>
      <c r="P477" s="60" t="str">
        <f t="shared" si="41"/>
        <v/>
      </c>
      <c r="Q477" s="58"/>
      <c r="R477" s="65"/>
      <c r="S477" s="65"/>
      <c r="T477" s="65"/>
      <c r="U477" s="67"/>
      <c r="V477" s="60" t="str">
        <f t="shared" si="42"/>
        <v/>
      </c>
      <c r="W477" s="58"/>
      <c r="X477" s="65"/>
      <c r="Y477" s="65"/>
      <c r="Z477" s="65"/>
      <c r="AA477" s="67"/>
      <c r="AB477" s="60" t="str">
        <f t="shared" si="43"/>
        <v/>
      </c>
      <c r="AC477" s="58"/>
      <c r="AD477" s="65"/>
      <c r="AE477" s="65"/>
      <c r="AF477" s="65"/>
      <c r="AG477" s="67"/>
      <c r="AH477" s="60" t="str">
        <f t="shared" si="44"/>
        <v/>
      </c>
      <c r="AI477" s="58"/>
    </row>
    <row r="478" spans="1:35" ht="15" customHeight="1" x14ac:dyDescent="0.25">
      <c r="A478" s="48" t="str">
        <f>IFERROR(IF(A477='Onderwerpen (2)'!$C$23+19,"",A477+1),"")</f>
        <v/>
      </c>
      <c r="B478" s="48" t="str">
        <f>IF(C478&lt;='Onderwerpen (2)'!$C$4,'Onderwerpen (2)'!$A$4,IF(C478&lt;='Onderwerpen (2)'!$C$5,'Onderwerpen (2)'!$A$5,IF(C478&lt;='Onderwerpen (2)'!$C$6,'Onderwerpen (2)'!$A$6,IF(C478&lt;='Onderwerpen (2)'!$C$7,'Onderwerpen (2)'!$A$7,IF(C478&lt;='Onderwerpen (2)'!$C$8,'Onderwerpen (2)'!$A$8,IF(C478&lt;='Onderwerpen (2)'!$C$9,'Onderwerpen (2)'!$A$9,IF(C478&lt;='Onderwerpen (2)'!C$10,'Onderwerpen (2)'!$A$10,IF(C478&lt;='Onderwerpen (2)'!C$11,'Onderwerpen (2)'!$A$11,IF(C478&lt;='Onderwerpen (2)'!C$12,'Onderwerpen (2)'!$A$12,IF(C478&lt;='Onderwerpen (2)'!C$13,'Onderwerpen (2)'!$A$13,IF(C478&lt;='Onderwerpen (2)'!$C$14,'Onderwerpen (2)'!$A$14,IF(C478&lt;='Onderwerpen (2)'!$C$15,'Onderwerpen (2)'!$A$15,IF(C478&lt;='Onderwerpen (2)'!$C$16,'Onderwerpen (2)'!$A$16,IF(C478&lt;='Onderwerpen (2)'!$C$17,'Onderwerpen (2)'!$A$17,IF(C478&lt;='Onderwerpen (2)'!$C$18,'Onderwerpen (2)'!$A$18,IF(C478&lt;='Onderwerpen (2)'!$C$19,'Onderwerpen (2)'!$A$19,IF(C478&lt;='Onderwerpen (2)'!$C$20,'Onderwerpen (2)'!$A$20,IF(C478&lt;='Onderwerpen (2)'!$C$21,'Onderwerpen (2)'!$A$21,IF(C478&lt;='Onderwerpen (2)'!$C$22,'Onderwerpen (2)'!$A$22,IF(C478&lt;='Onderwerpen (2)'!$C$23,'Onderwerpen (2)'!$A$22,""))))))))))))))))))))</f>
        <v/>
      </c>
      <c r="C478" s="55" t="str">
        <f>IF('Onderwerpen (2)'!$B$4+1=A478,'Onderwerpen (2)'!$A$5,IF(SUM('Onderwerpen (2)'!$B$4:$B$5)+2=A478,'Onderwerpen (2)'!$A$6,IF(SUM('Onderwerpen (2)'!$B$4:$B$6)+3=A478,'Onderwerpen (2)'!$A$7,IF(SUM('Onderwerpen (2)'!$B$4:$B$7)+4=A478,'Onderwerpen (2)'!$A$8,IF(SUM('Onderwerpen (2)'!$B$4:$B$8)+5=A478,'Onderwerpen (2)'!$A$9,IF(SUM('Onderwerpen (2)'!$B$4:$B$9)+6=A478,'Onderwerpen (2)'!$A$10,IF(SUM('Onderwerpen (2)'!$B$4:$B$10)+7=A478,'Onderwerpen (2)'!$A$11,IF(SUM('Onderwerpen (2)'!$B$4:$B$11)+8=A478,'Onderwerpen (2)'!$A$12,IF(SUM('Onderwerpen (2)'!$B$4:$B$12)+9=A478,'Onderwerpen (2)'!$A$13,IF(SUM('Onderwerpen (2)'!$B$4:$B$13)+10=A478,'Onderwerpen (2)'!$A$14,IF(SUM('Onderwerpen (2)'!$B$4:$B$14)+11=A478,'Onderwerpen (2)'!$A$15,IF(SUM('Onderwerpen (2)'!$B$4:$B$15)+12=A478,'Onderwerpen (2)'!$A$16,IF(SUM('Onderwerpen (2)'!$B$4:$B$16)+13=A478,'Onderwerpen (2)'!$A$17,IF(SUM('Onderwerpen (2)'!$B$4:$B$17)+14=A478,'Onderwerpen (2)'!$A$18,IF(SUM('Onderwerpen (2)'!$B$4:$B$18)+15=A478,'Onderwerpen (2)'!$A$19,IF(SUM('Onderwerpen (2)'!$B$4:$B$19)+16=A478,'Onderwerpen (2)'!$A$20,IF(SUM('Onderwerpen (2)'!$B$4:$B$20)+17=A478,'Onderwerpen (2)'!$A$21,IF(SUM('Onderwerpen (2)'!$B$4:$B$21)+18=A478,'Onderwerpen (2)'!$A$22,IF(SUM('Onderwerpen (2)'!$B$4:$B$22)+19=A478,'Onderwerpen (2)'!$A$23,IFERROR((IF(A478&lt;'Onderwerpen (2)'!$D$4,A478,IF(AND(A478&gt;'Onderwerpen (2)'!$D$4,A478&lt;'Onderwerpen (2)'!$D$5),A478-1,IF(AND(A478&gt;'Onderwerpen (2)'!$D$5,A478&lt;'Onderwerpen (2)'!$D$6),A478-2,IF(AND(A478&gt;'Onderwerpen (2)'!$D$6,A478&lt;'Onderwerpen (2)'!$D$7),A478-3,IF(AND(A478&gt;'Onderwerpen (2)'!$D$7,A478&lt;'Onderwerpen (2)'!$D$8),A478-4,IF(AND(A478&gt;'Onderwerpen (2)'!$D$8,A478&lt;'Onderwerpen (2)'!$D$9),A478-5,IF(AND(A478&gt;'Onderwerpen (2)'!$D$9,A478&lt;'Onderwerpen (2)'!$D$10),A478-6,IF(AND(A478&gt;'Onderwerpen (2)'!$D$10,A478&lt;'Onderwerpen (2)'!$D$11),A478-7,IF(AND(A478&gt;'Onderwerpen (2)'!$D$11,A478&lt;'Onderwerpen (2)'!$D$12),A478-8,IF(AND(A478&gt;'Onderwerpen (2)'!$D$12,A478&lt;'Onderwerpen (2)'!$D$13),A478-9,IF(AND(A478&gt;'Onderwerpen (2)'!$D$13,A478&lt;'Onderwerpen (2)'!$D$14),A478-10,IF(AND(A478&gt;'Onderwerpen (2)'!$D$14,A478&lt;'Onderwerpen (2)'!$D$15),A478-11,IF(AND(A478&gt;'Onderwerpen (2)'!$D$15,A478&lt;'Onderwerpen (2)'!$D$16),A478-12,IF(AND(A478&gt;'Onderwerpen (2)'!$D$16,A478&lt;'Onderwerpen (2)'!$D$17),A478-13,IF(AND(A478&gt;'Onderwerpen (2)'!$D$17,A478&lt;'Onderwerpen (2)'!$D$18),A478-14,IF(AND(A478&gt;'Onderwerpen (2)'!$D$18,A478&lt;'Onderwerpen (2)'!$D$19),A478-15,IF(AND(A478&gt;'Onderwerpen (2)'!$D$19,A478&lt;'Onderwerpen (2)'!$D$20),A478-16,IF(AND(A478&gt;'Onderwerpen (2)'!$D$20,A478&lt;'Onderwerpen (2)'!$D$21),A478-17,IF(AND(A478&gt;'Onderwerpen (2)'!$D$21,A478&lt;'Onderwerpen (2)'!$D$22),A478-18,IF(A478&gt;'Onderwerpen (2)'!$D$22,A478-19,"X"))))))))))))))))))))),""))))))))))))))))))))</f>
        <v/>
      </c>
      <c r="D478" s="76" t="str">
        <f>IF(B478="",""&amp;C478,LEFT(B478, FIND(" ",B478)-1) &amp; "."&amp;COUNTIF( $B$8:B478,B478))</f>
        <v/>
      </c>
      <c r="E478" s="11"/>
      <c r="F478" s="65"/>
      <c r="G478" s="65"/>
      <c r="H478" s="65"/>
      <c r="I478" s="67"/>
      <c r="J478" s="60" t="str">
        <f t="shared" si="40"/>
        <v/>
      </c>
      <c r="K478" s="58"/>
      <c r="L478" s="65"/>
      <c r="M478" s="65"/>
      <c r="N478" s="65"/>
      <c r="O478" s="67"/>
      <c r="P478" s="60" t="str">
        <f t="shared" si="41"/>
        <v/>
      </c>
      <c r="Q478" s="58"/>
      <c r="R478" s="65"/>
      <c r="S478" s="65"/>
      <c r="T478" s="65"/>
      <c r="U478" s="67"/>
      <c r="V478" s="60" t="str">
        <f t="shared" si="42"/>
        <v/>
      </c>
      <c r="W478" s="58"/>
      <c r="X478" s="65"/>
      <c r="Y478" s="65"/>
      <c r="Z478" s="65"/>
      <c r="AA478" s="67"/>
      <c r="AB478" s="60" t="str">
        <f t="shared" si="43"/>
        <v/>
      </c>
      <c r="AC478" s="58"/>
      <c r="AD478" s="65"/>
      <c r="AE478" s="65"/>
      <c r="AF478" s="65"/>
      <c r="AG478" s="67"/>
      <c r="AH478" s="60" t="str">
        <f t="shared" si="44"/>
        <v/>
      </c>
      <c r="AI478" s="58"/>
    </row>
    <row r="479" spans="1:35" ht="15" customHeight="1" x14ac:dyDescent="0.25">
      <c r="A479" s="48" t="str">
        <f>IFERROR(IF(A478='Onderwerpen (2)'!$C$23+19,"",A478+1),"")</f>
        <v/>
      </c>
      <c r="B479" s="48" t="str">
        <f>IF(C479&lt;='Onderwerpen (2)'!$C$4,'Onderwerpen (2)'!$A$4,IF(C479&lt;='Onderwerpen (2)'!$C$5,'Onderwerpen (2)'!$A$5,IF(C479&lt;='Onderwerpen (2)'!$C$6,'Onderwerpen (2)'!$A$6,IF(C479&lt;='Onderwerpen (2)'!$C$7,'Onderwerpen (2)'!$A$7,IF(C479&lt;='Onderwerpen (2)'!$C$8,'Onderwerpen (2)'!$A$8,IF(C479&lt;='Onderwerpen (2)'!$C$9,'Onderwerpen (2)'!$A$9,IF(C479&lt;='Onderwerpen (2)'!C$10,'Onderwerpen (2)'!$A$10,IF(C479&lt;='Onderwerpen (2)'!C$11,'Onderwerpen (2)'!$A$11,IF(C479&lt;='Onderwerpen (2)'!C$12,'Onderwerpen (2)'!$A$12,IF(C479&lt;='Onderwerpen (2)'!C$13,'Onderwerpen (2)'!$A$13,IF(C479&lt;='Onderwerpen (2)'!$C$14,'Onderwerpen (2)'!$A$14,IF(C479&lt;='Onderwerpen (2)'!$C$15,'Onderwerpen (2)'!$A$15,IF(C479&lt;='Onderwerpen (2)'!$C$16,'Onderwerpen (2)'!$A$16,IF(C479&lt;='Onderwerpen (2)'!$C$17,'Onderwerpen (2)'!$A$17,IF(C479&lt;='Onderwerpen (2)'!$C$18,'Onderwerpen (2)'!$A$18,IF(C479&lt;='Onderwerpen (2)'!$C$19,'Onderwerpen (2)'!$A$19,IF(C479&lt;='Onderwerpen (2)'!$C$20,'Onderwerpen (2)'!$A$20,IF(C479&lt;='Onderwerpen (2)'!$C$21,'Onderwerpen (2)'!$A$21,IF(C479&lt;='Onderwerpen (2)'!$C$22,'Onderwerpen (2)'!$A$22,IF(C479&lt;='Onderwerpen (2)'!$C$23,'Onderwerpen (2)'!$A$22,""))))))))))))))))))))</f>
        <v/>
      </c>
      <c r="C479" s="55" t="str">
        <f>IF('Onderwerpen (2)'!$B$4+1=A479,'Onderwerpen (2)'!$A$5,IF(SUM('Onderwerpen (2)'!$B$4:$B$5)+2=A479,'Onderwerpen (2)'!$A$6,IF(SUM('Onderwerpen (2)'!$B$4:$B$6)+3=A479,'Onderwerpen (2)'!$A$7,IF(SUM('Onderwerpen (2)'!$B$4:$B$7)+4=A479,'Onderwerpen (2)'!$A$8,IF(SUM('Onderwerpen (2)'!$B$4:$B$8)+5=A479,'Onderwerpen (2)'!$A$9,IF(SUM('Onderwerpen (2)'!$B$4:$B$9)+6=A479,'Onderwerpen (2)'!$A$10,IF(SUM('Onderwerpen (2)'!$B$4:$B$10)+7=A479,'Onderwerpen (2)'!$A$11,IF(SUM('Onderwerpen (2)'!$B$4:$B$11)+8=A479,'Onderwerpen (2)'!$A$12,IF(SUM('Onderwerpen (2)'!$B$4:$B$12)+9=A479,'Onderwerpen (2)'!$A$13,IF(SUM('Onderwerpen (2)'!$B$4:$B$13)+10=A479,'Onderwerpen (2)'!$A$14,IF(SUM('Onderwerpen (2)'!$B$4:$B$14)+11=A479,'Onderwerpen (2)'!$A$15,IF(SUM('Onderwerpen (2)'!$B$4:$B$15)+12=A479,'Onderwerpen (2)'!$A$16,IF(SUM('Onderwerpen (2)'!$B$4:$B$16)+13=A479,'Onderwerpen (2)'!$A$17,IF(SUM('Onderwerpen (2)'!$B$4:$B$17)+14=A479,'Onderwerpen (2)'!$A$18,IF(SUM('Onderwerpen (2)'!$B$4:$B$18)+15=A479,'Onderwerpen (2)'!$A$19,IF(SUM('Onderwerpen (2)'!$B$4:$B$19)+16=A479,'Onderwerpen (2)'!$A$20,IF(SUM('Onderwerpen (2)'!$B$4:$B$20)+17=A479,'Onderwerpen (2)'!$A$21,IF(SUM('Onderwerpen (2)'!$B$4:$B$21)+18=A479,'Onderwerpen (2)'!$A$22,IF(SUM('Onderwerpen (2)'!$B$4:$B$22)+19=A479,'Onderwerpen (2)'!$A$23,IFERROR((IF(A479&lt;'Onderwerpen (2)'!$D$4,A479,IF(AND(A479&gt;'Onderwerpen (2)'!$D$4,A479&lt;'Onderwerpen (2)'!$D$5),A479-1,IF(AND(A479&gt;'Onderwerpen (2)'!$D$5,A479&lt;'Onderwerpen (2)'!$D$6),A479-2,IF(AND(A479&gt;'Onderwerpen (2)'!$D$6,A479&lt;'Onderwerpen (2)'!$D$7),A479-3,IF(AND(A479&gt;'Onderwerpen (2)'!$D$7,A479&lt;'Onderwerpen (2)'!$D$8),A479-4,IF(AND(A479&gt;'Onderwerpen (2)'!$D$8,A479&lt;'Onderwerpen (2)'!$D$9),A479-5,IF(AND(A479&gt;'Onderwerpen (2)'!$D$9,A479&lt;'Onderwerpen (2)'!$D$10),A479-6,IF(AND(A479&gt;'Onderwerpen (2)'!$D$10,A479&lt;'Onderwerpen (2)'!$D$11),A479-7,IF(AND(A479&gt;'Onderwerpen (2)'!$D$11,A479&lt;'Onderwerpen (2)'!$D$12),A479-8,IF(AND(A479&gt;'Onderwerpen (2)'!$D$12,A479&lt;'Onderwerpen (2)'!$D$13),A479-9,IF(AND(A479&gt;'Onderwerpen (2)'!$D$13,A479&lt;'Onderwerpen (2)'!$D$14),A479-10,IF(AND(A479&gt;'Onderwerpen (2)'!$D$14,A479&lt;'Onderwerpen (2)'!$D$15),A479-11,IF(AND(A479&gt;'Onderwerpen (2)'!$D$15,A479&lt;'Onderwerpen (2)'!$D$16),A479-12,IF(AND(A479&gt;'Onderwerpen (2)'!$D$16,A479&lt;'Onderwerpen (2)'!$D$17),A479-13,IF(AND(A479&gt;'Onderwerpen (2)'!$D$17,A479&lt;'Onderwerpen (2)'!$D$18),A479-14,IF(AND(A479&gt;'Onderwerpen (2)'!$D$18,A479&lt;'Onderwerpen (2)'!$D$19),A479-15,IF(AND(A479&gt;'Onderwerpen (2)'!$D$19,A479&lt;'Onderwerpen (2)'!$D$20),A479-16,IF(AND(A479&gt;'Onderwerpen (2)'!$D$20,A479&lt;'Onderwerpen (2)'!$D$21),A479-17,IF(AND(A479&gt;'Onderwerpen (2)'!$D$21,A479&lt;'Onderwerpen (2)'!$D$22),A479-18,IF(A479&gt;'Onderwerpen (2)'!$D$22,A479-19,"X"))))))))))))))))))))),""))))))))))))))))))))</f>
        <v/>
      </c>
      <c r="D479" s="76" t="str">
        <f>IF(B479="",""&amp;C479,LEFT(B479, FIND(" ",B479)-1) &amp; "."&amp;COUNTIF( $B$8:B479,B479))</f>
        <v/>
      </c>
      <c r="E479" s="11"/>
      <c r="F479" s="65"/>
      <c r="G479" s="65"/>
      <c r="H479" s="65"/>
      <c r="I479" s="67"/>
      <c r="J479" s="60" t="str">
        <f t="shared" si="40"/>
        <v/>
      </c>
      <c r="K479" s="58"/>
      <c r="L479" s="65"/>
      <c r="M479" s="65"/>
      <c r="N479" s="65"/>
      <c r="O479" s="67"/>
      <c r="P479" s="60" t="str">
        <f t="shared" si="41"/>
        <v/>
      </c>
      <c r="Q479" s="58"/>
      <c r="R479" s="65"/>
      <c r="S479" s="65"/>
      <c r="T479" s="65"/>
      <c r="U479" s="67"/>
      <c r="V479" s="60" t="str">
        <f t="shared" si="42"/>
        <v/>
      </c>
      <c r="W479" s="58"/>
      <c r="X479" s="65"/>
      <c r="Y479" s="65"/>
      <c r="Z479" s="65"/>
      <c r="AA479" s="67"/>
      <c r="AB479" s="60" t="str">
        <f t="shared" si="43"/>
        <v/>
      </c>
      <c r="AC479" s="58"/>
      <c r="AD479" s="65"/>
      <c r="AE479" s="65"/>
      <c r="AF479" s="65"/>
      <c r="AG479" s="67"/>
      <c r="AH479" s="60" t="str">
        <f t="shared" si="44"/>
        <v/>
      </c>
      <c r="AI479" s="58"/>
    </row>
    <row r="480" spans="1:35" ht="15" customHeight="1" x14ac:dyDescent="0.25">
      <c r="A480" s="48" t="str">
        <f>IFERROR(IF(A479='Onderwerpen (2)'!$C$23+19,"",A479+1),"")</f>
        <v/>
      </c>
      <c r="B480" s="48" t="str">
        <f>IF(C480&lt;='Onderwerpen (2)'!$C$4,'Onderwerpen (2)'!$A$4,IF(C480&lt;='Onderwerpen (2)'!$C$5,'Onderwerpen (2)'!$A$5,IF(C480&lt;='Onderwerpen (2)'!$C$6,'Onderwerpen (2)'!$A$6,IF(C480&lt;='Onderwerpen (2)'!$C$7,'Onderwerpen (2)'!$A$7,IF(C480&lt;='Onderwerpen (2)'!$C$8,'Onderwerpen (2)'!$A$8,IF(C480&lt;='Onderwerpen (2)'!$C$9,'Onderwerpen (2)'!$A$9,IF(C480&lt;='Onderwerpen (2)'!C$10,'Onderwerpen (2)'!$A$10,IF(C480&lt;='Onderwerpen (2)'!C$11,'Onderwerpen (2)'!$A$11,IF(C480&lt;='Onderwerpen (2)'!C$12,'Onderwerpen (2)'!$A$12,IF(C480&lt;='Onderwerpen (2)'!C$13,'Onderwerpen (2)'!$A$13,IF(C480&lt;='Onderwerpen (2)'!$C$14,'Onderwerpen (2)'!$A$14,IF(C480&lt;='Onderwerpen (2)'!$C$15,'Onderwerpen (2)'!$A$15,IF(C480&lt;='Onderwerpen (2)'!$C$16,'Onderwerpen (2)'!$A$16,IF(C480&lt;='Onderwerpen (2)'!$C$17,'Onderwerpen (2)'!$A$17,IF(C480&lt;='Onderwerpen (2)'!$C$18,'Onderwerpen (2)'!$A$18,IF(C480&lt;='Onderwerpen (2)'!$C$19,'Onderwerpen (2)'!$A$19,IF(C480&lt;='Onderwerpen (2)'!$C$20,'Onderwerpen (2)'!$A$20,IF(C480&lt;='Onderwerpen (2)'!$C$21,'Onderwerpen (2)'!$A$21,IF(C480&lt;='Onderwerpen (2)'!$C$22,'Onderwerpen (2)'!$A$22,IF(C480&lt;='Onderwerpen (2)'!$C$23,'Onderwerpen (2)'!$A$22,""))))))))))))))))))))</f>
        <v/>
      </c>
      <c r="C480" s="55" t="str">
        <f>IF('Onderwerpen (2)'!$B$4+1=A480,'Onderwerpen (2)'!$A$5,IF(SUM('Onderwerpen (2)'!$B$4:$B$5)+2=A480,'Onderwerpen (2)'!$A$6,IF(SUM('Onderwerpen (2)'!$B$4:$B$6)+3=A480,'Onderwerpen (2)'!$A$7,IF(SUM('Onderwerpen (2)'!$B$4:$B$7)+4=A480,'Onderwerpen (2)'!$A$8,IF(SUM('Onderwerpen (2)'!$B$4:$B$8)+5=A480,'Onderwerpen (2)'!$A$9,IF(SUM('Onderwerpen (2)'!$B$4:$B$9)+6=A480,'Onderwerpen (2)'!$A$10,IF(SUM('Onderwerpen (2)'!$B$4:$B$10)+7=A480,'Onderwerpen (2)'!$A$11,IF(SUM('Onderwerpen (2)'!$B$4:$B$11)+8=A480,'Onderwerpen (2)'!$A$12,IF(SUM('Onderwerpen (2)'!$B$4:$B$12)+9=A480,'Onderwerpen (2)'!$A$13,IF(SUM('Onderwerpen (2)'!$B$4:$B$13)+10=A480,'Onderwerpen (2)'!$A$14,IF(SUM('Onderwerpen (2)'!$B$4:$B$14)+11=A480,'Onderwerpen (2)'!$A$15,IF(SUM('Onderwerpen (2)'!$B$4:$B$15)+12=A480,'Onderwerpen (2)'!$A$16,IF(SUM('Onderwerpen (2)'!$B$4:$B$16)+13=A480,'Onderwerpen (2)'!$A$17,IF(SUM('Onderwerpen (2)'!$B$4:$B$17)+14=A480,'Onderwerpen (2)'!$A$18,IF(SUM('Onderwerpen (2)'!$B$4:$B$18)+15=A480,'Onderwerpen (2)'!$A$19,IF(SUM('Onderwerpen (2)'!$B$4:$B$19)+16=A480,'Onderwerpen (2)'!$A$20,IF(SUM('Onderwerpen (2)'!$B$4:$B$20)+17=A480,'Onderwerpen (2)'!$A$21,IF(SUM('Onderwerpen (2)'!$B$4:$B$21)+18=A480,'Onderwerpen (2)'!$A$22,IF(SUM('Onderwerpen (2)'!$B$4:$B$22)+19=A480,'Onderwerpen (2)'!$A$23,IFERROR((IF(A480&lt;'Onderwerpen (2)'!$D$4,A480,IF(AND(A480&gt;'Onderwerpen (2)'!$D$4,A480&lt;'Onderwerpen (2)'!$D$5),A480-1,IF(AND(A480&gt;'Onderwerpen (2)'!$D$5,A480&lt;'Onderwerpen (2)'!$D$6),A480-2,IF(AND(A480&gt;'Onderwerpen (2)'!$D$6,A480&lt;'Onderwerpen (2)'!$D$7),A480-3,IF(AND(A480&gt;'Onderwerpen (2)'!$D$7,A480&lt;'Onderwerpen (2)'!$D$8),A480-4,IF(AND(A480&gt;'Onderwerpen (2)'!$D$8,A480&lt;'Onderwerpen (2)'!$D$9),A480-5,IF(AND(A480&gt;'Onderwerpen (2)'!$D$9,A480&lt;'Onderwerpen (2)'!$D$10),A480-6,IF(AND(A480&gt;'Onderwerpen (2)'!$D$10,A480&lt;'Onderwerpen (2)'!$D$11),A480-7,IF(AND(A480&gt;'Onderwerpen (2)'!$D$11,A480&lt;'Onderwerpen (2)'!$D$12),A480-8,IF(AND(A480&gt;'Onderwerpen (2)'!$D$12,A480&lt;'Onderwerpen (2)'!$D$13),A480-9,IF(AND(A480&gt;'Onderwerpen (2)'!$D$13,A480&lt;'Onderwerpen (2)'!$D$14),A480-10,IF(AND(A480&gt;'Onderwerpen (2)'!$D$14,A480&lt;'Onderwerpen (2)'!$D$15),A480-11,IF(AND(A480&gt;'Onderwerpen (2)'!$D$15,A480&lt;'Onderwerpen (2)'!$D$16),A480-12,IF(AND(A480&gt;'Onderwerpen (2)'!$D$16,A480&lt;'Onderwerpen (2)'!$D$17),A480-13,IF(AND(A480&gt;'Onderwerpen (2)'!$D$17,A480&lt;'Onderwerpen (2)'!$D$18),A480-14,IF(AND(A480&gt;'Onderwerpen (2)'!$D$18,A480&lt;'Onderwerpen (2)'!$D$19),A480-15,IF(AND(A480&gt;'Onderwerpen (2)'!$D$19,A480&lt;'Onderwerpen (2)'!$D$20),A480-16,IF(AND(A480&gt;'Onderwerpen (2)'!$D$20,A480&lt;'Onderwerpen (2)'!$D$21),A480-17,IF(AND(A480&gt;'Onderwerpen (2)'!$D$21,A480&lt;'Onderwerpen (2)'!$D$22),A480-18,IF(A480&gt;'Onderwerpen (2)'!$D$22,A480-19,"X"))))))))))))))))))))),""))))))))))))))))))))</f>
        <v/>
      </c>
      <c r="D480" s="76" t="str">
        <f>IF(B480="",""&amp;C480,LEFT(B480, FIND(" ",B480)-1) &amp; "."&amp;COUNTIF( $B$8:B480,B480))</f>
        <v/>
      </c>
      <c r="E480" s="11"/>
      <c r="F480" s="65"/>
      <c r="G480" s="65"/>
      <c r="H480" s="65"/>
      <c r="I480" s="67"/>
      <c r="J480" s="60" t="str">
        <f t="shared" si="40"/>
        <v/>
      </c>
      <c r="K480" s="58"/>
      <c r="L480" s="65"/>
      <c r="M480" s="65"/>
      <c r="N480" s="65"/>
      <c r="O480" s="67"/>
      <c r="P480" s="60" t="str">
        <f t="shared" si="41"/>
        <v/>
      </c>
      <c r="Q480" s="58"/>
      <c r="R480" s="65"/>
      <c r="S480" s="65"/>
      <c r="T480" s="65"/>
      <c r="U480" s="67"/>
      <c r="V480" s="60" t="str">
        <f t="shared" si="42"/>
        <v/>
      </c>
      <c r="W480" s="58"/>
      <c r="X480" s="65"/>
      <c r="Y480" s="65"/>
      <c r="Z480" s="65"/>
      <c r="AA480" s="67"/>
      <c r="AB480" s="60" t="str">
        <f t="shared" si="43"/>
        <v/>
      </c>
      <c r="AC480" s="58"/>
      <c r="AD480" s="65"/>
      <c r="AE480" s="65"/>
      <c r="AF480" s="65"/>
      <c r="AG480" s="67"/>
      <c r="AH480" s="60" t="str">
        <f t="shared" si="44"/>
        <v/>
      </c>
      <c r="AI480" s="58"/>
    </row>
    <row r="481" spans="1:35" ht="15" customHeight="1" x14ac:dyDescent="0.25">
      <c r="A481" s="48" t="str">
        <f>IFERROR(IF(A480='Onderwerpen (2)'!$C$23+19,"",A480+1),"")</f>
        <v/>
      </c>
      <c r="B481" s="48" t="str">
        <f>IF(C481&lt;='Onderwerpen (2)'!$C$4,'Onderwerpen (2)'!$A$4,IF(C481&lt;='Onderwerpen (2)'!$C$5,'Onderwerpen (2)'!$A$5,IF(C481&lt;='Onderwerpen (2)'!$C$6,'Onderwerpen (2)'!$A$6,IF(C481&lt;='Onderwerpen (2)'!$C$7,'Onderwerpen (2)'!$A$7,IF(C481&lt;='Onderwerpen (2)'!$C$8,'Onderwerpen (2)'!$A$8,IF(C481&lt;='Onderwerpen (2)'!$C$9,'Onderwerpen (2)'!$A$9,IF(C481&lt;='Onderwerpen (2)'!C$10,'Onderwerpen (2)'!$A$10,IF(C481&lt;='Onderwerpen (2)'!C$11,'Onderwerpen (2)'!$A$11,IF(C481&lt;='Onderwerpen (2)'!C$12,'Onderwerpen (2)'!$A$12,IF(C481&lt;='Onderwerpen (2)'!C$13,'Onderwerpen (2)'!$A$13,IF(C481&lt;='Onderwerpen (2)'!$C$14,'Onderwerpen (2)'!$A$14,IF(C481&lt;='Onderwerpen (2)'!$C$15,'Onderwerpen (2)'!$A$15,IF(C481&lt;='Onderwerpen (2)'!$C$16,'Onderwerpen (2)'!$A$16,IF(C481&lt;='Onderwerpen (2)'!$C$17,'Onderwerpen (2)'!$A$17,IF(C481&lt;='Onderwerpen (2)'!$C$18,'Onderwerpen (2)'!$A$18,IF(C481&lt;='Onderwerpen (2)'!$C$19,'Onderwerpen (2)'!$A$19,IF(C481&lt;='Onderwerpen (2)'!$C$20,'Onderwerpen (2)'!$A$20,IF(C481&lt;='Onderwerpen (2)'!$C$21,'Onderwerpen (2)'!$A$21,IF(C481&lt;='Onderwerpen (2)'!$C$22,'Onderwerpen (2)'!$A$22,IF(C481&lt;='Onderwerpen (2)'!$C$23,'Onderwerpen (2)'!$A$22,""))))))))))))))))))))</f>
        <v/>
      </c>
      <c r="C481" s="55" t="str">
        <f>IF('Onderwerpen (2)'!$B$4+1=A481,'Onderwerpen (2)'!$A$5,IF(SUM('Onderwerpen (2)'!$B$4:$B$5)+2=A481,'Onderwerpen (2)'!$A$6,IF(SUM('Onderwerpen (2)'!$B$4:$B$6)+3=A481,'Onderwerpen (2)'!$A$7,IF(SUM('Onderwerpen (2)'!$B$4:$B$7)+4=A481,'Onderwerpen (2)'!$A$8,IF(SUM('Onderwerpen (2)'!$B$4:$B$8)+5=A481,'Onderwerpen (2)'!$A$9,IF(SUM('Onderwerpen (2)'!$B$4:$B$9)+6=A481,'Onderwerpen (2)'!$A$10,IF(SUM('Onderwerpen (2)'!$B$4:$B$10)+7=A481,'Onderwerpen (2)'!$A$11,IF(SUM('Onderwerpen (2)'!$B$4:$B$11)+8=A481,'Onderwerpen (2)'!$A$12,IF(SUM('Onderwerpen (2)'!$B$4:$B$12)+9=A481,'Onderwerpen (2)'!$A$13,IF(SUM('Onderwerpen (2)'!$B$4:$B$13)+10=A481,'Onderwerpen (2)'!$A$14,IF(SUM('Onderwerpen (2)'!$B$4:$B$14)+11=A481,'Onderwerpen (2)'!$A$15,IF(SUM('Onderwerpen (2)'!$B$4:$B$15)+12=A481,'Onderwerpen (2)'!$A$16,IF(SUM('Onderwerpen (2)'!$B$4:$B$16)+13=A481,'Onderwerpen (2)'!$A$17,IF(SUM('Onderwerpen (2)'!$B$4:$B$17)+14=A481,'Onderwerpen (2)'!$A$18,IF(SUM('Onderwerpen (2)'!$B$4:$B$18)+15=A481,'Onderwerpen (2)'!$A$19,IF(SUM('Onderwerpen (2)'!$B$4:$B$19)+16=A481,'Onderwerpen (2)'!$A$20,IF(SUM('Onderwerpen (2)'!$B$4:$B$20)+17=A481,'Onderwerpen (2)'!$A$21,IF(SUM('Onderwerpen (2)'!$B$4:$B$21)+18=A481,'Onderwerpen (2)'!$A$22,IF(SUM('Onderwerpen (2)'!$B$4:$B$22)+19=A481,'Onderwerpen (2)'!$A$23,IFERROR((IF(A481&lt;'Onderwerpen (2)'!$D$4,A481,IF(AND(A481&gt;'Onderwerpen (2)'!$D$4,A481&lt;'Onderwerpen (2)'!$D$5),A481-1,IF(AND(A481&gt;'Onderwerpen (2)'!$D$5,A481&lt;'Onderwerpen (2)'!$D$6),A481-2,IF(AND(A481&gt;'Onderwerpen (2)'!$D$6,A481&lt;'Onderwerpen (2)'!$D$7),A481-3,IF(AND(A481&gt;'Onderwerpen (2)'!$D$7,A481&lt;'Onderwerpen (2)'!$D$8),A481-4,IF(AND(A481&gt;'Onderwerpen (2)'!$D$8,A481&lt;'Onderwerpen (2)'!$D$9),A481-5,IF(AND(A481&gt;'Onderwerpen (2)'!$D$9,A481&lt;'Onderwerpen (2)'!$D$10),A481-6,IF(AND(A481&gt;'Onderwerpen (2)'!$D$10,A481&lt;'Onderwerpen (2)'!$D$11),A481-7,IF(AND(A481&gt;'Onderwerpen (2)'!$D$11,A481&lt;'Onderwerpen (2)'!$D$12),A481-8,IF(AND(A481&gt;'Onderwerpen (2)'!$D$12,A481&lt;'Onderwerpen (2)'!$D$13),A481-9,IF(AND(A481&gt;'Onderwerpen (2)'!$D$13,A481&lt;'Onderwerpen (2)'!$D$14),A481-10,IF(AND(A481&gt;'Onderwerpen (2)'!$D$14,A481&lt;'Onderwerpen (2)'!$D$15),A481-11,IF(AND(A481&gt;'Onderwerpen (2)'!$D$15,A481&lt;'Onderwerpen (2)'!$D$16),A481-12,IF(AND(A481&gt;'Onderwerpen (2)'!$D$16,A481&lt;'Onderwerpen (2)'!$D$17),A481-13,IF(AND(A481&gt;'Onderwerpen (2)'!$D$17,A481&lt;'Onderwerpen (2)'!$D$18),A481-14,IF(AND(A481&gt;'Onderwerpen (2)'!$D$18,A481&lt;'Onderwerpen (2)'!$D$19),A481-15,IF(AND(A481&gt;'Onderwerpen (2)'!$D$19,A481&lt;'Onderwerpen (2)'!$D$20),A481-16,IF(AND(A481&gt;'Onderwerpen (2)'!$D$20,A481&lt;'Onderwerpen (2)'!$D$21),A481-17,IF(AND(A481&gt;'Onderwerpen (2)'!$D$21,A481&lt;'Onderwerpen (2)'!$D$22),A481-18,IF(A481&gt;'Onderwerpen (2)'!$D$22,A481-19,"X"))))))))))))))))))))),""))))))))))))))))))))</f>
        <v/>
      </c>
      <c r="D481" s="76" t="str">
        <f>IF(B481="",""&amp;C481,LEFT(B481, FIND(" ",B481)-1) &amp; "."&amp;COUNTIF( $B$8:B481,B481))</f>
        <v/>
      </c>
      <c r="E481" s="11"/>
      <c r="F481" s="65"/>
      <c r="G481" s="65"/>
      <c r="H481" s="65"/>
      <c r="I481" s="67"/>
      <c r="J481" s="60" t="str">
        <f t="shared" si="40"/>
        <v/>
      </c>
      <c r="K481" s="58"/>
      <c r="L481" s="65"/>
      <c r="M481" s="65"/>
      <c r="N481" s="65"/>
      <c r="O481" s="67"/>
      <c r="P481" s="60" t="str">
        <f t="shared" si="41"/>
        <v/>
      </c>
      <c r="Q481" s="58"/>
      <c r="R481" s="65"/>
      <c r="S481" s="65"/>
      <c r="T481" s="65"/>
      <c r="U481" s="67"/>
      <c r="V481" s="60" t="str">
        <f t="shared" si="42"/>
        <v/>
      </c>
      <c r="W481" s="58"/>
      <c r="X481" s="65"/>
      <c r="Y481" s="65"/>
      <c r="Z481" s="65"/>
      <c r="AA481" s="67"/>
      <c r="AB481" s="60" t="str">
        <f t="shared" si="43"/>
        <v/>
      </c>
      <c r="AC481" s="58"/>
      <c r="AD481" s="65"/>
      <c r="AE481" s="65"/>
      <c r="AF481" s="65"/>
      <c r="AG481" s="67"/>
      <c r="AH481" s="60" t="str">
        <f t="shared" si="44"/>
        <v/>
      </c>
      <c r="AI481" s="58"/>
    </row>
    <row r="482" spans="1:35" ht="15" customHeight="1" x14ac:dyDescent="0.25">
      <c r="A482" s="48" t="str">
        <f>IFERROR(IF(A481='Onderwerpen (2)'!$C$23+19,"",A481+1),"")</f>
        <v/>
      </c>
      <c r="B482" s="48" t="str">
        <f>IF(C482&lt;='Onderwerpen (2)'!$C$4,'Onderwerpen (2)'!$A$4,IF(C482&lt;='Onderwerpen (2)'!$C$5,'Onderwerpen (2)'!$A$5,IF(C482&lt;='Onderwerpen (2)'!$C$6,'Onderwerpen (2)'!$A$6,IF(C482&lt;='Onderwerpen (2)'!$C$7,'Onderwerpen (2)'!$A$7,IF(C482&lt;='Onderwerpen (2)'!$C$8,'Onderwerpen (2)'!$A$8,IF(C482&lt;='Onderwerpen (2)'!$C$9,'Onderwerpen (2)'!$A$9,IF(C482&lt;='Onderwerpen (2)'!C$10,'Onderwerpen (2)'!$A$10,IF(C482&lt;='Onderwerpen (2)'!C$11,'Onderwerpen (2)'!$A$11,IF(C482&lt;='Onderwerpen (2)'!C$12,'Onderwerpen (2)'!$A$12,IF(C482&lt;='Onderwerpen (2)'!C$13,'Onderwerpen (2)'!$A$13,IF(C482&lt;='Onderwerpen (2)'!$C$14,'Onderwerpen (2)'!$A$14,IF(C482&lt;='Onderwerpen (2)'!$C$15,'Onderwerpen (2)'!$A$15,IF(C482&lt;='Onderwerpen (2)'!$C$16,'Onderwerpen (2)'!$A$16,IF(C482&lt;='Onderwerpen (2)'!$C$17,'Onderwerpen (2)'!$A$17,IF(C482&lt;='Onderwerpen (2)'!$C$18,'Onderwerpen (2)'!$A$18,IF(C482&lt;='Onderwerpen (2)'!$C$19,'Onderwerpen (2)'!$A$19,IF(C482&lt;='Onderwerpen (2)'!$C$20,'Onderwerpen (2)'!$A$20,IF(C482&lt;='Onderwerpen (2)'!$C$21,'Onderwerpen (2)'!$A$21,IF(C482&lt;='Onderwerpen (2)'!$C$22,'Onderwerpen (2)'!$A$22,IF(C482&lt;='Onderwerpen (2)'!$C$23,'Onderwerpen (2)'!$A$22,""))))))))))))))))))))</f>
        <v/>
      </c>
      <c r="C482" s="55" t="str">
        <f>IF('Onderwerpen (2)'!$B$4+1=A482,'Onderwerpen (2)'!$A$5,IF(SUM('Onderwerpen (2)'!$B$4:$B$5)+2=A482,'Onderwerpen (2)'!$A$6,IF(SUM('Onderwerpen (2)'!$B$4:$B$6)+3=A482,'Onderwerpen (2)'!$A$7,IF(SUM('Onderwerpen (2)'!$B$4:$B$7)+4=A482,'Onderwerpen (2)'!$A$8,IF(SUM('Onderwerpen (2)'!$B$4:$B$8)+5=A482,'Onderwerpen (2)'!$A$9,IF(SUM('Onderwerpen (2)'!$B$4:$B$9)+6=A482,'Onderwerpen (2)'!$A$10,IF(SUM('Onderwerpen (2)'!$B$4:$B$10)+7=A482,'Onderwerpen (2)'!$A$11,IF(SUM('Onderwerpen (2)'!$B$4:$B$11)+8=A482,'Onderwerpen (2)'!$A$12,IF(SUM('Onderwerpen (2)'!$B$4:$B$12)+9=A482,'Onderwerpen (2)'!$A$13,IF(SUM('Onderwerpen (2)'!$B$4:$B$13)+10=A482,'Onderwerpen (2)'!$A$14,IF(SUM('Onderwerpen (2)'!$B$4:$B$14)+11=A482,'Onderwerpen (2)'!$A$15,IF(SUM('Onderwerpen (2)'!$B$4:$B$15)+12=A482,'Onderwerpen (2)'!$A$16,IF(SUM('Onderwerpen (2)'!$B$4:$B$16)+13=A482,'Onderwerpen (2)'!$A$17,IF(SUM('Onderwerpen (2)'!$B$4:$B$17)+14=A482,'Onderwerpen (2)'!$A$18,IF(SUM('Onderwerpen (2)'!$B$4:$B$18)+15=A482,'Onderwerpen (2)'!$A$19,IF(SUM('Onderwerpen (2)'!$B$4:$B$19)+16=A482,'Onderwerpen (2)'!$A$20,IF(SUM('Onderwerpen (2)'!$B$4:$B$20)+17=A482,'Onderwerpen (2)'!$A$21,IF(SUM('Onderwerpen (2)'!$B$4:$B$21)+18=A482,'Onderwerpen (2)'!$A$22,IF(SUM('Onderwerpen (2)'!$B$4:$B$22)+19=A482,'Onderwerpen (2)'!$A$23,IFERROR((IF(A482&lt;'Onderwerpen (2)'!$D$4,A482,IF(AND(A482&gt;'Onderwerpen (2)'!$D$4,A482&lt;'Onderwerpen (2)'!$D$5),A482-1,IF(AND(A482&gt;'Onderwerpen (2)'!$D$5,A482&lt;'Onderwerpen (2)'!$D$6),A482-2,IF(AND(A482&gt;'Onderwerpen (2)'!$D$6,A482&lt;'Onderwerpen (2)'!$D$7),A482-3,IF(AND(A482&gt;'Onderwerpen (2)'!$D$7,A482&lt;'Onderwerpen (2)'!$D$8),A482-4,IF(AND(A482&gt;'Onderwerpen (2)'!$D$8,A482&lt;'Onderwerpen (2)'!$D$9),A482-5,IF(AND(A482&gt;'Onderwerpen (2)'!$D$9,A482&lt;'Onderwerpen (2)'!$D$10),A482-6,IF(AND(A482&gt;'Onderwerpen (2)'!$D$10,A482&lt;'Onderwerpen (2)'!$D$11),A482-7,IF(AND(A482&gt;'Onderwerpen (2)'!$D$11,A482&lt;'Onderwerpen (2)'!$D$12),A482-8,IF(AND(A482&gt;'Onderwerpen (2)'!$D$12,A482&lt;'Onderwerpen (2)'!$D$13),A482-9,IF(AND(A482&gt;'Onderwerpen (2)'!$D$13,A482&lt;'Onderwerpen (2)'!$D$14),A482-10,IF(AND(A482&gt;'Onderwerpen (2)'!$D$14,A482&lt;'Onderwerpen (2)'!$D$15),A482-11,IF(AND(A482&gt;'Onderwerpen (2)'!$D$15,A482&lt;'Onderwerpen (2)'!$D$16),A482-12,IF(AND(A482&gt;'Onderwerpen (2)'!$D$16,A482&lt;'Onderwerpen (2)'!$D$17),A482-13,IF(AND(A482&gt;'Onderwerpen (2)'!$D$17,A482&lt;'Onderwerpen (2)'!$D$18),A482-14,IF(AND(A482&gt;'Onderwerpen (2)'!$D$18,A482&lt;'Onderwerpen (2)'!$D$19),A482-15,IF(AND(A482&gt;'Onderwerpen (2)'!$D$19,A482&lt;'Onderwerpen (2)'!$D$20),A482-16,IF(AND(A482&gt;'Onderwerpen (2)'!$D$20,A482&lt;'Onderwerpen (2)'!$D$21),A482-17,IF(AND(A482&gt;'Onderwerpen (2)'!$D$21,A482&lt;'Onderwerpen (2)'!$D$22),A482-18,IF(A482&gt;'Onderwerpen (2)'!$D$22,A482-19,"X"))))))))))))))))))))),""))))))))))))))))))))</f>
        <v/>
      </c>
      <c r="D482" s="76" t="str">
        <f>IF(B482="",""&amp;C482,LEFT(B482, FIND(" ",B482)-1) &amp; "."&amp;COUNTIF( $B$8:B482,B482))</f>
        <v/>
      </c>
      <c r="E482" s="11"/>
      <c r="F482" s="65"/>
      <c r="G482" s="65"/>
      <c r="H482" s="65"/>
      <c r="I482" s="67"/>
      <c r="J482" s="60" t="str">
        <f t="shared" si="40"/>
        <v/>
      </c>
      <c r="K482" s="58"/>
      <c r="L482" s="65"/>
      <c r="M482" s="65"/>
      <c r="N482" s="65"/>
      <c r="O482" s="67"/>
      <c r="P482" s="60" t="str">
        <f t="shared" si="41"/>
        <v/>
      </c>
      <c r="Q482" s="58"/>
      <c r="R482" s="65"/>
      <c r="S482" s="65"/>
      <c r="T482" s="65"/>
      <c r="U482" s="67"/>
      <c r="V482" s="60" t="str">
        <f t="shared" si="42"/>
        <v/>
      </c>
      <c r="W482" s="58"/>
      <c r="X482" s="65"/>
      <c r="Y482" s="65"/>
      <c r="Z482" s="65"/>
      <c r="AA482" s="67"/>
      <c r="AB482" s="60" t="str">
        <f t="shared" si="43"/>
        <v/>
      </c>
      <c r="AC482" s="58"/>
      <c r="AD482" s="65"/>
      <c r="AE482" s="65"/>
      <c r="AF482" s="65"/>
      <c r="AG482" s="67"/>
      <c r="AH482" s="60" t="str">
        <f t="shared" si="44"/>
        <v/>
      </c>
      <c r="AI482" s="58"/>
    </row>
    <row r="483" spans="1:35" ht="15" customHeight="1" x14ac:dyDescent="0.25">
      <c r="A483" s="48" t="str">
        <f>IFERROR(IF(A482='Onderwerpen (2)'!$C$23+19,"",A482+1),"")</f>
        <v/>
      </c>
      <c r="B483" s="48" t="str">
        <f>IF(C483&lt;='Onderwerpen (2)'!$C$4,'Onderwerpen (2)'!$A$4,IF(C483&lt;='Onderwerpen (2)'!$C$5,'Onderwerpen (2)'!$A$5,IF(C483&lt;='Onderwerpen (2)'!$C$6,'Onderwerpen (2)'!$A$6,IF(C483&lt;='Onderwerpen (2)'!$C$7,'Onderwerpen (2)'!$A$7,IF(C483&lt;='Onderwerpen (2)'!$C$8,'Onderwerpen (2)'!$A$8,IF(C483&lt;='Onderwerpen (2)'!$C$9,'Onderwerpen (2)'!$A$9,IF(C483&lt;='Onderwerpen (2)'!C$10,'Onderwerpen (2)'!$A$10,IF(C483&lt;='Onderwerpen (2)'!C$11,'Onderwerpen (2)'!$A$11,IF(C483&lt;='Onderwerpen (2)'!C$12,'Onderwerpen (2)'!$A$12,IF(C483&lt;='Onderwerpen (2)'!C$13,'Onderwerpen (2)'!$A$13,IF(C483&lt;='Onderwerpen (2)'!$C$14,'Onderwerpen (2)'!$A$14,IF(C483&lt;='Onderwerpen (2)'!$C$15,'Onderwerpen (2)'!$A$15,IF(C483&lt;='Onderwerpen (2)'!$C$16,'Onderwerpen (2)'!$A$16,IF(C483&lt;='Onderwerpen (2)'!$C$17,'Onderwerpen (2)'!$A$17,IF(C483&lt;='Onderwerpen (2)'!$C$18,'Onderwerpen (2)'!$A$18,IF(C483&lt;='Onderwerpen (2)'!$C$19,'Onderwerpen (2)'!$A$19,IF(C483&lt;='Onderwerpen (2)'!$C$20,'Onderwerpen (2)'!$A$20,IF(C483&lt;='Onderwerpen (2)'!$C$21,'Onderwerpen (2)'!$A$21,IF(C483&lt;='Onderwerpen (2)'!$C$22,'Onderwerpen (2)'!$A$22,IF(C483&lt;='Onderwerpen (2)'!$C$23,'Onderwerpen (2)'!$A$22,""))))))))))))))))))))</f>
        <v/>
      </c>
      <c r="C483" s="55" t="str">
        <f>IF('Onderwerpen (2)'!$B$4+1=A483,'Onderwerpen (2)'!$A$5,IF(SUM('Onderwerpen (2)'!$B$4:$B$5)+2=A483,'Onderwerpen (2)'!$A$6,IF(SUM('Onderwerpen (2)'!$B$4:$B$6)+3=A483,'Onderwerpen (2)'!$A$7,IF(SUM('Onderwerpen (2)'!$B$4:$B$7)+4=A483,'Onderwerpen (2)'!$A$8,IF(SUM('Onderwerpen (2)'!$B$4:$B$8)+5=A483,'Onderwerpen (2)'!$A$9,IF(SUM('Onderwerpen (2)'!$B$4:$B$9)+6=A483,'Onderwerpen (2)'!$A$10,IF(SUM('Onderwerpen (2)'!$B$4:$B$10)+7=A483,'Onderwerpen (2)'!$A$11,IF(SUM('Onderwerpen (2)'!$B$4:$B$11)+8=A483,'Onderwerpen (2)'!$A$12,IF(SUM('Onderwerpen (2)'!$B$4:$B$12)+9=A483,'Onderwerpen (2)'!$A$13,IF(SUM('Onderwerpen (2)'!$B$4:$B$13)+10=A483,'Onderwerpen (2)'!$A$14,IF(SUM('Onderwerpen (2)'!$B$4:$B$14)+11=A483,'Onderwerpen (2)'!$A$15,IF(SUM('Onderwerpen (2)'!$B$4:$B$15)+12=A483,'Onderwerpen (2)'!$A$16,IF(SUM('Onderwerpen (2)'!$B$4:$B$16)+13=A483,'Onderwerpen (2)'!$A$17,IF(SUM('Onderwerpen (2)'!$B$4:$B$17)+14=A483,'Onderwerpen (2)'!$A$18,IF(SUM('Onderwerpen (2)'!$B$4:$B$18)+15=A483,'Onderwerpen (2)'!$A$19,IF(SUM('Onderwerpen (2)'!$B$4:$B$19)+16=A483,'Onderwerpen (2)'!$A$20,IF(SUM('Onderwerpen (2)'!$B$4:$B$20)+17=A483,'Onderwerpen (2)'!$A$21,IF(SUM('Onderwerpen (2)'!$B$4:$B$21)+18=A483,'Onderwerpen (2)'!$A$22,IF(SUM('Onderwerpen (2)'!$B$4:$B$22)+19=A483,'Onderwerpen (2)'!$A$23,IFERROR((IF(A483&lt;'Onderwerpen (2)'!$D$4,A483,IF(AND(A483&gt;'Onderwerpen (2)'!$D$4,A483&lt;'Onderwerpen (2)'!$D$5),A483-1,IF(AND(A483&gt;'Onderwerpen (2)'!$D$5,A483&lt;'Onderwerpen (2)'!$D$6),A483-2,IF(AND(A483&gt;'Onderwerpen (2)'!$D$6,A483&lt;'Onderwerpen (2)'!$D$7),A483-3,IF(AND(A483&gt;'Onderwerpen (2)'!$D$7,A483&lt;'Onderwerpen (2)'!$D$8),A483-4,IF(AND(A483&gt;'Onderwerpen (2)'!$D$8,A483&lt;'Onderwerpen (2)'!$D$9),A483-5,IF(AND(A483&gt;'Onderwerpen (2)'!$D$9,A483&lt;'Onderwerpen (2)'!$D$10),A483-6,IF(AND(A483&gt;'Onderwerpen (2)'!$D$10,A483&lt;'Onderwerpen (2)'!$D$11),A483-7,IF(AND(A483&gt;'Onderwerpen (2)'!$D$11,A483&lt;'Onderwerpen (2)'!$D$12),A483-8,IF(AND(A483&gt;'Onderwerpen (2)'!$D$12,A483&lt;'Onderwerpen (2)'!$D$13),A483-9,IF(AND(A483&gt;'Onderwerpen (2)'!$D$13,A483&lt;'Onderwerpen (2)'!$D$14),A483-10,IF(AND(A483&gt;'Onderwerpen (2)'!$D$14,A483&lt;'Onderwerpen (2)'!$D$15),A483-11,IF(AND(A483&gt;'Onderwerpen (2)'!$D$15,A483&lt;'Onderwerpen (2)'!$D$16),A483-12,IF(AND(A483&gt;'Onderwerpen (2)'!$D$16,A483&lt;'Onderwerpen (2)'!$D$17),A483-13,IF(AND(A483&gt;'Onderwerpen (2)'!$D$17,A483&lt;'Onderwerpen (2)'!$D$18),A483-14,IF(AND(A483&gt;'Onderwerpen (2)'!$D$18,A483&lt;'Onderwerpen (2)'!$D$19),A483-15,IF(AND(A483&gt;'Onderwerpen (2)'!$D$19,A483&lt;'Onderwerpen (2)'!$D$20),A483-16,IF(AND(A483&gt;'Onderwerpen (2)'!$D$20,A483&lt;'Onderwerpen (2)'!$D$21),A483-17,IF(AND(A483&gt;'Onderwerpen (2)'!$D$21,A483&lt;'Onderwerpen (2)'!$D$22),A483-18,IF(A483&gt;'Onderwerpen (2)'!$D$22,A483-19,"X"))))))))))))))))))))),""))))))))))))))))))))</f>
        <v/>
      </c>
      <c r="D483" s="76" t="str">
        <f>IF(B483="",""&amp;C483,LEFT(B483, FIND(" ",B483)-1) &amp; "."&amp;COUNTIF( $B$8:B483,B483))</f>
        <v/>
      </c>
      <c r="E483" s="11"/>
      <c r="F483" s="65"/>
      <c r="G483" s="65"/>
      <c r="H483" s="65"/>
      <c r="I483" s="67"/>
      <c r="J483" s="60" t="str">
        <f t="shared" si="40"/>
        <v/>
      </c>
      <c r="K483" s="58"/>
      <c r="L483" s="65"/>
      <c r="M483" s="65"/>
      <c r="N483" s="65"/>
      <c r="O483" s="67"/>
      <c r="P483" s="60" t="str">
        <f t="shared" si="41"/>
        <v/>
      </c>
      <c r="Q483" s="58"/>
      <c r="R483" s="65"/>
      <c r="S483" s="65"/>
      <c r="T483" s="65"/>
      <c r="U483" s="67"/>
      <c r="V483" s="60" t="str">
        <f t="shared" si="42"/>
        <v/>
      </c>
      <c r="W483" s="58"/>
      <c r="X483" s="65"/>
      <c r="Y483" s="65"/>
      <c r="Z483" s="65"/>
      <c r="AA483" s="67"/>
      <c r="AB483" s="60" t="str">
        <f t="shared" si="43"/>
        <v/>
      </c>
      <c r="AC483" s="58"/>
      <c r="AD483" s="65"/>
      <c r="AE483" s="65"/>
      <c r="AF483" s="65"/>
      <c r="AG483" s="67"/>
      <c r="AH483" s="60" t="str">
        <f t="shared" si="44"/>
        <v/>
      </c>
      <c r="AI483" s="58"/>
    </row>
    <row r="484" spans="1:35" ht="15" customHeight="1" x14ac:dyDescent="0.25">
      <c r="A484" s="48" t="str">
        <f>IFERROR(IF(A483='Onderwerpen (2)'!$C$23+19,"",A483+1),"")</f>
        <v/>
      </c>
      <c r="B484" s="48" t="str">
        <f>IF(C484&lt;='Onderwerpen (2)'!$C$4,'Onderwerpen (2)'!$A$4,IF(C484&lt;='Onderwerpen (2)'!$C$5,'Onderwerpen (2)'!$A$5,IF(C484&lt;='Onderwerpen (2)'!$C$6,'Onderwerpen (2)'!$A$6,IF(C484&lt;='Onderwerpen (2)'!$C$7,'Onderwerpen (2)'!$A$7,IF(C484&lt;='Onderwerpen (2)'!$C$8,'Onderwerpen (2)'!$A$8,IF(C484&lt;='Onderwerpen (2)'!$C$9,'Onderwerpen (2)'!$A$9,IF(C484&lt;='Onderwerpen (2)'!C$10,'Onderwerpen (2)'!$A$10,IF(C484&lt;='Onderwerpen (2)'!C$11,'Onderwerpen (2)'!$A$11,IF(C484&lt;='Onderwerpen (2)'!C$12,'Onderwerpen (2)'!$A$12,IF(C484&lt;='Onderwerpen (2)'!C$13,'Onderwerpen (2)'!$A$13,IF(C484&lt;='Onderwerpen (2)'!$C$14,'Onderwerpen (2)'!$A$14,IF(C484&lt;='Onderwerpen (2)'!$C$15,'Onderwerpen (2)'!$A$15,IF(C484&lt;='Onderwerpen (2)'!$C$16,'Onderwerpen (2)'!$A$16,IF(C484&lt;='Onderwerpen (2)'!$C$17,'Onderwerpen (2)'!$A$17,IF(C484&lt;='Onderwerpen (2)'!$C$18,'Onderwerpen (2)'!$A$18,IF(C484&lt;='Onderwerpen (2)'!$C$19,'Onderwerpen (2)'!$A$19,IF(C484&lt;='Onderwerpen (2)'!$C$20,'Onderwerpen (2)'!$A$20,IF(C484&lt;='Onderwerpen (2)'!$C$21,'Onderwerpen (2)'!$A$21,IF(C484&lt;='Onderwerpen (2)'!$C$22,'Onderwerpen (2)'!$A$22,IF(C484&lt;='Onderwerpen (2)'!$C$23,'Onderwerpen (2)'!$A$22,""))))))))))))))))))))</f>
        <v/>
      </c>
      <c r="C484" s="55" t="str">
        <f>IF('Onderwerpen (2)'!$B$4+1=A484,'Onderwerpen (2)'!$A$5,IF(SUM('Onderwerpen (2)'!$B$4:$B$5)+2=A484,'Onderwerpen (2)'!$A$6,IF(SUM('Onderwerpen (2)'!$B$4:$B$6)+3=A484,'Onderwerpen (2)'!$A$7,IF(SUM('Onderwerpen (2)'!$B$4:$B$7)+4=A484,'Onderwerpen (2)'!$A$8,IF(SUM('Onderwerpen (2)'!$B$4:$B$8)+5=A484,'Onderwerpen (2)'!$A$9,IF(SUM('Onderwerpen (2)'!$B$4:$B$9)+6=A484,'Onderwerpen (2)'!$A$10,IF(SUM('Onderwerpen (2)'!$B$4:$B$10)+7=A484,'Onderwerpen (2)'!$A$11,IF(SUM('Onderwerpen (2)'!$B$4:$B$11)+8=A484,'Onderwerpen (2)'!$A$12,IF(SUM('Onderwerpen (2)'!$B$4:$B$12)+9=A484,'Onderwerpen (2)'!$A$13,IF(SUM('Onderwerpen (2)'!$B$4:$B$13)+10=A484,'Onderwerpen (2)'!$A$14,IF(SUM('Onderwerpen (2)'!$B$4:$B$14)+11=A484,'Onderwerpen (2)'!$A$15,IF(SUM('Onderwerpen (2)'!$B$4:$B$15)+12=A484,'Onderwerpen (2)'!$A$16,IF(SUM('Onderwerpen (2)'!$B$4:$B$16)+13=A484,'Onderwerpen (2)'!$A$17,IF(SUM('Onderwerpen (2)'!$B$4:$B$17)+14=A484,'Onderwerpen (2)'!$A$18,IF(SUM('Onderwerpen (2)'!$B$4:$B$18)+15=A484,'Onderwerpen (2)'!$A$19,IF(SUM('Onderwerpen (2)'!$B$4:$B$19)+16=A484,'Onderwerpen (2)'!$A$20,IF(SUM('Onderwerpen (2)'!$B$4:$B$20)+17=A484,'Onderwerpen (2)'!$A$21,IF(SUM('Onderwerpen (2)'!$B$4:$B$21)+18=A484,'Onderwerpen (2)'!$A$22,IF(SUM('Onderwerpen (2)'!$B$4:$B$22)+19=A484,'Onderwerpen (2)'!$A$23,IFERROR((IF(A484&lt;'Onderwerpen (2)'!$D$4,A484,IF(AND(A484&gt;'Onderwerpen (2)'!$D$4,A484&lt;'Onderwerpen (2)'!$D$5),A484-1,IF(AND(A484&gt;'Onderwerpen (2)'!$D$5,A484&lt;'Onderwerpen (2)'!$D$6),A484-2,IF(AND(A484&gt;'Onderwerpen (2)'!$D$6,A484&lt;'Onderwerpen (2)'!$D$7),A484-3,IF(AND(A484&gt;'Onderwerpen (2)'!$D$7,A484&lt;'Onderwerpen (2)'!$D$8),A484-4,IF(AND(A484&gt;'Onderwerpen (2)'!$D$8,A484&lt;'Onderwerpen (2)'!$D$9),A484-5,IF(AND(A484&gt;'Onderwerpen (2)'!$D$9,A484&lt;'Onderwerpen (2)'!$D$10),A484-6,IF(AND(A484&gt;'Onderwerpen (2)'!$D$10,A484&lt;'Onderwerpen (2)'!$D$11),A484-7,IF(AND(A484&gt;'Onderwerpen (2)'!$D$11,A484&lt;'Onderwerpen (2)'!$D$12),A484-8,IF(AND(A484&gt;'Onderwerpen (2)'!$D$12,A484&lt;'Onderwerpen (2)'!$D$13),A484-9,IF(AND(A484&gt;'Onderwerpen (2)'!$D$13,A484&lt;'Onderwerpen (2)'!$D$14),A484-10,IF(AND(A484&gt;'Onderwerpen (2)'!$D$14,A484&lt;'Onderwerpen (2)'!$D$15),A484-11,IF(AND(A484&gt;'Onderwerpen (2)'!$D$15,A484&lt;'Onderwerpen (2)'!$D$16),A484-12,IF(AND(A484&gt;'Onderwerpen (2)'!$D$16,A484&lt;'Onderwerpen (2)'!$D$17),A484-13,IF(AND(A484&gt;'Onderwerpen (2)'!$D$17,A484&lt;'Onderwerpen (2)'!$D$18),A484-14,IF(AND(A484&gt;'Onderwerpen (2)'!$D$18,A484&lt;'Onderwerpen (2)'!$D$19),A484-15,IF(AND(A484&gt;'Onderwerpen (2)'!$D$19,A484&lt;'Onderwerpen (2)'!$D$20),A484-16,IF(AND(A484&gt;'Onderwerpen (2)'!$D$20,A484&lt;'Onderwerpen (2)'!$D$21),A484-17,IF(AND(A484&gt;'Onderwerpen (2)'!$D$21,A484&lt;'Onderwerpen (2)'!$D$22),A484-18,IF(A484&gt;'Onderwerpen (2)'!$D$22,A484-19,"X"))))))))))))))))))))),""))))))))))))))))))))</f>
        <v/>
      </c>
      <c r="D484" s="76" t="str">
        <f>IF(B484="",""&amp;C484,LEFT(B484, FIND(" ",B484)-1) &amp; "."&amp;COUNTIF( $B$8:B484,B484))</f>
        <v/>
      </c>
      <c r="E484" s="11"/>
      <c r="F484" s="65"/>
      <c r="G484" s="65"/>
      <c r="H484" s="65"/>
      <c r="I484" s="67"/>
      <c r="J484" s="60" t="str">
        <f t="shared" si="40"/>
        <v/>
      </c>
      <c r="K484" s="58"/>
      <c r="L484" s="65"/>
      <c r="M484" s="65"/>
      <c r="N484" s="65"/>
      <c r="O484" s="67"/>
      <c r="P484" s="60" t="str">
        <f t="shared" si="41"/>
        <v/>
      </c>
      <c r="Q484" s="58"/>
      <c r="R484" s="65"/>
      <c r="S484" s="65"/>
      <c r="T484" s="65"/>
      <c r="U484" s="67"/>
      <c r="V484" s="60" t="str">
        <f t="shared" si="42"/>
        <v/>
      </c>
      <c r="W484" s="58"/>
      <c r="X484" s="65"/>
      <c r="Y484" s="65"/>
      <c r="Z484" s="65"/>
      <c r="AA484" s="67"/>
      <c r="AB484" s="60" t="str">
        <f t="shared" si="43"/>
        <v/>
      </c>
      <c r="AC484" s="58"/>
      <c r="AD484" s="65"/>
      <c r="AE484" s="65"/>
      <c r="AF484" s="65"/>
      <c r="AG484" s="67"/>
      <c r="AH484" s="60" t="str">
        <f t="shared" si="44"/>
        <v/>
      </c>
      <c r="AI484" s="58"/>
    </row>
    <row r="485" spans="1:35" ht="15" customHeight="1" x14ac:dyDescent="0.25">
      <c r="A485" s="48" t="str">
        <f>IFERROR(IF(A484='Onderwerpen (2)'!$C$23+19,"",A484+1),"")</f>
        <v/>
      </c>
      <c r="B485" s="48" t="str">
        <f>IF(C485&lt;='Onderwerpen (2)'!$C$4,'Onderwerpen (2)'!$A$4,IF(C485&lt;='Onderwerpen (2)'!$C$5,'Onderwerpen (2)'!$A$5,IF(C485&lt;='Onderwerpen (2)'!$C$6,'Onderwerpen (2)'!$A$6,IF(C485&lt;='Onderwerpen (2)'!$C$7,'Onderwerpen (2)'!$A$7,IF(C485&lt;='Onderwerpen (2)'!$C$8,'Onderwerpen (2)'!$A$8,IF(C485&lt;='Onderwerpen (2)'!$C$9,'Onderwerpen (2)'!$A$9,IF(C485&lt;='Onderwerpen (2)'!C$10,'Onderwerpen (2)'!$A$10,IF(C485&lt;='Onderwerpen (2)'!C$11,'Onderwerpen (2)'!$A$11,IF(C485&lt;='Onderwerpen (2)'!C$12,'Onderwerpen (2)'!$A$12,IF(C485&lt;='Onderwerpen (2)'!C$13,'Onderwerpen (2)'!$A$13,IF(C485&lt;='Onderwerpen (2)'!$C$14,'Onderwerpen (2)'!$A$14,IF(C485&lt;='Onderwerpen (2)'!$C$15,'Onderwerpen (2)'!$A$15,IF(C485&lt;='Onderwerpen (2)'!$C$16,'Onderwerpen (2)'!$A$16,IF(C485&lt;='Onderwerpen (2)'!$C$17,'Onderwerpen (2)'!$A$17,IF(C485&lt;='Onderwerpen (2)'!$C$18,'Onderwerpen (2)'!$A$18,IF(C485&lt;='Onderwerpen (2)'!$C$19,'Onderwerpen (2)'!$A$19,IF(C485&lt;='Onderwerpen (2)'!$C$20,'Onderwerpen (2)'!$A$20,IF(C485&lt;='Onderwerpen (2)'!$C$21,'Onderwerpen (2)'!$A$21,IF(C485&lt;='Onderwerpen (2)'!$C$22,'Onderwerpen (2)'!$A$22,IF(C485&lt;='Onderwerpen (2)'!$C$23,'Onderwerpen (2)'!$A$22,""))))))))))))))))))))</f>
        <v/>
      </c>
      <c r="C485" s="55" t="str">
        <f>IF('Onderwerpen (2)'!$B$4+1=A485,'Onderwerpen (2)'!$A$5,IF(SUM('Onderwerpen (2)'!$B$4:$B$5)+2=A485,'Onderwerpen (2)'!$A$6,IF(SUM('Onderwerpen (2)'!$B$4:$B$6)+3=A485,'Onderwerpen (2)'!$A$7,IF(SUM('Onderwerpen (2)'!$B$4:$B$7)+4=A485,'Onderwerpen (2)'!$A$8,IF(SUM('Onderwerpen (2)'!$B$4:$B$8)+5=A485,'Onderwerpen (2)'!$A$9,IF(SUM('Onderwerpen (2)'!$B$4:$B$9)+6=A485,'Onderwerpen (2)'!$A$10,IF(SUM('Onderwerpen (2)'!$B$4:$B$10)+7=A485,'Onderwerpen (2)'!$A$11,IF(SUM('Onderwerpen (2)'!$B$4:$B$11)+8=A485,'Onderwerpen (2)'!$A$12,IF(SUM('Onderwerpen (2)'!$B$4:$B$12)+9=A485,'Onderwerpen (2)'!$A$13,IF(SUM('Onderwerpen (2)'!$B$4:$B$13)+10=A485,'Onderwerpen (2)'!$A$14,IF(SUM('Onderwerpen (2)'!$B$4:$B$14)+11=A485,'Onderwerpen (2)'!$A$15,IF(SUM('Onderwerpen (2)'!$B$4:$B$15)+12=A485,'Onderwerpen (2)'!$A$16,IF(SUM('Onderwerpen (2)'!$B$4:$B$16)+13=A485,'Onderwerpen (2)'!$A$17,IF(SUM('Onderwerpen (2)'!$B$4:$B$17)+14=A485,'Onderwerpen (2)'!$A$18,IF(SUM('Onderwerpen (2)'!$B$4:$B$18)+15=A485,'Onderwerpen (2)'!$A$19,IF(SUM('Onderwerpen (2)'!$B$4:$B$19)+16=A485,'Onderwerpen (2)'!$A$20,IF(SUM('Onderwerpen (2)'!$B$4:$B$20)+17=A485,'Onderwerpen (2)'!$A$21,IF(SUM('Onderwerpen (2)'!$B$4:$B$21)+18=A485,'Onderwerpen (2)'!$A$22,IF(SUM('Onderwerpen (2)'!$B$4:$B$22)+19=A485,'Onderwerpen (2)'!$A$23,IFERROR((IF(A485&lt;'Onderwerpen (2)'!$D$4,A485,IF(AND(A485&gt;'Onderwerpen (2)'!$D$4,A485&lt;'Onderwerpen (2)'!$D$5),A485-1,IF(AND(A485&gt;'Onderwerpen (2)'!$D$5,A485&lt;'Onderwerpen (2)'!$D$6),A485-2,IF(AND(A485&gt;'Onderwerpen (2)'!$D$6,A485&lt;'Onderwerpen (2)'!$D$7),A485-3,IF(AND(A485&gt;'Onderwerpen (2)'!$D$7,A485&lt;'Onderwerpen (2)'!$D$8),A485-4,IF(AND(A485&gt;'Onderwerpen (2)'!$D$8,A485&lt;'Onderwerpen (2)'!$D$9),A485-5,IF(AND(A485&gt;'Onderwerpen (2)'!$D$9,A485&lt;'Onderwerpen (2)'!$D$10),A485-6,IF(AND(A485&gt;'Onderwerpen (2)'!$D$10,A485&lt;'Onderwerpen (2)'!$D$11),A485-7,IF(AND(A485&gt;'Onderwerpen (2)'!$D$11,A485&lt;'Onderwerpen (2)'!$D$12),A485-8,IF(AND(A485&gt;'Onderwerpen (2)'!$D$12,A485&lt;'Onderwerpen (2)'!$D$13),A485-9,IF(AND(A485&gt;'Onderwerpen (2)'!$D$13,A485&lt;'Onderwerpen (2)'!$D$14),A485-10,IF(AND(A485&gt;'Onderwerpen (2)'!$D$14,A485&lt;'Onderwerpen (2)'!$D$15),A485-11,IF(AND(A485&gt;'Onderwerpen (2)'!$D$15,A485&lt;'Onderwerpen (2)'!$D$16),A485-12,IF(AND(A485&gt;'Onderwerpen (2)'!$D$16,A485&lt;'Onderwerpen (2)'!$D$17),A485-13,IF(AND(A485&gt;'Onderwerpen (2)'!$D$17,A485&lt;'Onderwerpen (2)'!$D$18),A485-14,IF(AND(A485&gt;'Onderwerpen (2)'!$D$18,A485&lt;'Onderwerpen (2)'!$D$19),A485-15,IF(AND(A485&gt;'Onderwerpen (2)'!$D$19,A485&lt;'Onderwerpen (2)'!$D$20),A485-16,IF(AND(A485&gt;'Onderwerpen (2)'!$D$20,A485&lt;'Onderwerpen (2)'!$D$21),A485-17,IF(AND(A485&gt;'Onderwerpen (2)'!$D$21,A485&lt;'Onderwerpen (2)'!$D$22),A485-18,IF(A485&gt;'Onderwerpen (2)'!$D$22,A485-19,"X"))))))))))))))))))))),""))))))))))))))))))))</f>
        <v/>
      </c>
      <c r="D485" s="76" t="str">
        <f>IF(B485="",""&amp;C485,LEFT(B485, FIND(" ",B485)-1) &amp; "."&amp;COUNTIF( $B$8:B485,B485))</f>
        <v/>
      </c>
      <c r="E485" s="11"/>
      <c r="F485" s="65"/>
      <c r="G485" s="65"/>
      <c r="H485" s="65"/>
      <c r="I485" s="67"/>
      <c r="J485" s="60" t="str">
        <f t="shared" si="40"/>
        <v/>
      </c>
      <c r="K485" s="58"/>
      <c r="L485" s="65"/>
      <c r="M485" s="65"/>
      <c r="N485" s="65"/>
      <c r="O485" s="67"/>
      <c r="P485" s="60" t="str">
        <f t="shared" si="41"/>
        <v/>
      </c>
      <c r="Q485" s="58"/>
      <c r="R485" s="65"/>
      <c r="S485" s="65"/>
      <c r="T485" s="65"/>
      <c r="U485" s="67"/>
      <c r="V485" s="60" t="str">
        <f t="shared" si="42"/>
        <v/>
      </c>
      <c r="W485" s="58"/>
      <c r="X485" s="65"/>
      <c r="Y485" s="65"/>
      <c r="Z485" s="65"/>
      <c r="AA485" s="67"/>
      <c r="AB485" s="60" t="str">
        <f t="shared" si="43"/>
        <v/>
      </c>
      <c r="AC485" s="58"/>
      <c r="AD485" s="65"/>
      <c r="AE485" s="65"/>
      <c r="AF485" s="65"/>
      <c r="AG485" s="67"/>
      <c r="AH485" s="60" t="str">
        <f t="shared" si="44"/>
        <v/>
      </c>
      <c r="AI485" s="58"/>
    </row>
    <row r="486" spans="1:35" ht="15" customHeight="1" x14ac:dyDescent="0.25">
      <c r="A486" s="48" t="str">
        <f>IFERROR(IF(A485='Onderwerpen (2)'!$C$23+19,"",A485+1),"")</f>
        <v/>
      </c>
      <c r="B486" s="48" t="str">
        <f>IF(C486&lt;='Onderwerpen (2)'!$C$4,'Onderwerpen (2)'!$A$4,IF(C486&lt;='Onderwerpen (2)'!$C$5,'Onderwerpen (2)'!$A$5,IF(C486&lt;='Onderwerpen (2)'!$C$6,'Onderwerpen (2)'!$A$6,IF(C486&lt;='Onderwerpen (2)'!$C$7,'Onderwerpen (2)'!$A$7,IF(C486&lt;='Onderwerpen (2)'!$C$8,'Onderwerpen (2)'!$A$8,IF(C486&lt;='Onderwerpen (2)'!$C$9,'Onderwerpen (2)'!$A$9,IF(C486&lt;='Onderwerpen (2)'!C$10,'Onderwerpen (2)'!$A$10,IF(C486&lt;='Onderwerpen (2)'!C$11,'Onderwerpen (2)'!$A$11,IF(C486&lt;='Onderwerpen (2)'!C$12,'Onderwerpen (2)'!$A$12,IF(C486&lt;='Onderwerpen (2)'!C$13,'Onderwerpen (2)'!$A$13,IF(C486&lt;='Onderwerpen (2)'!$C$14,'Onderwerpen (2)'!$A$14,IF(C486&lt;='Onderwerpen (2)'!$C$15,'Onderwerpen (2)'!$A$15,IF(C486&lt;='Onderwerpen (2)'!$C$16,'Onderwerpen (2)'!$A$16,IF(C486&lt;='Onderwerpen (2)'!$C$17,'Onderwerpen (2)'!$A$17,IF(C486&lt;='Onderwerpen (2)'!$C$18,'Onderwerpen (2)'!$A$18,IF(C486&lt;='Onderwerpen (2)'!$C$19,'Onderwerpen (2)'!$A$19,IF(C486&lt;='Onderwerpen (2)'!$C$20,'Onderwerpen (2)'!$A$20,IF(C486&lt;='Onderwerpen (2)'!$C$21,'Onderwerpen (2)'!$A$21,IF(C486&lt;='Onderwerpen (2)'!$C$22,'Onderwerpen (2)'!$A$22,IF(C486&lt;='Onderwerpen (2)'!$C$23,'Onderwerpen (2)'!$A$22,""))))))))))))))))))))</f>
        <v/>
      </c>
      <c r="C486" s="55" t="str">
        <f>IF('Onderwerpen (2)'!$B$4+1=A486,'Onderwerpen (2)'!$A$5,IF(SUM('Onderwerpen (2)'!$B$4:$B$5)+2=A486,'Onderwerpen (2)'!$A$6,IF(SUM('Onderwerpen (2)'!$B$4:$B$6)+3=A486,'Onderwerpen (2)'!$A$7,IF(SUM('Onderwerpen (2)'!$B$4:$B$7)+4=A486,'Onderwerpen (2)'!$A$8,IF(SUM('Onderwerpen (2)'!$B$4:$B$8)+5=A486,'Onderwerpen (2)'!$A$9,IF(SUM('Onderwerpen (2)'!$B$4:$B$9)+6=A486,'Onderwerpen (2)'!$A$10,IF(SUM('Onderwerpen (2)'!$B$4:$B$10)+7=A486,'Onderwerpen (2)'!$A$11,IF(SUM('Onderwerpen (2)'!$B$4:$B$11)+8=A486,'Onderwerpen (2)'!$A$12,IF(SUM('Onderwerpen (2)'!$B$4:$B$12)+9=A486,'Onderwerpen (2)'!$A$13,IF(SUM('Onderwerpen (2)'!$B$4:$B$13)+10=A486,'Onderwerpen (2)'!$A$14,IF(SUM('Onderwerpen (2)'!$B$4:$B$14)+11=A486,'Onderwerpen (2)'!$A$15,IF(SUM('Onderwerpen (2)'!$B$4:$B$15)+12=A486,'Onderwerpen (2)'!$A$16,IF(SUM('Onderwerpen (2)'!$B$4:$B$16)+13=A486,'Onderwerpen (2)'!$A$17,IF(SUM('Onderwerpen (2)'!$B$4:$B$17)+14=A486,'Onderwerpen (2)'!$A$18,IF(SUM('Onderwerpen (2)'!$B$4:$B$18)+15=A486,'Onderwerpen (2)'!$A$19,IF(SUM('Onderwerpen (2)'!$B$4:$B$19)+16=A486,'Onderwerpen (2)'!$A$20,IF(SUM('Onderwerpen (2)'!$B$4:$B$20)+17=A486,'Onderwerpen (2)'!$A$21,IF(SUM('Onderwerpen (2)'!$B$4:$B$21)+18=A486,'Onderwerpen (2)'!$A$22,IF(SUM('Onderwerpen (2)'!$B$4:$B$22)+19=A486,'Onderwerpen (2)'!$A$23,IFERROR((IF(A486&lt;'Onderwerpen (2)'!$D$4,A486,IF(AND(A486&gt;'Onderwerpen (2)'!$D$4,A486&lt;'Onderwerpen (2)'!$D$5),A486-1,IF(AND(A486&gt;'Onderwerpen (2)'!$D$5,A486&lt;'Onderwerpen (2)'!$D$6),A486-2,IF(AND(A486&gt;'Onderwerpen (2)'!$D$6,A486&lt;'Onderwerpen (2)'!$D$7),A486-3,IF(AND(A486&gt;'Onderwerpen (2)'!$D$7,A486&lt;'Onderwerpen (2)'!$D$8),A486-4,IF(AND(A486&gt;'Onderwerpen (2)'!$D$8,A486&lt;'Onderwerpen (2)'!$D$9),A486-5,IF(AND(A486&gt;'Onderwerpen (2)'!$D$9,A486&lt;'Onderwerpen (2)'!$D$10),A486-6,IF(AND(A486&gt;'Onderwerpen (2)'!$D$10,A486&lt;'Onderwerpen (2)'!$D$11),A486-7,IF(AND(A486&gt;'Onderwerpen (2)'!$D$11,A486&lt;'Onderwerpen (2)'!$D$12),A486-8,IF(AND(A486&gt;'Onderwerpen (2)'!$D$12,A486&lt;'Onderwerpen (2)'!$D$13),A486-9,IF(AND(A486&gt;'Onderwerpen (2)'!$D$13,A486&lt;'Onderwerpen (2)'!$D$14),A486-10,IF(AND(A486&gt;'Onderwerpen (2)'!$D$14,A486&lt;'Onderwerpen (2)'!$D$15),A486-11,IF(AND(A486&gt;'Onderwerpen (2)'!$D$15,A486&lt;'Onderwerpen (2)'!$D$16),A486-12,IF(AND(A486&gt;'Onderwerpen (2)'!$D$16,A486&lt;'Onderwerpen (2)'!$D$17),A486-13,IF(AND(A486&gt;'Onderwerpen (2)'!$D$17,A486&lt;'Onderwerpen (2)'!$D$18),A486-14,IF(AND(A486&gt;'Onderwerpen (2)'!$D$18,A486&lt;'Onderwerpen (2)'!$D$19),A486-15,IF(AND(A486&gt;'Onderwerpen (2)'!$D$19,A486&lt;'Onderwerpen (2)'!$D$20),A486-16,IF(AND(A486&gt;'Onderwerpen (2)'!$D$20,A486&lt;'Onderwerpen (2)'!$D$21),A486-17,IF(AND(A486&gt;'Onderwerpen (2)'!$D$21,A486&lt;'Onderwerpen (2)'!$D$22),A486-18,IF(A486&gt;'Onderwerpen (2)'!$D$22,A486-19,"X"))))))))))))))))))))),""))))))))))))))))))))</f>
        <v/>
      </c>
      <c r="D486" s="76" t="str">
        <f>IF(B486="",""&amp;C486,LEFT(B486, FIND(" ",B486)-1) &amp; "."&amp;COUNTIF( $B$8:B486,B486))</f>
        <v/>
      </c>
      <c r="E486" s="11"/>
      <c r="F486" s="65"/>
      <c r="G486" s="65"/>
      <c r="H486" s="65"/>
      <c r="I486" s="67"/>
      <c r="J486" s="60" t="str">
        <f t="shared" si="40"/>
        <v/>
      </c>
      <c r="K486" s="58"/>
      <c r="L486" s="65"/>
      <c r="M486" s="65"/>
      <c r="N486" s="65"/>
      <c r="O486" s="67"/>
      <c r="P486" s="60" t="str">
        <f t="shared" si="41"/>
        <v/>
      </c>
      <c r="Q486" s="58"/>
      <c r="R486" s="65"/>
      <c r="S486" s="65"/>
      <c r="T486" s="65"/>
      <c r="U486" s="67"/>
      <c r="V486" s="60" t="str">
        <f t="shared" si="42"/>
        <v/>
      </c>
      <c r="W486" s="58"/>
      <c r="X486" s="65"/>
      <c r="Y486" s="65"/>
      <c r="Z486" s="65"/>
      <c r="AA486" s="67"/>
      <c r="AB486" s="60" t="str">
        <f t="shared" si="43"/>
        <v/>
      </c>
      <c r="AC486" s="58"/>
      <c r="AD486" s="65"/>
      <c r="AE486" s="65"/>
      <c r="AF486" s="65"/>
      <c r="AG486" s="67"/>
      <c r="AH486" s="60" t="str">
        <f t="shared" si="44"/>
        <v/>
      </c>
      <c r="AI486" s="58"/>
    </row>
    <row r="487" spans="1:35" ht="15" customHeight="1" x14ac:dyDescent="0.25">
      <c r="A487" s="48" t="str">
        <f>IFERROR(IF(A486='Onderwerpen (2)'!$C$23+19,"",A486+1),"")</f>
        <v/>
      </c>
      <c r="B487" s="48" t="str">
        <f>IF(C487&lt;='Onderwerpen (2)'!$C$4,'Onderwerpen (2)'!$A$4,IF(C487&lt;='Onderwerpen (2)'!$C$5,'Onderwerpen (2)'!$A$5,IF(C487&lt;='Onderwerpen (2)'!$C$6,'Onderwerpen (2)'!$A$6,IF(C487&lt;='Onderwerpen (2)'!$C$7,'Onderwerpen (2)'!$A$7,IF(C487&lt;='Onderwerpen (2)'!$C$8,'Onderwerpen (2)'!$A$8,IF(C487&lt;='Onderwerpen (2)'!$C$9,'Onderwerpen (2)'!$A$9,IF(C487&lt;='Onderwerpen (2)'!C$10,'Onderwerpen (2)'!$A$10,IF(C487&lt;='Onderwerpen (2)'!C$11,'Onderwerpen (2)'!$A$11,IF(C487&lt;='Onderwerpen (2)'!C$12,'Onderwerpen (2)'!$A$12,IF(C487&lt;='Onderwerpen (2)'!C$13,'Onderwerpen (2)'!$A$13,IF(C487&lt;='Onderwerpen (2)'!$C$14,'Onderwerpen (2)'!$A$14,IF(C487&lt;='Onderwerpen (2)'!$C$15,'Onderwerpen (2)'!$A$15,IF(C487&lt;='Onderwerpen (2)'!$C$16,'Onderwerpen (2)'!$A$16,IF(C487&lt;='Onderwerpen (2)'!$C$17,'Onderwerpen (2)'!$A$17,IF(C487&lt;='Onderwerpen (2)'!$C$18,'Onderwerpen (2)'!$A$18,IF(C487&lt;='Onderwerpen (2)'!$C$19,'Onderwerpen (2)'!$A$19,IF(C487&lt;='Onderwerpen (2)'!$C$20,'Onderwerpen (2)'!$A$20,IF(C487&lt;='Onderwerpen (2)'!$C$21,'Onderwerpen (2)'!$A$21,IF(C487&lt;='Onderwerpen (2)'!$C$22,'Onderwerpen (2)'!$A$22,IF(C487&lt;='Onderwerpen (2)'!$C$23,'Onderwerpen (2)'!$A$22,""))))))))))))))))))))</f>
        <v/>
      </c>
      <c r="C487" s="55" t="str">
        <f>IF('Onderwerpen (2)'!$B$4+1=A487,'Onderwerpen (2)'!$A$5,IF(SUM('Onderwerpen (2)'!$B$4:$B$5)+2=A487,'Onderwerpen (2)'!$A$6,IF(SUM('Onderwerpen (2)'!$B$4:$B$6)+3=A487,'Onderwerpen (2)'!$A$7,IF(SUM('Onderwerpen (2)'!$B$4:$B$7)+4=A487,'Onderwerpen (2)'!$A$8,IF(SUM('Onderwerpen (2)'!$B$4:$B$8)+5=A487,'Onderwerpen (2)'!$A$9,IF(SUM('Onderwerpen (2)'!$B$4:$B$9)+6=A487,'Onderwerpen (2)'!$A$10,IF(SUM('Onderwerpen (2)'!$B$4:$B$10)+7=A487,'Onderwerpen (2)'!$A$11,IF(SUM('Onderwerpen (2)'!$B$4:$B$11)+8=A487,'Onderwerpen (2)'!$A$12,IF(SUM('Onderwerpen (2)'!$B$4:$B$12)+9=A487,'Onderwerpen (2)'!$A$13,IF(SUM('Onderwerpen (2)'!$B$4:$B$13)+10=A487,'Onderwerpen (2)'!$A$14,IF(SUM('Onderwerpen (2)'!$B$4:$B$14)+11=A487,'Onderwerpen (2)'!$A$15,IF(SUM('Onderwerpen (2)'!$B$4:$B$15)+12=A487,'Onderwerpen (2)'!$A$16,IF(SUM('Onderwerpen (2)'!$B$4:$B$16)+13=A487,'Onderwerpen (2)'!$A$17,IF(SUM('Onderwerpen (2)'!$B$4:$B$17)+14=A487,'Onderwerpen (2)'!$A$18,IF(SUM('Onderwerpen (2)'!$B$4:$B$18)+15=A487,'Onderwerpen (2)'!$A$19,IF(SUM('Onderwerpen (2)'!$B$4:$B$19)+16=A487,'Onderwerpen (2)'!$A$20,IF(SUM('Onderwerpen (2)'!$B$4:$B$20)+17=A487,'Onderwerpen (2)'!$A$21,IF(SUM('Onderwerpen (2)'!$B$4:$B$21)+18=A487,'Onderwerpen (2)'!$A$22,IF(SUM('Onderwerpen (2)'!$B$4:$B$22)+19=A487,'Onderwerpen (2)'!$A$23,IFERROR((IF(A487&lt;'Onderwerpen (2)'!$D$4,A487,IF(AND(A487&gt;'Onderwerpen (2)'!$D$4,A487&lt;'Onderwerpen (2)'!$D$5),A487-1,IF(AND(A487&gt;'Onderwerpen (2)'!$D$5,A487&lt;'Onderwerpen (2)'!$D$6),A487-2,IF(AND(A487&gt;'Onderwerpen (2)'!$D$6,A487&lt;'Onderwerpen (2)'!$D$7),A487-3,IF(AND(A487&gt;'Onderwerpen (2)'!$D$7,A487&lt;'Onderwerpen (2)'!$D$8),A487-4,IF(AND(A487&gt;'Onderwerpen (2)'!$D$8,A487&lt;'Onderwerpen (2)'!$D$9),A487-5,IF(AND(A487&gt;'Onderwerpen (2)'!$D$9,A487&lt;'Onderwerpen (2)'!$D$10),A487-6,IF(AND(A487&gt;'Onderwerpen (2)'!$D$10,A487&lt;'Onderwerpen (2)'!$D$11),A487-7,IF(AND(A487&gt;'Onderwerpen (2)'!$D$11,A487&lt;'Onderwerpen (2)'!$D$12),A487-8,IF(AND(A487&gt;'Onderwerpen (2)'!$D$12,A487&lt;'Onderwerpen (2)'!$D$13),A487-9,IF(AND(A487&gt;'Onderwerpen (2)'!$D$13,A487&lt;'Onderwerpen (2)'!$D$14),A487-10,IF(AND(A487&gt;'Onderwerpen (2)'!$D$14,A487&lt;'Onderwerpen (2)'!$D$15),A487-11,IF(AND(A487&gt;'Onderwerpen (2)'!$D$15,A487&lt;'Onderwerpen (2)'!$D$16),A487-12,IF(AND(A487&gt;'Onderwerpen (2)'!$D$16,A487&lt;'Onderwerpen (2)'!$D$17),A487-13,IF(AND(A487&gt;'Onderwerpen (2)'!$D$17,A487&lt;'Onderwerpen (2)'!$D$18),A487-14,IF(AND(A487&gt;'Onderwerpen (2)'!$D$18,A487&lt;'Onderwerpen (2)'!$D$19),A487-15,IF(AND(A487&gt;'Onderwerpen (2)'!$D$19,A487&lt;'Onderwerpen (2)'!$D$20),A487-16,IF(AND(A487&gt;'Onderwerpen (2)'!$D$20,A487&lt;'Onderwerpen (2)'!$D$21),A487-17,IF(AND(A487&gt;'Onderwerpen (2)'!$D$21,A487&lt;'Onderwerpen (2)'!$D$22),A487-18,IF(A487&gt;'Onderwerpen (2)'!$D$22,A487-19,"X"))))))))))))))))))))),""))))))))))))))))))))</f>
        <v/>
      </c>
      <c r="D487" s="76" t="str">
        <f>IF(B487="",""&amp;C487,LEFT(B487, FIND(" ",B487)-1) &amp; "."&amp;COUNTIF( $B$8:B487,B487))</f>
        <v/>
      </c>
      <c r="E487" s="11"/>
      <c r="F487" s="65"/>
      <c r="G487" s="65"/>
      <c r="H487" s="65"/>
      <c r="I487" s="67"/>
      <c r="J487" s="60" t="str">
        <f t="shared" si="40"/>
        <v/>
      </c>
      <c r="K487" s="58"/>
      <c r="L487" s="65"/>
      <c r="M487" s="65"/>
      <c r="N487" s="65"/>
      <c r="O487" s="67"/>
      <c r="P487" s="60" t="str">
        <f t="shared" si="41"/>
        <v/>
      </c>
      <c r="Q487" s="58"/>
      <c r="R487" s="65"/>
      <c r="S487" s="65"/>
      <c r="T487" s="65"/>
      <c r="U487" s="67"/>
      <c r="V487" s="60" t="str">
        <f t="shared" si="42"/>
        <v/>
      </c>
      <c r="W487" s="58"/>
      <c r="X487" s="65"/>
      <c r="Y487" s="65"/>
      <c r="Z487" s="65"/>
      <c r="AA487" s="67"/>
      <c r="AB487" s="60" t="str">
        <f t="shared" si="43"/>
        <v/>
      </c>
      <c r="AC487" s="58"/>
      <c r="AD487" s="65"/>
      <c r="AE487" s="65"/>
      <c r="AF487" s="65"/>
      <c r="AG487" s="67"/>
      <c r="AH487" s="60" t="str">
        <f t="shared" si="44"/>
        <v/>
      </c>
      <c r="AI487" s="58"/>
    </row>
    <row r="488" spans="1:35" ht="15" customHeight="1" x14ac:dyDescent="0.25">
      <c r="A488" s="48" t="str">
        <f>IFERROR(IF(A487='Onderwerpen (2)'!$C$23+19,"",A487+1),"")</f>
        <v/>
      </c>
      <c r="B488" s="48" t="str">
        <f>IF(C488&lt;='Onderwerpen (2)'!$C$4,'Onderwerpen (2)'!$A$4,IF(C488&lt;='Onderwerpen (2)'!$C$5,'Onderwerpen (2)'!$A$5,IF(C488&lt;='Onderwerpen (2)'!$C$6,'Onderwerpen (2)'!$A$6,IF(C488&lt;='Onderwerpen (2)'!$C$7,'Onderwerpen (2)'!$A$7,IF(C488&lt;='Onderwerpen (2)'!$C$8,'Onderwerpen (2)'!$A$8,IF(C488&lt;='Onderwerpen (2)'!$C$9,'Onderwerpen (2)'!$A$9,IF(C488&lt;='Onderwerpen (2)'!C$10,'Onderwerpen (2)'!$A$10,IF(C488&lt;='Onderwerpen (2)'!C$11,'Onderwerpen (2)'!$A$11,IF(C488&lt;='Onderwerpen (2)'!C$12,'Onderwerpen (2)'!$A$12,IF(C488&lt;='Onderwerpen (2)'!C$13,'Onderwerpen (2)'!$A$13,IF(C488&lt;='Onderwerpen (2)'!$C$14,'Onderwerpen (2)'!$A$14,IF(C488&lt;='Onderwerpen (2)'!$C$15,'Onderwerpen (2)'!$A$15,IF(C488&lt;='Onderwerpen (2)'!$C$16,'Onderwerpen (2)'!$A$16,IF(C488&lt;='Onderwerpen (2)'!$C$17,'Onderwerpen (2)'!$A$17,IF(C488&lt;='Onderwerpen (2)'!$C$18,'Onderwerpen (2)'!$A$18,IF(C488&lt;='Onderwerpen (2)'!$C$19,'Onderwerpen (2)'!$A$19,IF(C488&lt;='Onderwerpen (2)'!$C$20,'Onderwerpen (2)'!$A$20,IF(C488&lt;='Onderwerpen (2)'!$C$21,'Onderwerpen (2)'!$A$21,IF(C488&lt;='Onderwerpen (2)'!$C$22,'Onderwerpen (2)'!$A$22,IF(C488&lt;='Onderwerpen (2)'!$C$23,'Onderwerpen (2)'!$A$22,""))))))))))))))))))))</f>
        <v/>
      </c>
      <c r="C488" s="55" t="str">
        <f>IF('Onderwerpen (2)'!$B$4+1=A488,'Onderwerpen (2)'!$A$5,IF(SUM('Onderwerpen (2)'!$B$4:$B$5)+2=A488,'Onderwerpen (2)'!$A$6,IF(SUM('Onderwerpen (2)'!$B$4:$B$6)+3=A488,'Onderwerpen (2)'!$A$7,IF(SUM('Onderwerpen (2)'!$B$4:$B$7)+4=A488,'Onderwerpen (2)'!$A$8,IF(SUM('Onderwerpen (2)'!$B$4:$B$8)+5=A488,'Onderwerpen (2)'!$A$9,IF(SUM('Onderwerpen (2)'!$B$4:$B$9)+6=A488,'Onderwerpen (2)'!$A$10,IF(SUM('Onderwerpen (2)'!$B$4:$B$10)+7=A488,'Onderwerpen (2)'!$A$11,IF(SUM('Onderwerpen (2)'!$B$4:$B$11)+8=A488,'Onderwerpen (2)'!$A$12,IF(SUM('Onderwerpen (2)'!$B$4:$B$12)+9=A488,'Onderwerpen (2)'!$A$13,IF(SUM('Onderwerpen (2)'!$B$4:$B$13)+10=A488,'Onderwerpen (2)'!$A$14,IF(SUM('Onderwerpen (2)'!$B$4:$B$14)+11=A488,'Onderwerpen (2)'!$A$15,IF(SUM('Onderwerpen (2)'!$B$4:$B$15)+12=A488,'Onderwerpen (2)'!$A$16,IF(SUM('Onderwerpen (2)'!$B$4:$B$16)+13=A488,'Onderwerpen (2)'!$A$17,IF(SUM('Onderwerpen (2)'!$B$4:$B$17)+14=A488,'Onderwerpen (2)'!$A$18,IF(SUM('Onderwerpen (2)'!$B$4:$B$18)+15=A488,'Onderwerpen (2)'!$A$19,IF(SUM('Onderwerpen (2)'!$B$4:$B$19)+16=A488,'Onderwerpen (2)'!$A$20,IF(SUM('Onderwerpen (2)'!$B$4:$B$20)+17=A488,'Onderwerpen (2)'!$A$21,IF(SUM('Onderwerpen (2)'!$B$4:$B$21)+18=A488,'Onderwerpen (2)'!$A$22,IF(SUM('Onderwerpen (2)'!$B$4:$B$22)+19=A488,'Onderwerpen (2)'!$A$23,IFERROR((IF(A488&lt;'Onderwerpen (2)'!$D$4,A488,IF(AND(A488&gt;'Onderwerpen (2)'!$D$4,A488&lt;'Onderwerpen (2)'!$D$5),A488-1,IF(AND(A488&gt;'Onderwerpen (2)'!$D$5,A488&lt;'Onderwerpen (2)'!$D$6),A488-2,IF(AND(A488&gt;'Onderwerpen (2)'!$D$6,A488&lt;'Onderwerpen (2)'!$D$7),A488-3,IF(AND(A488&gt;'Onderwerpen (2)'!$D$7,A488&lt;'Onderwerpen (2)'!$D$8),A488-4,IF(AND(A488&gt;'Onderwerpen (2)'!$D$8,A488&lt;'Onderwerpen (2)'!$D$9),A488-5,IF(AND(A488&gt;'Onderwerpen (2)'!$D$9,A488&lt;'Onderwerpen (2)'!$D$10),A488-6,IF(AND(A488&gt;'Onderwerpen (2)'!$D$10,A488&lt;'Onderwerpen (2)'!$D$11),A488-7,IF(AND(A488&gt;'Onderwerpen (2)'!$D$11,A488&lt;'Onderwerpen (2)'!$D$12),A488-8,IF(AND(A488&gt;'Onderwerpen (2)'!$D$12,A488&lt;'Onderwerpen (2)'!$D$13),A488-9,IF(AND(A488&gt;'Onderwerpen (2)'!$D$13,A488&lt;'Onderwerpen (2)'!$D$14),A488-10,IF(AND(A488&gt;'Onderwerpen (2)'!$D$14,A488&lt;'Onderwerpen (2)'!$D$15),A488-11,IF(AND(A488&gt;'Onderwerpen (2)'!$D$15,A488&lt;'Onderwerpen (2)'!$D$16),A488-12,IF(AND(A488&gt;'Onderwerpen (2)'!$D$16,A488&lt;'Onderwerpen (2)'!$D$17),A488-13,IF(AND(A488&gt;'Onderwerpen (2)'!$D$17,A488&lt;'Onderwerpen (2)'!$D$18),A488-14,IF(AND(A488&gt;'Onderwerpen (2)'!$D$18,A488&lt;'Onderwerpen (2)'!$D$19),A488-15,IF(AND(A488&gt;'Onderwerpen (2)'!$D$19,A488&lt;'Onderwerpen (2)'!$D$20),A488-16,IF(AND(A488&gt;'Onderwerpen (2)'!$D$20,A488&lt;'Onderwerpen (2)'!$D$21),A488-17,IF(AND(A488&gt;'Onderwerpen (2)'!$D$21,A488&lt;'Onderwerpen (2)'!$D$22),A488-18,IF(A488&gt;'Onderwerpen (2)'!$D$22,A488-19,"X"))))))))))))))))))))),""))))))))))))))))))))</f>
        <v/>
      </c>
      <c r="D488" s="76" t="str">
        <f>IF(B488="",""&amp;C488,LEFT(B488, FIND(" ",B488)-1) &amp; "."&amp;COUNTIF( $B$8:B488,B488))</f>
        <v/>
      </c>
      <c r="E488" s="11"/>
      <c r="F488" s="65"/>
      <c r="G488" s="65"/>
      <c r="H488" s="65"/>
      <c r="I488" s="67"/>
      <c r="J488" s="60" t="str">
        <f t="shared" si="40"/>
        <v/>
      </c>
      <c r="K488" s="58"/>
      <c r="L488" s="65"/>
      <c r="M488" s="65"/>
      <c r="N488" s="65"/>
      <c r="O488" s="67"/>
      <c r="P488" s="60" t="str">
        <f t="shared" si="41"/>
        <v/>
      </c>
      <c r="Q488" s="58"/>
      <c r="R488" s="65"/>
      <c r="S488" s="65"/>
      <c r="T488" s="65"/>
      <c r="U488" s="67"/>
      <c r="V488" s="60" t="str">
        <f t="shared" si="42"/>
        <v/>
      </c>
      <c r="W488" s="58"/>
      <c r="X488" s="65"/>
      <c r="Y488" s="65"/>
      <c r="Z488" s="65"/>
      <c r="AA488" s="67"/>
      <c r="AB488" s="60" t="str">
        <f t="shared" si="43"/>
        <v/>
      </c>
      <c r="AC488" s="58"/>
      <c r="AD488" s="65"/>
      <c r="AE488" s="65"/>
      <c r="AF488" s="65"/>
      <c r="AG488" s="67"/>
      <c r="AH488" s="60" t="str">
        <f t="shared" si="44"/>
        <v/>
      </c>
      <c r="AI488" s="58"/>
    </row>
    <row r="489" spans="1:35" ht="15" customHeight="1" x14ac:dyDescent="0.25">
      <c r="A489" s="48" t="str">
        <f>IFERROR(IF(A488='Onderwerpen (2)'!$C$23+19,"",A488+1),"")</f>
        <v/>
      </c>
      <c r="B489" s="48" t="str">
        <f>IF(C489&lt;='Onderwerpen (2)'!$C$4,'Onderwerpen (2)'!$A$4,IF(C489&lt;='Onderwerpen (2)'!$C$5,'Onderwerpen (2)'!$A$5,IF(C489&lt;='Onderwerpen (2)'!$C$6,'Onderwerpen (2)'!$A$6,IF(C489&lt;='Onderwerpen (2)'!$C$7,'Onderwerpen (2)'!$A$7,IF(C489&lt;='Onderwerpen (2)'!$C$8,'Onderwerpen (2)'!$A$8,IF(C489&lt;='Onderwerpen (2)'!$C$9,'Onderwerpen (2)'!$A$9,IF(C489&lt;='Onderwerpen (2)'!C$10,'Onderwerpen (2)'!$A$10,IF(C489&lt;='Onderwerpen (2)'!C$11,'Onderwerpen (2)'!$A$11,IF(C489&lt;='Onderwerpen (2)'!C$12,'Onderwerpen (2)'!$A$12,IF(C489&lt;='Onderwerpen (2)'!C$13,'Onderwerpen (2)'!$A$13,IF(C489&lt;='Onderwerpen (2)'!$C$14,'Onderwerpen (2)'!$A$14,IF(C489&lt;='Onderwerpen (2)'!$C$15,'Onderwerpen (2)'!$A$15,IF(C489&lt;='Onderwerpen (2)'!$C$16,'Onderwerpen (2)'!$A$16,IF(C489&lt;='Onderwerpen (2)'!$C$17,'Onderwerpen (2)'!$A$17,IF(C489&lt;='Onderwerpen (2)'!$C$18,'Onderwerpen (2)'!$A$18,IF(C489&lt;='Onderwerpen (2)'!$C$19,'Onderwerpen (2)'!$A$19,IF(C489&lt;='Onderwerpen (2)'!$C$20,'Onderwerpen (2)'!$A$20,IF(C489&lt;='Onderwerpen (2)'!$C$21,'Onderwerpen (2)'!$A$21,IF(C489&lt;='Onderwerpen (2)'!$C$22,'Onderwerpen (2)'!$A$22,IF(C489&lt;='Onderwerpen (2)'!$C$23,'Onderwerpen (2)'!$A$22,""))))))))))))))))))))</f>
        <v/>
      </c>
      <c r="C489" s="55" t="str">
        <f>IF('Onderwerpen (2)'!$B$4+1=A489,'Onderwerpen (2)'!$A$5,IF(SUM('Onderwerpen (2)'!$B$4:$B$5)+2=A489,'Onderwerpen (2)'!$A$6,IF(SUM('Onderwerpen (2)'!$B$4:$B$6)+3=A489,'Onderwerpen (2)'!$A$7,IF(SUM('Onderwerpen (2)'!$B$4:$B$7)+4=A489,'Onderwerpen (2)'!$A$8,IF(SUM('Onderwerpen (2)'!$B$4:$B$8)+5=A489,'Onderwerpen (2)'!$A$9,IF(SUM('Onderwerpen (2)'!$B$4:$B$9)+6=A489,'Onderwerpen (2)'!$A$10,IF(SUM('Onderwerpen (2)'!$B$4:$B$10)+7=A489,'Onderwerpen (2)'!$A$11,IF(SUM('Onderwerpen (2)'!$B$4:$B$11)+8=A489,'Onderwerpen (2)'!$A$12,IF(SUM('Onderwerpen (2)'!$B$4:$B$12)+9=A489,'Onderwerpen (2)'!$A$13,IF(SUM('Onderwerpen (2)'!$B$4:$B$13)+10=A489,'Onderwerpen (2)'!$A$14,IF(SUM('Onderwerpen (2)'!$B$4:$B$14)+11=A489,'Onderwerpen (2)'!$A$15,IF(SUM('Onderwerpen (2)'!$B$4:$B$15)+12=A489,'Onderwerpen (2)'!$A$16,IF(SUM('Onderwerpen (2)'!$B$4:$B$16)+13=A489,'Onderwerpen (2)'!$A$17,IF(SUM('Onderwerpen (2)'!$B$4:$B$17)+14=A489,'Onderwerpen (2)'!$A$18,IF(SUM('Onderwerpen (2)'!$B$4:$B$18)+15=A489,'Onderwerpen (2)'!$A$19,IF(SUM('Onderwerpen (2)'!$B$4:$B$19)+16=A489,'Onderwerpen (2)'!$A$20,IF(SUM('Onderwerpen (2)'!$B$4:$B$20)+17=A489,'Onderwerpen (2)'!$A$21,IF(SUM('Onderwerpen (2)'!$B$4:$B$21)+18=A489,'Onderwerpen (2)'!$A$22,IF(SUM('Onderwerpen (2)'!$B$4:$B$22)+19=A489,'Onderwerpen (2)'!$A$23,IFERROR((IF(A489&lt;'Onderwerpen (2)'!$D$4,A489,IF(AND(A489&gt;'Onderwerpen (2)'!$D$4,A489&lt;'Onderwerpen (2)'!$D$5),A489-1,IF(AND(A489&gt;'Onderwerpen (2)'!$D$5,A489&lt;'Onderwerpen (2)'!$D$6),A489-2,IF(AND(A489&gt;'Onderwerpen (2)'!$D$6,A489&lt;'Onderwerpen (2)'!$D$7),A489-3,IF(AND(A489&gt;'Onderwerpen (2)'!$D$7,A489&lt;'Onderwerpen (2)'!$D$8),A489-4,IF(AND(A489&gt;'Onderwerpen (2)'!$D$8,A489&lt;'Onderwerpen (2)'!$D$9),A489-5,IF(AND(A489&gt;'Onderwerpen (2)'!$D$9,A489&lt;'Onderwerpen (2)'!$D$10),A489-6,IF(AND(A489&gt;'Onderwerpen (2)'!$D$10,A489&lt;'Onderwerpen (2)'!$D$11),A489-7,IF(AND(A489&gt;'Onderwerpen (2)'!$D$11,A489&lt;'Onderwerpen (2)'!$D$12),A489-8,IF(AND(A489&gt;'Onderwerpen (2)'!$D$12,A489&lt;'Onderwerpen (2)'!$D$13),A489-9,IF(AND(A489&gt;'Onderwerpen (2)'!$D$13,A489&lt;'Onderwerpen (2)'!$D$14),A489-10,IF(AND(A489&gt;'Onderwerpen (2)'!$D$14,A489&lt;'Onderwerpen (2)'!$D$15),A489-11,IF(AND(A489&gt;'Onderwerpen (2)'!$D$15,A489&lt;'Onderwerpen (2)'!$D$16),A489-12,IF(AND(A489&gt;'Onderwerpen (2)'!$D$16,A489&lt;'Onderwerpen (2)'!$D$17),A489-13,IF(AND(A489&gt;'Onderwerpen (2)'!$D$17,A489&lt;'Onderwerpen (2)'!$D$18),A489-14,IF(AND(A489&gt;'Onderwerpen (2)'!$D$18,A489&lt;'Onderwerpen (2)'!$D$19),A489-15,IF(AND(A489&gt;'Onderwerpen (2)'!$D$19,A489&lt;'Onderwerpen (2)'!$D$20),A489-16,IF(AND(A489&gt;'Onderwerpen (2)'!$D$20,A489&lt;'Onderwerpen (2)'!$D$21),A489-17,IF(AND(A489&gt;'Onderwerpen (2)'!$D$21,A489&lt;'Onderwerpen (2)'!$D$22),A489-18,IF(A489&gt;'Onderwerpen (2)'!$D$22,A489-19,"X"))))))))))))))))))))),""))))))))))))))))))))</f>
        <v/>
      </c>
      <c r="D489" s="76" t="str">
        <f>IF(B489="",""&amp;C489,LEFT(B489, FIND(" ",B489)-1) &amp; "."&amp;COUNTIF( $B$8:B489,B489))</f>
        <v/>
      </c>
      <c r="E489" s="11"/>
      <c r="F489" s="65"/>
      <c r="G489" s="65"/>
      <c r="H489" s="65"/>
      <c r="I489" s="67"/>
      <c r="J489" s="60" t="str">
        <f t="shared" si="40"/>
        <v/>
      </c>
      <c r="K489" s="58"/>
      <c r="L489" s="65"/>
      <c r="M489" s="65"/>
      <c r="N489" s="65"/>
      <c r="O489" s="67"/>
      <c r="P489" s="60" t="str">
        <f t="shared" si="41"/>
        <v/>
      </c>
      <c r="Q489" s="58"/>
      <c r="R489" s="65"/>
      <c r="S489" s="65"/>
      <c r="T489" s="65"/>
      <c r="U489" s="67"/>
      <c r="V489" s="60" t="str">
        <f t="shared" si="42"/>
        <v/>
      </c>
      <c r="W489" s="58"/>
      <c r="X489" s="65"/>
      <c r="Y489" s="65"/>
      <c r="Z489" s="65"/>
      <c r="AA489" s="67"/>
      <c r="AB489" s="60" t="str">
        <f t="shared" si="43"/>
        <v/>
      </c>
      <c r="AC489" s="58"/>
      <c r="AD489" s="65"/>
      <c r="AE489" s="65"/>
      <c r="AF489" s="65"/>
      <c r="AG489" s="67"/>
      <c r="AH489" s="60" t="str">
        <f t="shared" si="44"/>
        <v/>
      </c>
      <c r="AI489" s="58"/>
    </row>
    <row r="490" spans="1:35" ht="15" customHeight="1" x14ac:dyDescent="0.25">
      <c r="A490" s="48" t="str">
        <f>IFERROR(IF(A489='Onderwerpen (2)'!$C$23+19,"",A489+1),"")</f>
        <v/>
      </c>
      <c r="B490" s="48" t="str">
        <f>IF(C490&lt;='Onderwerpen (2)'!$C$4,'Onderwerpen (2)'!$A$4,IF(C490&lt;='Onderwerpen (2)'!$C$5,'Onderwerpen (2)'!$A$5,IF(C490&lt;='Onderwerpen (2)'!$C$6,'Onderwerpen (2)'!$A$6,IF(C490&lt;='Onderwerpen (2)'!$C$7,'Onderwerpen (2)'!$A$7,IF(C490&lt;='Onderwerpen (2)'!$C$8,'Onderwerpen (2)'!$A$8,IF(C490&lt;='Onderwerpen (2)'!$C$9,'Onderwerpen (2)'!$A$9,IF(C490&lt;='Onderwerpen (2)'!C$10,'Onderwerpen (2)'!$A$10,IF(C490&lt;='Onderwerpen (2)'!C$11,'Onderwerpen (2)'!$A$11,IF(C490&lt;='Onderwerpen (2)'!C$12,'Onderwerpen (2)'!$A$12,IF(C490&lt;='Onderwerpen (2)'!C$13,'Onderwerpen (2)'!$A$13,IF(C490&lt;='Onderwerpen (2)'!$C$14,'Onderwerpen (2)'!$A$14,IF(C490&lt;='Onderwerpen (2)'!$C$15,'Onderwerpen (2)'!$A$15,IF(C490&lt;='Onderwerpen (2)'!$C$16,'Onderwerpen (2)'!$A$16,IF(C490&lt;='Onderwerpen (2)'!$C$17,'Onderwerpen (2)'!$A$17,IF(C490&lt;='Onderwerpen (2)'!$C$18,'Onderwerpen (2)'!$A$18,IF(C490&lt;='Onderwerpen (2)'!$C$19,'Onderwerpen (2)'!$A$19,IF(C490&lt;='Onderwerpen (2)'!$C$20,'Onderwerpen (2)'!$A$20,IF(C490&lt;='Onderwerpen (2)'!$C$21,'Onderwerpen (2)'!$A$21,IF(C490&lt;='Onderwerpen (2)'!$C$22,'Onderwerpen (2)'!$A$22,IF(C490&lt;='Onderwerpen (2)'!$C$23,'Onderwerpen (2)'!$A$22,""))))))))))))))))))))</f>
        <v/>
      </c>
      <c r="C490" s="55" t="str">
        <f>IF('Onderwerpen (2)'!$B$4+1=A490,'Onderwerpen (2)'!$A$5,IF(SUM('Onderwerpen (2)'!$B$4:$B$5)+2=A490,'Onderwerpen (2)'!$A$6,IF(SUM('Onderwerpen (2)'!$B$4:$B$6)+3=A490,'Onderwerpen (2)'!$A$7,IF(SUM('Onderwerpen (2)'!$B$4:$B$7)+4=A490,'Onderwerpen (2)'!$A$8,IF(SUM('Onderwerpen (2)'!$B$4:$B$8)+5=A490,'Onderwerpen (2)'!$A$9,IF(SUM('Onderwerpen (2)'!$B$4:$B$9)+6=A490,'Onderwerpen (2)'!$A$10,IF(SUM('Onderwerpen (2)'!$B$4:$B$10)+7=A490,'Onderwerpen (2)'!$A$11,IF(SUM('Onderwerpen (2)'!$B$4:$B$11)+8=A490,'Onderwerpen (2)'!$A$12,IF(SUM('Onderwerpen (2)'!$B$4:$B$12)+9=A490,'Onderwerpen (2)'!$A$13,IF(SUM('Onderwerpen (2)'!$B$4:$B$13)+10=A490,'Onderwerpen (2)'!$A$14,IF(SUM('Onderwerpen (2)'!$B$4:$B$14)+11=A490,'Onderwerpen (2)'!$A$15,IF(SUM('Onderwerpen (2)'!$B$4:$B$15)+12=A490,'Onderwerpen (2)'!$A$16,IF(SUM('Onderwerpen (2)'!$B$4:$B$16)+13=A490,'Onderwerpen (2)'!$A$17,IF(SUM('Onderwerpen (2)'!$B$4:$B$17)+14=A490,'Onderwerpen (2)'!$A$18,IF(SUM('Onderwerpen (2)'!$B$4:$B$18)+15=A490,'Onderwerpen (2)'!$A$19,IF(SUM('Onderwerpen (2)'!$B$4:$B$19)+16=A490,'Onderwerpen (2)'!$A$20,IF(SUM('Onderwerpen (2)'!$B$4:$B$20)+17=A490,'Onderwerpen (2)'!$A$21,IF(SUM('Onderwerpen (2)'!$B$4:$B$21)+18=A490,'Onderwerpen (2)'!$A$22,IF(SUM('Onderwerpen (2)'!$B$4:$B$22)+19=A490,'Onderwerpen (2)'!$A$23,IFERROR((IF(A490&lt;'Onderwerpen (2)'!$D$4,A490,IF(AND(A490&gt;'Onderwerpen (2)'!$D$4,A490&lt;'Onderwerpen (2)'!$D$5),A490-1,IF(AND(A490&gt;'Onderwerpen (2)'!$D$5,A490&lt;'Onderwerpen (2)'!$D$6),A490-2,IF(AND(A490&gt;'Onderwerpen (2)'!$D$6,A490&lt;'Onderwerpen (2)'!$D$7),A490-3,IF(AND(A490&gt;'Onderwerpen (2)'!$D$7,A490&lt;'Onderwerpen (2)'!$D$8),A490-4,IF(AND(A490&gt;'Onderwerpen (2)'!$D$8,A490&lt;'Onderwerpen (2)'!$D$9),A490-5,IF(AND(A490&gt;'Onderwerpen (2)'!$D$9,A490&lt;'Onderwerpen (2)'!$D$10),A490-6,IF(AND(A490&gt;'Onderwerpen (2)'!$D$10,A490&lt;'Onderwerpen (2)'!$D$11),A490-7,IF(AND(A490&gt;'Onderwerpen (2)'!$D$11,A490&lt;'Onderwerpen (2)'!$D$12),A490-8,IF(AND(A490&gt;'Onderwerpen (2)'!$D$12,A490&lt;'Onderwerpen (2)'!$D$13),A490-9,IF(AND(A490&gt;'Onderwerpen (2)'!$D$13,A490&lt;'Onderwerpen (2)'!$D$14),A490-10,IF(AND(A490&gt;'Onderwerpen (2)'!$D$14,A490&lt;'Onderwerpen (2)'!$D$15),A490-11,IF(AND(A490&gt;'Onderwerpen (2)'!$D$15,A490&lt;'Onderwerpen (2)'!$D$16),A490-12,IF(AND(A490&gt;'Onderwerpen (2)'!$D$16,A490&lt;'Onderwerpen (2)'!$D$17),A490-13,IF(AND(A490&gt;'Onderwerpen (2)'!$D$17,A490&lt;'Onderwerpen (2)'!$D$18),A490-14,IF(AND(A490&gt;'Onderwerpen (2)'!$D$18,A490&lt;'Onderwerpen (2)'!$D$19),A490-15,IF(AND(A490&gt;'Onderwerpen (2)'!$D$19,A490&lt;'Onderwerpen (2)'!$D$20),A490-16,IF(AND(A490&gt;'Onderwerpen (2)'!$D$20,A490&lt;'Onderwerpen (2)'!$D$21),A490-17,IF(AND(A490&gt;'Onderwerpen (2)'!$D$21,A490&lt;'Onderwerpen (2)'!$D$22),A490-18,IF(A490&gt;'Onderwerpen (2)'!$D$22,A490-19,"X"))))))))))))))))))))),""))))))))))))))))))))</f>
        <v/>
      </c>
      <c r="D490" s="76" t="str">
        <f>IF(B490="",""&amp;C490,LEFT(B490, FIND(" ",B490)-1) &amp; "."&amp;COUNTIF( $B$8:B490,B490))</f>
        <v/>
      </c>
      <c r="E490" s="11"/>
      <c r="F490" s="65"/>
      <c r="G490" s="65"/>
      <c r="H490" s="65"/>
      <c r="I490" s="67"/>
      <c r="J490" s="60" t="str">
        <f t="shared" si="40"/>
        <v/>
      </c>
      <c r="K490" s="58"/>
      <c r="L490" s="65"/>
      <c r="M490" s="65"/>
      <c r="N490" s="65"/>
      <c r="O490" s="67"/>
      <c r="P490" s="60" t="str">
        <f t="shared" si="41"/>
        <v/>
      </c>
      <c r="Q490" s="58"/>
      <c r="R490" s="65"/>
      <c r="S490" s="65"/>
      <c r="T490" s="65"/>
      <c r="U490" s="67"/>
      <c r="V490" s="60" t="str">
        <f t="shared" si="42"/>
        <v/>
      </c>
      <c r="W490" s="58"/>
      <c r="X490" s="65"/>
      <c r="Y490" s="65"/>
      <c r="Z490" s="65"/>
      <c r="AA490" s="67"/>
      <c r="AB490" s="60" t="str">
        <f t="shared" si="43"/>
        <v/>
      </c>
      <c r="AC490" s="58"/>
      <c r="AD490" s="65"/>
      <c r="AE490" s="65"/>
      <c r="AF490" s="65"/>
      <c r="AG490" s="67"/>
      <c r="AH490" s="60" t="str">
        <f t="shared" si="44"/>
        <v/>
      </c>
      <c r="AI490" s="58"/>
    </row>
    <row r="491" spans="1:35" ht="15" customHeight="1" x14ac:dyDescent="0.25">
      <c r="A491" s="48" t="str">
        <f>IFERROR(IF(A490='Onderwerpen (2)'!$C$23+19,"",A490+1),"")</f>
        <v/>
      </c>
      <c r="B491" s="48" t="str">
        <f>IF(C491&lt;='Onderwerpen (2)'!$C$4,'Onderwerpen (2)'!$A$4,IF(C491&lt;='Onderwerpen (2)'!$C$5,'Onderwerpen (2)'!$A$5,IF(C491&lt;='Onderwerpen (2)'!$C$6,'Onderwerpen (2)'!$A$6,IF(C491&lt;='Onderwerpen (2)'!$C$7,'Onderwerpen (2)'!$A$7,IF(C491&lt;='Onderwerpen (2)'!$C$8,'Onderwerpen (2)'!$A$8,IF(C491&lt;='Onderwerpen (2)'!$C$9,'Onderwerpen (2)'!$A$9,IF(C491&lt;='Onderwerpen (2)'!C$10,'Onderwerpen (2)'!$A$10,IF(C491&lt;='Onderwerpen (2)'!C$11,'Onderwerpen (2)'!$A$11,IF(C491&lt;='Onderwerpen (2)'!C$12,'Onderwerpen (2)'!$A$12,IF(C491&lt;='Onderwerpen (2)'!C$13,'Onderwerpen (2)'!$A$13,IF(C491&lt;='Onderwerpen (2)'!$C$14,'Onderwerpen (2)'!$A$14,IF(C491&lt;='Onderwerpen (2)'!$C$15,'Onderwerpen (2)'!$A$15,IF(C491&lt;='Onderwerpen (2)'!$C$16,'Onderwerpen (2)'!$A$16,IF(C491&lt;='Onderwerpen (2)'!$C$17,'Onderwerpen (2)'!$A$17,IF(C491&lt;='Onderwerpen (2)'!$C$18,'Onderwerpen (2)'!$A$18,IF(C491&lt;='Onderwerpen (2)'!$C$19,'Onderwerpen (2)'!$A$19,IF(C491&lt;='Onderwerpen (2)'!$C$20,'Onderwerpen (2)'!$A$20,IF(C491&lt;='Onderwerpen (2)'!$C$21,'Onderwerpen (2)'!$A$21,IF(C491&lt;='Onderwerpen (2)'!$C$22,'Onderwerpen (2)'!$A$22,IF(C491&lt;='Onderwerpen (2)'!$C$23,'Onderwerpen (2)'!$A$22,""))))))))))))))))))))</f>
        <v/>
      </c>
      <c r="C491" s="55" t="str">
        <f>IF('Onderwerpen (2)'!$B$4+1=A491,'Onderwerpen (2)'!$A$5,IF(SUM('Onderwerpen (2)'!$B$4:$B$5)+2=A491,'Onderwerpen (2)'!$A$6,IF(SUM('Onderwerpen (2)'!$B$4:$B$6)+3=A491,'Onderwerpen (2)'!$A$7,IF(SUM('Onderwerpen (2)'!$B$4:$B$7)+4=A491,'Onderwerpen (2)'!$A$8,IF(SUM('Onderwerpen (2)'!$B$4:$B$8)+5=A491,'Onderwerpen (2)'!$A$9,IF(SUM('Onderwerpen (2)'!$B$4:$B$9)+6=A491,'Onderwerpen (2)'!$A$10,IF(SUM('Onderwerpen (2)'!$B$4:$B$10)+7=A491,'Onderwerpen (2)'!$A$11,IF(SUM('Onderwerpen (2)'!$B$4:$B$11)+8=A491,'Onderwerpen (2)'!$A$12,IF(SUM('Onderwerpen (2)'!$B$4:$B$12)+9=A491,'Onderwerpen (2)'!$A$13,IF(SUM('Onderwerpen (2)'!$B$4:$B$13)+10=A491,'Onderwerpen (2)'!$A$14,IF(SUM('Onderwerpen (2)'!$B$4:$B$14)+11=A491,'Onderwerpen (2)'!$A$15,IF(SUM('Onderwerpen (2)'!$B$4:$B$15)+12=A491,'Onderwerpen (2)'!$A$16,IF(SUM('Onderwerpen (2)'!$B$4:$B$16)+13=A491,'Onderwerpen (2)'!$A$17,IF(SUM('Onderwerpen (2)'!$B$4:$B$17)+14=A491,'Onderwerpen (2)'!$A$18,IF(SUM('Onderwerpen (2)'!$B$4:$B$18)+15=A491,'Onderwerpen (2)'!$A$19,IF(SUM('Onderwerpen (2)'!$B$4:$B$19)+16=A491,'Onderwerpen (2)'!$A$20,IF(SUM('Onderwerpen (2)'!$B$4:$B$20)+17=A491,'Onderwerpen (2)'!$A$21,IF(SUM('Onderwerpen (2)'!$B$4:$B$21)+18=A491,'Onderwerpen (2)'!$A$22,IF(SUM('Onderwerpen (2)'!$B$4:$B$22)+19=A491,'Onderwerpen (2)'!$A$23,IFERROR((IF(A491&lt;'Onderwerpen (2)'!$D$4,A491,IF(AND(A491&gt;'Onderwerpen (2)'!$D$4,A491&lt;'Onderwerpen (2)'!$D$5),A491-1,IF(AND(A491&gt;'Onderwerpen (2)'!$D$5,A491&lt;'Onderwerpen (2)'!$D$6),A491-2,IF(AND(A491&gt;'Onderwerpen (2)'!$D$6,A491&lt;'Onderwerpen (2)'!$D$7),A491-3,IF(AND(A491&gt;'Onderwerpen (2)'!$D$7,A491&lt;'Onderwerpen (2)'!$D$8),A491-4,IF(AND(A491&gt;'Onderwerpen (2)'!$D$8,A491&lt;'Onderwerpen (2)'!$D$9),A491-5,IF(AND(A491&gt;'Onderwerpen (2)'!$D$9,A491&lt;'Onderwerpen (2)'!$D$10),A491-6,IF(AND(A491&gt;'Onderwerpen (2)'!$D$10,A491&lt;'Onderwerpen (2)'!$D$11),A491-7,IF(AND(A491&gt;'Onderwerpen (2)'!$D$11,A491&lt;'Onderwerpen (2)'!$D$12),A491-8,IF(AND(A491&gt;'Onderwerpen (2)'!$D$12,A491&lt;'Onderwerpen (2)'!$D$13),A491-9,IF(AND(A491&gt;'Onderwerpen (2)'!$D$13,A491&lt;'Onderwerpen (2)'!$D$14),A491-10,IF(AND(A491&gt;'Onderwerpen (2)'!$D$14,A491&lt;'Onderwerpen (2)'!$D$15),A491-11,IF(AND(A491&gt;'Onderwerpen (2)'!$D$15,A491&lt;'Onderwerpen (2)'!$D$16),A491-12,IF(AND(A491&gt;'Onderwerpen (2)'!$D$16,A491&lt;'Onderwerpen (2)'!$D$17),A491-13,IF(AND(A491&gt;'Onderwerpen (2)'!$D$17,A491&lt;'Onderwerpen (2)'!$D$18),A491-14,IF(AND(A491&gt;'Onderwerpen (2)'!$D$18,A491&lt;'Onderwerpen (2)'!$D$19),A491-15,IF(AND(A491&gt;'Onderwerpen (2)'!$D$19,A491&lt;'Onderwerpen (2)'!$D$20),A491-16,IF(AND(A491&gt;'Onderwerpen (2)'!$D$20,A491&lt;'Onderwerpen (2)'!$D$21),A491-17,IF(AND(A491&gt;'Onderwerpen (2)'!$D$21,A491&lt;'Onderwerpen (2)'!$D$22),A491-18,IF(A491&gt;'Onderwerpen (2)'!$D$22,A491-19,"X"))))))))))))))))))))),""))))))))))))))))))))</f>
        <v/>
      </c>
      <c r="D491" s="76" t="str">
        <f>IF(B491="",""&amp;C491,LEFT(B491, FIND(" ",B491)-1) &amp; "."&amp;COUNTIF( $B$8:B491,B491))</f>
        <v/>
      </c>
      <c r="E491" s="11"/>
      <c r="F491" s="65"/>
      <c r="G491" s="65"/>
      <c r="H491" s="65"/>
      <c r="I491" s="67"/>
      <c r="J491" s="60" t="str">
        <f t="shared" si="40"/>
        <v/>
      </c>
      <c r="K491" s="58"/>
      <c r="L491" s="65"/>
      <c r="M491" s="65"/>
      <c r="N491" s="65"/>
      <c r="O491" s="67"/>
      <c r="P491" s="60" t="str">
        <f t="shared" si="41"/>
        <v/>
      </c>
      <c r="Q491" s="58"/>
      <c r="R491" s="65"/>
      <c r="S491" s="65"/>
      <c r="T491" s="65"/>
      <c r="U491" s="67"/>
      <c r="V491" s="60" t="str">
        <f t="shared" si="42"/>
        <v/>
      </c>
      <c r="W491" s="58"/>
      <c r="X491" s="65"/>
      <c r="Y491" s="65"/>
      <c r="Z491" s="65"/>
      <c r="AA491" s="67"/>
      <c r="AB491" s="60" t="str">
        <f t="shared" si="43"/>
        <v/>
      </c>
      <c r="AC491" s="58"/>
      <c r="AD491" s="65"/>
      <c r="AE491" s="65"/>
      <c r="AF491" s="65"/>
      <c r="AG491" s="67"/>
      <c r="AH491" s="60" t="str">
        <f t="shared" si="44"/>
        <v/>
      </c>
      <c r="AI491" s="58"/>
    </row>
    <row r="492" spans="1:35" ht="15" customHeight="1" x14ac:dyDescent="0.25">
      <c r="A492" s="48" t="str">
        <f>IFERROR(IF(A491='Onderwerpen (2)'!$C$23+19,"",A491+1),"")</f>
        <v/>
      </c>
      <c r="B492" s="48" t="str">
        <f>IF(C492&lt;='Onderwerpen (2)'!$C$4,'Onderwerpen (2)'!$A$4,IF(C492&lt;='Onderwerpen (2)'!$C$5,'Onderwerpen (2)'!$A$5,IF(C492&lt;='Onderwerpen (2)'!$C$6,'Onderwerpen (2)'!$A$6,IF(C492&lt;='Onderwerpen (2)'!$C$7,'Onderwerpen (2)'!$A$7,IF(C492&lt;='Onderwerpen (2)'!$C$8,'Onderwerpen (2)'!$A$8,IF(C492&lt;='Onderwerpen (2)'!$C$9,'Onderwerpen (2)'!$A$9,IF(C492&lt;='Onderwerpen (2)'!C$10,'Onderwerpen (2)'!$A$10,IF(C492&lt;='Onderwerpen (2)'!C$11,'Onderwerpen (2)'!$A$11,IF(C492&lt;='Onderwerpen (2)'!C$12,'Onderwerpen (2)'!$A$12,IF(C492&lt;='Onderwerpen (2)'!C$13,'Onderwerpen (2)'!$A$13,IF(C492&lt;='Onderwerpen (2)'!$C$14,'Onderwerpen (2)'!$A$14,IF(C492&lt;='Onderwerpen (2)'!$C$15,'Onderwerpen (2)'!$A$15,IF(C492&lt;='Onderwerpen (2)'!$C$16,'Onderwerpen (2)'!$A$16,IF(C492&lt;='Onderwerpen (2)'!$C$17,'Onderwerpen (2)'!$A$17,IF(C492&lt;='Onderwerpen (2)'!$C$18,'Onderwerpen (2)'!$A$18,IF(C492&lt;='Onderwerpen (2)'!$C$19,'Onderwerpen (2)'!$A$19,IF(C492&lt;='Onderwerpen (2)'!$C$20,'Onderwerpen (2)'!$A$20,IF(C492&lt;='Onderwerpen (2)'!$C$21,'Onderwerpen (2)'!$A$21,IF(C492&lt;='Onderwerpen (2)'!$C$22,'Onderwerpen (2)'!$A$22,IF(C492&lt;='Onderwerpen (2)'!$C$23,'Onderwerpen (2)'!$A$22,""))))))))))))))))))))</f>
        <v/>
      </c>
      <c r="C492" s="55" t="str">
        <f>IF('Onderwerpen (2)'!$B$4+1=A492,'Onderwerpen (2)'!$A$5,IF(SUM('Onderwerpen (2)'!$B$4:$B$5)+2=A492,'Onderwerpen (2)'!$A$6,IF(SUM('Onderwerpen (2)'!$B$4:$B$6)+3=A492,'Onderwerpen (2)'!$A$7,IF(SUM('Onderwerpen (2)'!$B$4:$B$7)+4=A492,'Onderwerpen (2)'!$A$8,IF(SUM('Onderwerpen (2)'!$B$4:$B$8)+5=A492,'Onderwerpen (2)'!$A$9,IF(SUM('Onderwerpen (2)'!$B$4:$B$9)+6=A492,'Onderwerpen (2)'!$A$10,IF(SUM('Onderwerpen (2)'!$B$4:$B$10)+7=A492,'Onderwerpen (2)'!$A$11,IF(SUM('Onderwerpen (2)'!$B$4:$B$11)+8=A492,'Onderwerpen (2)'!$A$12,IF(SUM('Onderwerpen (2)'!$B$4:$B$12)+9=A492,'Onderwerpen (2)'!$A$13,IF(SUM('Onderwerpen (2)'!$B$4:$B$13)+10=A492,'Onderwerpen (2)'!$A$14,IF(SUM('Onderwerpen (2)'!$B$4:$B$14)+11=A492,'Onderwerpen (2)'!$A$15,IF(SUM('Onderwerpen (2)'!$B$4:$B$15)+12=A492,'Onderwerpen (2)'!$A$16,IF(SUM('Onderwerpen (2)'!$B$4:$B$16)+13=A492,'Onderwerpen (2)'!$A$17,IF(SUM('Onderwerpen (2)'!$B$4:$B$17)+14=A492,'Onderwerpen (2)'!$A$18,IF(SUM('Onderwerpen (2)'!$B$4:$B$18)+15=A492,'Onderwerpen (2)'!$A$19,IF(SUM('Onderwerpen (2)'!$B$4:$B$19)+16=A492,'Onderwerpen (2)'!$A$20,IF(SUM('Onderwerpen (2)'!$B$4:$B$20)+17=A492,'Onderwerpen (2)'!$A$21,IF(SUM('Onderwerpen (2)'!$B$4:$B$21)+18=A492,'Onderwerpen (2)'!$A$22,IF(SUM('Onderwerpen (2)'!$B$4:$B$22)+19=A492,'Onderwerpen (2)'!$A$23,IFERROR((IF(A492&lt;'Onderwerpen (2)'!$D$4,A492,IF(AND(A492&gt;'Onderwerpen (2)'!$D$4,A492&lt;'Onderwerpen (2)'!$D$5),A492-1,IF(AND(A492&gt;'Onderwerpen (2)'!$D$5,A492&lt;'Onderwerpen (2)'!$D$6),A492-2,IF(AND(A492&gt;'Onderwerpen (2)'!$D$6,A492&lt;'Onderwerpen (2)'!$D$7),A492-3,IF(AND(A492&gt;'Onderwerpen (2)'!$D$7,A492&lt;'Onderwerpen (2)'!$D$8),A492-4,IF(AND(A492&gt;'Onderwerpen (2)'!$D$8,A492&lt;'Onderwerpen (2)'!$D$9),A492-5,IF(AND(A492&gt;'Onderwerpen (2)'!$D$9,A492&lt;'Onderwerpen (2)'!$D$10),A492-6,IF(AND(A492&gt;'Onderwerpen (2)'!$D$10,A492&lt;'Onderwerpen (2)'!$D$11),A492-7,IF(AND(A492&gt;'Onderwerpen (2)'!$D$11,A492&lt;'Onderwerpen (2)'!$D$12),A492-8,IF(AND(A492&gt;'Onderwerpen (2)'!$D$12,A492&lt;'Onderwerpen (2)'!$D$13),A492-9,IF(AND(A492&gt;'Onderwerpen (2)'!$D$13,A492&lt;'Onderwerpen (2)'!$D$14),A492-10,IF(AND(A492&gt;'Onderwerpen (2)'!$D$14,A492&lt;'Onderwerpen (2)'!$D$15),A492-11,IF(AND(A492&gt;'Onderwerpen (2)'!$D$15,A492&lt;'Onderwerpen (2)'!$D$16),A492-12,IF(AND(A492&gt;'Onderwerpen (2)'!$D$16,A492&lt;'Onderwerpen (2)'!$D$17),A492-13,IF(AND(A492&gt;'Onderwerpen (2)'!$D$17,A492&lt;'Onderwerpen (2)'!$D$18),A492-14,IF(AND(A492&gt;'Onderwerpen (2)'!$D$18,A492&lt;'Onderwerpen (2)'!$D$19),A492-15,IF(AND(A492&gt;'Onderwerpen (2)'!$D$19,A492&lt;'Onderwerpen (2)'!$D$20),A492-16,IF(AND(A492&gt;'Onderwerpen (2)'!$D$20,A492&lt;'Onderwerpen (2)'!$D$21),A492-17,IF(AND(A492&gt;'Onderwerpen (2)'!$D$21,A492&lt;'Onderwerpen (2)'!$D$22),A492-18,IF(A492&gt;'Onderwerpen (2)'!$D$22,A492-19,"X"))))))))))))))))))))),""))))))))))))))))))))</f>
        <v/>
      </c>
      <c r="D492" s="76" t="str">
        <f>IF(B492="",""&amp;C492,LEFT(B492, FIND(" ",B492)-1) &amp; "."&amp;COUNTIF( $B$8:B492,B492))</f>
        <v/>
      </c>
      <c r="E492" s="11"/>
      <c r="F492" s="65"/>
      <c r="G492" s="65"/>
      <c r="H492" s="65"/>
      <c r="I492" s="67"/>
      <c r="J492" s="60" t="str">
        <f t="shared" si="40"/>
        <v/>
      </c>
      <c r="K492" s="58"/>
      <c r="L492" s="65"/>
      <c r="M492" s="65"/>
      <c r="N492" s="65"/>
      <c r="O492" s="67"/>
      <c r="P492" s="60" t="str">
        <f t="shared" si="41"/>
        <v/>
      </c>
      <c r="Q492" s="58"/>
      <c r="R492" s="65"/>
      <c r="S492" s="65"/>
      <c r="T492" s="65"/>
      <c r="U492" s="67"/>
      <c r="V492" s="60" t="str">
        <f t="shared" si="42"/>
        <v/>
      </c>
      <c r="W492" s="58"/>
      <c r="X492" s="65"/>
      <c r="Y492" s="65"/>
      <c r="Z492" s="65"/>
      <c r="AA492" s="67"/>
      <c r="AB492" s="60" t="str">
        <f t="shared" si="43"/>
        <v/>
      </c>
      <c r="AC492" s="58"/>
      <c r="AD492" s="65"/>
      <c r="AE492" s="65"/>
      <c r="AF492" s="65"/>
      <c r="AG492" s="67"/>
      <c r="AH492" s="60" t="str">
        <f t="shared" si="44"/>
        <v/>
      </c>
      <c r="AI492" s="58"/>
    </row>
    <row r="493" spans="1:35" ht="15" customHeight="1" x14ac:dyDescent="0.25">
      <c r="A493" s="48" t="str">
        <f>IFERROR(IF(A492='Onderwerpen (2)'!$C$23+19,"",A492+1),"")</f>
        <v/>
      </c>
      <c r="B493" s="48" t="str">
        <f>IF(C493&lt;='Onderwerpen (2)'!$C$4,'Onderwerpen (2)'!$A$4,IF(C493&lt;='Onderwerpen (2)'!$C$5,'Onderwerpen (2)'!$A$5,IF(C493&lt;='Onderwerpen (2)'!$C$6,'Onderwerpen (2)'!$A$6,IF(C493&lt;='Onderwerpen (2)'!$C$7,'Onderwerpen (2)'!$A$7,IF(C493&lt;='Onderwerpen (2)'!$C$8,'Onderwerpen (2)'!$A$8,IF(C493&lt;='Onderwerpen (2)'!$C$9,'Onderwerpen (2)'!$A$9,IF(C493&lt;='Onderwerpen (2)'!C$10,'Onderwerpen (2)'!$A$10,IF(C493&lt;='Onderwerpen (2)'!C$11,'Onderwerpen (2)'!$A$11,IF(C493&lt;='Onderwerpen (2)'!C$12,'Onderwerpen (2)'!$A$12,IF(C493&lt;='Onderwerpen (2)'!C$13,'Onderwerpen (2)'!$A$13,IF(C493&lt;='Onderwerpen (2)'!$C$14,'Onderwerpen (2)'!$A$14,IF(C493&lt;='Onderwerpen (2)'!$C$15,'Onderwerpen (2)'!$A$15,IF(C493&lt;='Onderwerpen (2)'!$C$16,'Onderwerpen (2)'!$A$16,IF(C493&lt;='Onderwerpen (2)'!$C$17,'Onderwerpen (2)'!$A$17,IF(C493&lt;='Onderwerpen (2)'!$C$18,'Onderwerpen (2)'!$A$18,IF(C493&lt;='Onderwerpen (2)'!$C$19,'Onderwerpen (2)'!$A$19,IF(C493&lt;='Onderwerpen (2)'!$C$20,'Onderwerpen (2)'!$A$20,IF(C493&lt;='Onderwerpen (2)'!$C$21,'Onderwerpen (2)'!$A$21,IF(C493&lt;='Onderwerpen (2)'!$C$22,'Onderwerpen (2)'!$A$22,IF(C493&lt;='Onderwerpen (2)'!$C$23,'Onderwerpen (2)'!$A$22,""))))))))))))))))))))</f>
        <v/>
      </c>
      <c r="C493" s="55" t="str">
        <f>IF('Onderwerpen (2)'!$B$4+1=A493,'Onderwerpen (2)'!$A$5,IF(SUM('Onderwerpen (2)'!$B$4:$B$5)+2=A493,'Onderwerpen (2)'!$A$6,IF(SUM('Onderwerpen (2)'!$B$4:$B$6)+3=A493,'Onderwerpen (2)'!$A$7,IF(SUM('Onderwerpen (2)'!$B$4:$B$7)+4=A493,'Onderwerpen (2)'!$A$8,IF(SUM('Onderwerpen (2)'!$B$4:$B$8)+5=A493,'Onderwerpen (2)'!$A$9,IF(SUM('Onderwerpen (2)'!$B$4:$B$9)+6=A493,'Onderwerpen (2)'!$A$10,IF(SUM('Onderwerpen (2)'!$B$4:$B$10)+7=A493,'Onderwerpen (2)'!$A$11,IF(SUM('Onderwerpen (2)'!$B$4:$B$11)+8=A493,'Onderwerpen (2)'!$A$12,IF(SUM('Onderwerpen (2)'!$B$4:$B$12)+9=A493,'Onderwerpen (2)'!$A$13,IF(SUM('Onderwerpen (2)'!$B$4:$B$13)+10=A493,'Onderwerpen (2)'!$A$14,IF(SUM('Onderwerpen (2)'!$B$4:$B$14)+11=A493,'Onderwerpen (2)'!$A$15,IF(SUM('Onderwerpen (2)'!$B$4:$B$15)+12=A493,'Onderwerpen (2)'!$A$16,IF(SUM('Onderwerpen (2)'!$B$4:$B$16)+13=A493,'Onderwerpen (2)'!$A$17,IF(SUM('Onderwerpen (2)'!$B$4:$B$17)+14=A493,'Onderwerpen (2)'!$A$18,IF(SUM('Onderwerpen (2)'!$B$4:$B$18)+15=A493,'Onderwerpen (2)'!$A$19,IF(SUM('Onderwerpen (2)'!$B$4:$B$19)+16=A493,'Onderwerpen (2)'!$A$20,IF(SUM('Onderwerpen (2)'!$B$4:$B$20)+17=A493,'Onderwerpen (2)'!$A$21,IF(SUM('Onderwerpen (2)'!$B$4:$B$21)+18=A493,'Onderwerpen (2)'!$A$22,IF(SUM('Onderwerpen (2)'!$B$4:$B$22)+19=A493,'Onderwerpen (2)'!$A$23,IFERROR((IF(A493&lt;'Onderwerpen (2)'!$D$4,A493,IF(AND(A493&gt;'Onderwerpen (2)'!$D$4,A493&lt;'Onderwerpen (2)'!$D$5),A493-1,IF(AND(A493&gt;'Onderwerpen (2)'!$D$5,A493&lt;'Onderwerpen (2)'!$D$6),A493-2,IF(AND(A493&gt;'Onderwerpen (2)'!$D$6,A493&lt;'Onderwerpen (2)'!$D$7),A493-3,IF(AND(A493&gt;'Onderwerpen (2)'!$D$7,A493&lt;'Onderwerpen (2)'!$D$8),A493-4,IF(AND(A493&gt;'Onderwerpen (2)'!$D$8,A493&lt;'Onderwerpen (2)'!$D$9),A493-5,IF(AND(A493&gt;'Onderwerpen (2)'!$D$9,A493&lt;'Onderwerpen (2)'!$D$10),A493-6,IF(AND(A493&gt;'Onderwerpen (2)'!$D$10,A493&lt;'Onderwerpen (2)'!$D$11),A493-7,IF(AND(A493&gt;'Onderwerpen (2)'!$D$11,A493&lt;'Onderwerpen (2)'!$D$12),A493-8,IF(AND(A493&gt;'Onderwerpen (2)'!$D$12,A493&lt;'Onderwerpen (2)'!$D$13),A493-9,IF(AND(A493&gt;'Onderwerpen (2)'!$D$13,A493&lt;'Onderwerpen (2)'!$D$14),A493-10,IF(AND(A493&gt;'Onderwerpen (2)'!$D$14,A493&lt;'Onderwerpen (2)'!$D$15),A493-11,IF(AND(A493&gt;'Onderwerpen (2)'!$D$15,A493&lt;'Onderwerpen (2)'!$D$16),A493-12,IF(AND(A493&gt;'Onderwerpen (2)'!$D$16,A493&lt;'Onderwerpen (2)'!$D$17),A493-13,IF(AND(A493&gt;'Onderwerpen (2)'!$D$17,A493&lt;'Onderwerpen (2)'!$D$18),A493-14,IF(AND(A493&gt;'Onderwerpen (2)'!$D$18,A493&lt;'Onderwerpen (2)'!$D$19),A493-15,IF(AND(A493&gt;'Onderwerpen (2)'!$D$19,A493&lt;'Onderwerpen (2)'!$D$20),A493-16,IF(AND(A493&gt;'Onderwerpen (2)'!$D$20,A493&lt;'Onderwerpen (2)'!$D$21),A493-17,IF(AND(A493&gt;'Onderwerpen (2)'!$D$21,A493&lt;'Onderwerpen (2)'!$D$22),A493-18,IF(A493&gt;'Onderwerpen (2)'!$D$22,A493-19,"X"))))))))))))))))))))),""))))))))))))))))))))</f>
        <v/>
      </c>
      <c r="D493" s="76" t="str">
        <f>IF(B493="",""&amp;C493,LEFT(B493, FIND(" ",B493)-1) &amp; "."&amp;COUNTIF( $B$8:B493,B493))</f>
        <v/>
      </c>
      <c r="E493" s="11"/>
      <c r="F493" s="65"/>
      <c r="G493" s="65"/>
      <c r="H493" s="65"/>
      <c r="I493" s="67"/>
      <c r="J493" s="60" t="str">
        <f t="shared" si="40"/>
        <v/>
      </c>
      <c r="K493" s="58"/>
      <c r="L493" s="65"/>
      <c r="M493" s="65"/>
      <c r="N493" s="65"/>
      <c r="O493" s="67"/>
      <c r="P493" s="60" t="str">
        <f t="shared" si="41"/>
        <v/>
      </c>
      <c r="Q493" s="58"/>
      <c r="R493" s="65"/>
      <c r="S493" s="65"/>
      <c r="T493" s="65"/>
      <c r="U493" s="67"/>
      <c r="V493" s="60" t="str">
        <f t="shared" si="42"/>
        <v/>
      </c>
      <c r="W493" s="58"/>
      <c r="X493" s="65"/>
      <c r="Y493" s="65"/>
      <c r="Z493" s="65"/>
      <c r="AA493" s="67"/>
      <c r="AB493" s="60" t="str">
        <f t="shared" si="43"/>
        <v/>
      </c>
      <c r="AC493" s="58"/>
      <c r="AD493" s="65"/>
      <c r="AE493" s="65"/>
      <c r="AF493" s="65"/>
      <c r="AG493" s="67"/>
      <c r="AH493" s="60" t="str">
        <f t="shared" si="44"/>
        <v/>
      </c>
      <c r="AI493" s="58"/>
    </row>
    <row r="494" spans="1:35" ht="15" customHeight="1" x14ac:dyDescent="0.25">
      <c r="A494" s="48" t="str">
        <f>IFERROR(IF(A493='Onderwerpen (2)'!$C$23+19,"",A493+1),"")</f>
        <v/>
      </c>
      <c r="B494" s="48" t="str">
        <f>IF(C494&lt;='Onderwerpen (2)'!$C$4,'Onderwerpen (2)'!$A$4,IF(C494&lt;='Onderwerpen (2)'!$C$5,'Onderwerpen (2)'!$A$5,IF(C494&lt;='Onderwerpen (2)'!$C$6,'Onderwerpen (2)'!$A$6,IF(C494&lt;='Onderwerpen (2)'!$C$7,'Onderwerpen (2)'!$A$7,IF(C494&lt;='Onderwerpen (2)'!$C$8,'Onderwerpen (2)'!$A$8,IF(C494&lt;='Onderwerpen (2)'!$C$9,'Onderwerpen (2)'!$A$9,IF(C494&lt;='Onderwerpen (2)'!C$10,'Onderwerpen (2)'!$A$10,IF(C494&lt;='Onderwerpen (2)'!C$11,'Onderwerpen (2)'!$A$11,IF(C494&lt;='Onderwerpen (2)'!C$12,'Onderwerpen (2)'!$A$12,IF(C494&lt;='Onderwerpen (2)'!C$13,'Onderwerpen (2)'!$A$13,IF(C494&lt;='Onderwerpen (2)'!$C$14,'Onderwerpen (2)'!$A$14,IF(C494&lt;='Onderwerpen (2)'!$C$15,'Onderwerpen (2)'!$A$15,IF(C494&lt;='Onderwerpen (2)'!$C$16,'Onderwerpen (2)'!$A$16,IF(C494&lt;='Onderwerpen (2)'!$C$17,'Onderwerpen (2)'!$A$17,IF(C494&lt;='Onderwerpen (2)'!$C$18,'Onderwerpen (2)'!$A$18,IF(C494&lt;='Onderwerpen (2)'!$C$19,'Onderwerpen (2)'!$A$19,IF(C494&lt;='Onderwerpen (2)'!$C$20,'Onderwerpen (2)'!$A$20,IF(C494&lt;='Onderwerpen (2)'!$C$21,'Onderwerpen (2)'!$A$21,IF(C494&lt;='Onderwerpen (2)'!$C$22,'Onderwerpen (2)'!$A$22,IF(C494&lt;='Onderwerpen (2)'!$C$23,'Onderwerpen (2)'!$A$22,""))))))))))))))))))))</f>
        <v/>
      </c>
      <c r="C494" s="55" t="str">
        <f>IF('Onderwerpen (2)'!$B$4+1=A494,'Onderwerpen (2)'!$A$5,IF(SUM('Onderwerpen (2)'!$B$4:$B$5)+2=A494,'Onderwerpen (2)'!$A$6,IF(SUM('Onderwerpen (2)'!$B$4:$B$6)+3=A494,'Onderwerpen (2)'!$A$7,IF(SUM('Onderwerpen (2)'!$B$4:$B$7)+4=A494,'Onderwerpen (2)'!$A$8,IF(SUM('Onderwerpen (2)'!$B$4:$B$8)+5=A494,'Onderwerpen (2)'!$A$9,IF(SUM('Onderwerpen (2)'!$B$4:$B$9)+6=A494,'Onderwerpen (2)'!$A$10,IF(SUM('Onderwerpen (2)'!$B$4:$B$10)+7=A494,'Onderwerpen (2)'!$A$11,IF(SUM('Onderwerpen (2)'!$B$4:$B$11)+8=A494,'Onderwerpen (2)'!$A$12,IF(SUM('Onderwerpen (2)'!$B$4:$B$12)+9=A494,'Onderwerpen (2)'!$A$13,IF(SUM('Onderwerpen (2)'!$B$4:$B$13)+10=A494,'Onderwerpen (2)'!$A$14,IF(SUM('Onderwerpen (2)'!$B$4:$B$14)+11=A494,'Onderwerpen (2)'!$A$15,IF(SUM('Onderwerpen (2)'!$B$4:$B$15)+12=A494,'Onderwerpen (2)'!$A$16,IF(SUM('Onderwerpen (2)'!$B$4:$B$16)+13=A494,'Onderwerpen (2)'!$A$17,IF(SUM('Onderwerpen (2)'!$B$4:$B$17)+14=A494,'Onderwerpen (2)'!$A$18,IF(SUM('Onderwerpen (2)'!$B$4:$B$18)+15=A494,'Onderwerpen (2)'!$A$19,IF(SUM('Onderwerpen (2)'!$B$4:$B$19)+16=A494,'Onderwerpen (2)'!$A$20,IF(SUM('Onderwerpen (2)'!$B$4:$B$20)+17=A494,'Onderwerpen (2)'!$A$21,IF(SUM('Onderwerpen (2)'!$B$4:$B$21)+18=A494,'Onderwerpen (2)'!$A$22,IF(SUM('Onderwerpen (2)'!$B$4:$B$22)+19=A494,'Onderwerpen (2)'!$A$23,IFERROR((IF(A494&lt;'Onderwerpen (2)'!$D$4,A494,IF(AND(A494&gt;'Onderwerpen (2)'!$D$4,A494&lt;'Onderwerpen (2)'!$D$5),A494-1,IF(AND(A494&gt;'Onderwerpen (2)'!$D$5,A494&lt;'Onderwerpen (2)'!$D$6),A494-2,IF(AND(A494&gt;'Onderwerpen (2)'!$D$6,A494&lt;'Onderwerpen (2)'!$D$7),A494-3,IF(AND(A494&gt;'Onderwerpen (2)'!$D$7,A494&lt;'Onderwerpen (2)'!$D$8),A494-4,IF(AND(A494&gt;'Onderwerpen (2)'!$D$8,A494&lt;'Onderwerpen (2)'!$D$9),A494-5,IF(AND(A494&gt;'Onderwerpen (2)'!$D$9,A494&lt;'Onderwerpen (2)'!$D$10),A494-6,IF(AND(A494&gt;'Onderwerpen (2)'!$D$10,A494&lt;'Onderwerpen (2)'!$D$11),A494-7,IF(AND(A494&gt;'Onderwerpen (2)'!$D$11,A494&lt;'Onderwerpen (2)'!$D$12),A494-8,IF(AND(A494&gt;'Onderwerpen (2)'!$D$12,A494&lt;'Onderwerpen (2)'!$D$13),A494-9,IF(AND(A494&gt;'Onderwerpen (2)'!$D$13,A494&lt;'Onderwerpen (2)'!$D$14),A494-10,IF(AND(A494&gt;'Onderwerpen (2)'!$D$14,A494&lt;'Onderwerpen (2)'!$D$15),A494-11,IF(AND(A494&gt;'Onderwerpen (2)'!$D$15,A494&lt;'Onderwerpen (2)'!$D$16),A494-12,IF(AND(A494&gt;'Onderwerpen (2)'!$D$16,A494&lt;'Onderwerpen (2)'!$D$17),A494-13,IF(AND(A494&gt;'Onderwerpen (2)'!$D$17,A494&lt;'Onderwerpen (2)'!$D$18),A494-14,IF(AND(A494&gt;'Onderwerpen (2)'!$D$18,A494&lt;'Onderwerpen (2)'!$D$19),A494-15,IF(AND(A494&gt;'Onderwerpen (2)'!$D$19,A494&lt;'Onderwerpen (2)'!$D$20),A494-16,IF(AND(A494&gt;'Onderwerpen (2)'!$D$20,A494&lt;'Onderwerpen (2)'!$D$21),A494-17,IF(AND(A494&gt;'Onderwerpen (2)'!$D$21,A494&lt;'Onderwerpen (2)'!$D$22),A494-18,IF(A494&gt;'Onderwerpen (2)'!$D$22,A494-19,"X"))))))))))))))))))))),""))))))))))))))))))))</f>
        <v/>
      </c>
      <c r="D494" s="76" t="str">
        <f>IF(B494="",""&amp;C494,LEFT(B494, FIND(" ",B494)-1) &amp; "."&amp;COUNTIF( $B$8:B494,B494))</f>
        <v/>
      </c>
      <c r="E494" s="11"/>
      <c r="F494" s="65"/>
      <c r="G494" s="65"/>
      <c r="H494" s="65"/>
      <c r="I494" s="67"/>
      <c r="J494" s="60" t="str">
        <f t="shared" si="40"/>
        <v/>
      </c>
      <c r="K494" s="58"/>
      <c r="L494" s="65"/>
      <c r="M494" s="65"/>
      <c r="N494" s="65"/>
      <c r="O494" s="67"/>
      <c r="P494" s="60" t="str">
        <f t="shared" si="41"/>
        <v/>
      </c>
      <c r="Q494" s="58"/>
      <c r="R494" s="65"/>
      <c r="S494" s="65"/>
      <c r="T494" s="65"/>
      <c r="U494" s="67"/>
      <c r="V494" s="60" t="str">
        <f t="shared" si="42"/>
        <v/>
      </c>
      <c r="W494" s="58"/>
      <c r="X494" s="65"/>
      <c r="Y494" s="65"/>
      <c r="Z494" s="65"/>
      <c r="AA494" s="67"/>
      <c r="AB494" s="60" t="str">
        <f t="shared" si="43"/>
        <v/>
      </c>
      <c r="AC494" s="58"/>
      <c r="AD494" s="65"/>
      <c r="AE494" s="65"/>
      <c r="AF494" s="65"/>
      <c r="AG494" s="67"/>
      <c r="AH494" s="60" t="str">
        <f t="shared" si="44"/>
        <v/>
      </c>
      <c r="AI494" s="58"/>
    </row>
    <row r="495" spans="1:35" ht="15" customHeight="1" x14ac:dyDescent="0.25">
      <c r="A495" s="48" t="str">
        <f>IFERROR(IF(A494='Onderwerpen (2)'!$C$23+19,"",A494+1),"")</f>
        <v/>
      </c>
      <c r="B495" s="48" t="str">
        <f>IF(C495&lt;='Onderwerpen (2)'!$C$4,'Onderwerpen (2)'!$A$4,IF(C495&lt;='Onderwerpen (2)'!$C$5,'Onderwerpen (2)'!$A$5,IF(C495&lt;='Onderwerpen (2)'!$C$6,'Onderwerpen (2)'!$A$6,IF(C495&lt;='Onderwerpen (2)'!$C$7,'Onderwerpen (2)'!$A$7,IF(C495&lt;='Onderwerpen (2)'!$C$8,'Onderwerpen (2)'!$A$8,IF(C495&lt;='Onderwerpen (2)'!$C$9,'Onderwerpen (2)'!$A$9,IF(C495&lt;='Onderwerpen (2)'!C$10,'Onderwerpen (2)'!$A$10,IF(C495&lt;='Onderwerpen (2)'!C$11,'Onderwerpen (2)'!$A$11,IF(C495&lt;='Onderwerpen (2)'!C$12,'Onderwerpen (2)'!$A$12,IF(C495&lt;='Onderwerpen (2)'!C$13,'Onderwerpen (2)'!$A$13,IF(C495&lt;='Onderwerpen (2)'!$C$14,'Onderwerpen (2)'!$A$14,IF(C495&lt;='Onderwerpen (2)'!$C$15,'Onderwerpen (2)'!$A$15,IF(C495&lt;='Onderwerpen (2)'!$C$16,'Onderwerpen (2)'!$A$16,IF(C495&lt;='Onderwerpen (2)'!$C$17,'Onderwerpen (2)'!$A$17,IF(C495&lt;='Onderwerpen (2)'!$C$18,'Onderwerpen (2)'!$A$18,IF(C495&lt;='Onderwerpen (2)'!$C$19,'Onderwerpen (2)'!$A$19,IF(C495&lt;='Onderwerpen (2)'!$C$20,'Onderwerpen (2)'!$A$20,IF(C495&lt;='Onderwerpen (2)'!$C$21,'Onderwerpen (2)'!$A$21,IF(C495&lt;='Onderwerpen (2)'!$C$22,'Onderwerpen (2)'!$A$22,IF(C495&lt;='Onderwerpen (2)'!$C$23,'Onderwerpen (2)'!$A$22,""))))))))))))))))))))</f>
        <v/>
      </c>
      <c r="C495" s="55" t="str">
        <f>IF('Onderwerpen (2)'!$B$4+1=A495,'Onderwerpen (2)'!$A$5,IF(SUM('Onderwerpen (2)'!$B$4:$B$5)+2=A495,'Onderwerpen (2)'!$A$6,IF(SUM('Onderwerpen (2)'!$B$4:$B$6)+3=A495,'Onderwerpen (2)'!$A$7,IF(SUM('Onderwerpen (2)'!$B$4:$B$7)+4=A495,'Onderwerpen (2)'!$A$8,IF(SUM('Onderwerpen (2)'!$B$4:$B$8)+5=A495,'Onderwerpen (2)'!$A$9,IF(SUM('Onderwerpen (2)'!$B$4:$B$9)+6=A495,'Onderwerpen (2)'!$A$10,IF(SUM('Onderwerpen (2)'!$B$4:$B$10)+7=A495,'Onderwerpen (2)'!$A$11,IF(SUM('Onderwerpen (2)'!$B$4:$B$11)+8=A495,'Onderwerpen (2)'!$A$12,IF(SUM('Onderwerpen (2)'!$B$4:$B$12)+9=A495,'Onderwerpen (2)'!$A$13,IF(SUM('Onderwerpen (2)'!$B$4:$B$13)+10=A495,'Onderwerpen (2)'!$A$14,IF(SUM('Onderwerpen (2)'!$B$4:$B$14)+11=A495,'Onderwerpen (2)'!$A$15,IF(SUM('Onderwerpen (2)'!$B$4:$B$15)+12=A495,'Onderwerpen (2)'!$A$16,IF(SUM('Onderwerpen (2)'!$B$4:$B$16)+13=A495,'Onderwerpen (2)'!$A$17,IF(SUM('Onderwerpen (2)'!$B$4:$B$17)+14=A495,'Onderwerpen (2)'!$A$18,IF(SUM('Onderwerpen (2)'!$B$4:$B$18)+15=A495,'Onderwerpen (2)'!$A$19,IF(SUM('Onderwerpen (2)'!$B$4:$B$19)+16=A495,'Onderwerpen (2)'!$A$20,IF(SUM('Onderwerpen (2)'!$B$4:$B$20)+17=A495,'Onderwerpen (2)'!$A$21,IF(SUM('Onderwerpen (2)'!$B$4:$B$21)+18=A495,'Onderwerpen (2)'!$A$22,IF(SUM('Onderwerpen (2)'!$B$4:$B$22)+19=A495,'Onderwerpen (2)'!$A$23,IFERROR((IF(A495&lt;'Onderwerpen (2)'!$D$4,A495,IF(AND(A495&gt;'Onderwerpen (2)'!$D$4,A495&lt;'Onderwerpen (2)'!$D$5),A495-1,IF(AND(A495&gt;'Onderwerpen (2)'!$D$5,A495&lt;'Onderwerpen (2)'!$D$6),A495-2,IF(AND(A495&gt;'Onderwerpen (2)'!$D$6,A495&lt;'Onderwerpen (2)'!$D$7),A495-3,IF(AND(A495&gt;'Onderwerpen (2)'!$D$7,A495&lt;'Onderwerpen (2)'!$D$8),A495-4,IF(AND(A495&gt;'Onderwerpen (2)'!$D$8,A495&lt;'Onderwerpen (2)'!$D$9),A495-5,IF(AND(A495&gt;'Onderwerpen (2)'!$D$9,A495&lt;'Onderwerpen (2)'!$D$10),A495-6,IF(AND(A495&gt;'Onderwerpen (2)'!$D$10,A495&lt;'Onderwerpen (2)'!$D$11),A495-7,IF(AND(A495&gt;'Onderwerpen (2)'!$D$11,A495&lt;'Onderwerpen (2)'!$D$12),A495-8,IF(AND(A495&gt;'Onderwerpen (2)'!$D$12,A495&lt;'Onderwerpen (2)'!$D$13),A495-9,IF(AND(A495&gt;'Onderwerpen (2)'!$D$13,A495&lt;'Onderwerpen (2)'!$D$14),A495-10,IF(AND(A495&gt;'Onderwerpen (2)'!$D$14,A495&lt;'Onderwerpen (2)'!$D$15),A495-11,IF(AND(A495&gt;'Onderwerpen (2)'!$D$15,A495&lt;'Onderwerpen (2)'!$D$16),A495-12,IF(AND(A495&gt;'Onderwerpen (2)'!$D$16,A495&lt;'Onderwerpen (2)'!$D$17),A495-13,IF(AND(A495&gt;'Onderwerpen (2)'!$D$17,A495&lt;'Onderwerpen (2)'!$D$18),A495-14,IF(AND(A495&gt;'Onderwerpen (2)'!$D$18,A495&lt;'Onderwerpen (2)'!$D$19),A495-15,IF(AND(A495&gt;'Onderwerpen (2)'!$D$19,A495&lt;'Onderwerpen (2)'!$D$20),A495-16,IF(AND(A495&gt;'Onderwerpen (2)'!$D$20,A495&lt;'Onderwerpen (2)'!$D$21),A495-17,IF(AND(A495&gt;'Onderwerpen (2)'!$D$21,A495&lt;'Onderwerpen (2)'!$D$22),A495-18,IF(A495&gt;'Onderwerpen (2)'!$D$22,A495-19,"X"))))))))))))))))))))),""))))))))))))))))))))</f>
        <v/>
      </c>
      <c r="D495" s="76" t="str">
        <f>IF(B495="",""&amp;C495,LEFT(B495, FIND(" ",B495)-1) &amp; "."&amp;COUNTIF( $B$8:B495,B495))</f>
        <v/>
      </c>
      <c r="E495" s="11"/>
      <c r="F495" s="65"/>
      <c r="G495" s="65"/>
      <c r="H495" s="65"/>
      <c r="I495" s="67"/>
      <c r="J495" s="60" t="str">
        <f t="shared" si="40"/>
        <v/>
      </c>
      <c r="K495" s="58"/>
      <c r="L495" s="65"/>
      <c r="M495" s="65"/>
      <c r="N495" s="65"/>
      <c r="O495" s="67"/>
      <c r="P495" s="60" t="str">
        <f t="shared" si="41"/>
        <v/>
      </c>
      <c r="Q495" s="58"/>
      <c r="R495" s="65"/>
      <c r="S495" s="65"/>
      <c r="T495" s="65"/>
      <c r="U495" s="67"/>
      <c r="V495" s="60" t="str">
        <f t="shared" si="42"/>
        <v/>
      </c>
      <c r="W495" s="58"/>
      <c r="X495" s="65"/>
      <c r="Y495" s="65"/>
      <c r="Z495" s="65"/>
      <c r="AA495" s="67"/>
      <c r="AB495" s="60" t="str">
        <f t="shared" si="43"/>
        <v/>
      </c>
      <c r="AC495" s="58"/>
      <c r="AD495" s="65"/>
      <c r="AE495" s="65"/>
      <c r="AF495" s="65"/>
      <c r="AG495" s="67"/>
      <c r="AH495" s="60" t="str">
        <f t="shared" si="44"/>
        <v/>
      </c>
      <c r="AI495" s="58"/>
    </row>
    <row r="496" spans="1:35" ht="15" customHeight="1" x14ac:dyDescent="0.25">
      <c r="A496" s="48" t="str">
        <f>IFERROR(IF(A495='Onderwerpen (2)'!$C$23+19,"",A495+1),"")</f>
        <v/>
      </c>
      <c r="B496" s="48" t="str">
        <f>IF(C496&lt;='Onderwerpen (2)'!$C$4,'Onderwerpen (2)'!$A$4,IF(C496&lt;='Onderwerpen (2)'!$C$5,'Onderwerpen (2)'!$A$5,IF(C496&lt;='Onderwerpen (2)'!$C$6,'Onderwerpen (2)'!$A$6,IF(C496&lt;='Onderwerpen (2)'!$C$7,'Onderwerpen (2)'!$A$7,IF(C496&lt;='Onderwerpen (2)'!$C$8,'Onderwerpen (2)'!$A$8,IF(C496&lt;='Onderwerpen (2)'!$C$9,'Onderwerpen (2)'!$A$9,IF(C496&lt;='Onderwerpen (2)'!C$10,'Onderwerpen (2)'!$A$10,IF(C496&lt;='Onderwerpen (2)'!C$11,'Onderwerpen (2)'!$A$11,IF(C496&lt;='Onderwerpen (2)'!C$12,'Onderwerpen (2)'!$A$12,IF(C496&lt;='Onderwerpen (2)'!C$13,'Onderwerpen (2)'!$A$13,IF(C496&lt;='Onderwerpen (2)'!$C$14,'Onderwerpen (2)'!$A$14,IF(C496&lt;='Onderwerpen (2)'!$C$15,'Onderwerpen (2)'!$A$15,IF(C496&lt;='Onderwerpen (2)'!$C$16,'Onderwerpen (2)'!$A$16,IF(C496&lt;='Onderwerpen (2)'!$C$17,'Onderwerpen (2)'!$A$17,IF(C496&lt;='Onderwerpen (2)'!$C$18,'Onderwerpen (2)'!$A$18,IF(C496&lt;='Onderwerpen (2)'!$C$19,'Onderwerpen (2)'!$A$19,IF(C496&lt;='Onderwerpen (2)'!$C$20,'Onderwerpen (2)'!$A$20,IF(C496&lt;='Onderwerpen (2)'!$C$21,'Onderwerpen (2)'!$A$21,IF(C496&lt;='Onderwerpen (2)'!$C$22,'Onderwerpen (2)'!$A$22,IF(C496&lt;='Onderwerpen (2)'!$C$23,'Onderwerpen (2)'!$A$22,""))))))))))))))))))))</f>
        <v/>
      </c>
      <c r="C496" s="55" t="str">
        <f>IF('Onderwerpen (2)'!$B$4+1=A496,'Onderwerpen (2)'!$A$5,IF(SUM('Onderwerpen (2)'!$B$4:$B$5)+2=A496,'Onderwerpen (2)'!$A$6,IF(SUM('Onderwerpen (2)'!$B$4:$B$6)+3=A496,'Onderwerpen (2)'!$A$7,IF(SUM('Onderwerpen (2)'!$B$4:$B$7)+4=A496,'Onderwerpen (2)'!$A$8,IF(SUM('Onderwerpen (2)'!$B$4:$B$8)+5=A496,'Onderwerpen (2)'!$A$9,IF(SUM('Onderwerpen (2)'!$B$4:$B$9)+6=A496,'Onderwerpen (2)'!$A$10,IF(SUM('Onderwerpen (2)'!$B$4:$B$10)+7=A496,'Onderwerpen (2)'!$A$11,IF(SUM('Onderwerpen (2)'!$B$4:$B$11)+8=A496,'Onderwerpen (2)'!$A$12,IF(SUM('Onderwerpen (2)'!$B$4:$B$12)+9=A496,'Onderwerpen (2)'!$A$13,IF(SUM('Onderwerpen (2)'!$B$4:$B$13)+10=A496,'Onderwerpen (2)'!$A$14,IF(SUM('Onderwerpen (2)'!$B$4:$B$14)+11=A496,'Onderwerpen (2)'!$A$15,IF(SUM('Onderwerpen (2)'!$B$4:$B$15)+12=A496,'Onderwerpen (2)'!$A$16,IF(SUM('Onderwerpen (2)'!$B$4:$B$16)+13=A496,'Onderwerpen (2)'!$A$17,IF(SUM('Onderwerpen (2)'!$B$4:$B$17)+14=A496,'Onderwerpen (2)'!$A$18,IF(SUM('Onderwerpen (2)'!$B$4:$B$18)+15=A496,'Onderwerpen (2)'!$A$19,IF(SUM('Onderwerpen (2)'!$B$4:$B$19)+16=A496,'Onderwerpen (2)'!$A$20,IF(SUM('Onderwerpen (2)'!$B$4:$B$20)+17=A496,'Onderwerpen (2)'!$A$21,IF(SUM('Onderwerpen (2)'!$B$4:$B$21)+18=A496,'Onderwerpen (2)'!$A$22,IF(SUM('Onderwerpen (2)'!$B$4:$B$22)+19=A496,'Onderwerpen (2)'!$A$23,IFERROR((IF(A496&lt;'Onderwerpen (2)'!$D$4,A496,IF(AND(A496&gt;'Onderwerpen (2)'!$D$4,A496&lt;'Onderwerpen (2)'!$D$5),A496-1,IF(AND(A496&gt;'Onderwerpen (2)'!$D$5,A496&lt;'Onderwerpen (2)'!$D$6),A496-2,IF(AND(A496&gt;'Onderwerpen (2)'!$D$6,A496&lt;'Onderwerpen (2)'!$D$7),A496-3,IF(AND(A496&gt;'Onderwerpen (2)'!$D$7,A496&lt;'Onderwerpen (2)'!$D$8),A496-4,IF(AND(A496&gt;'Onderwerpen (2)'!$D$8,A496&lt;'Onderwerpen (2)'!$D$9),A496-5,IF(AND(A496&gt;'Onderwerpen (2)'!$D$9,A496&lt;'Onderwerpen (2)'!$D$10),A496-6,IF(AND(A496&gt;'Onderwerpen (2)'!$D$10,A496&lt;'Onderwerpen (2)'!$D$11),A496-7,IF(AND(A496&gt;'Onderwerpen (2)'!$D$11,A496&lt;'Onderwerpen (2)'!$D$12),A496-8,IF(AND(A496&gt;'Onderwerpen (2)'!$D$12,A496&lt;'Onderwerpen (2)'!$D$13),A496-9,IF(AND(A496&gt;'Onderwerpen (2)'!$D$13,A496&lt;'Onderwerpen (2)'!$D$14),A496-10,IF(AND(A496&gt;'Onderwerpen (2)'!$D$14,A496&lt;'Onderwerpen (2)'!$D$15),A496-11,IF(AND(A496&gt;'Onderwerpen (2)'!$D$15,A496&lt;'Onderwerpen (2)'!$D$16),A496-12,IF(AND(A496&gt;'Onderwerpen (2)'!$D$16,A496&lt;'Onderwerpen (2)'!$D$17),A496-13,IF(AND(A496&gt;'Onderwerpen (2)'!$D$17,A496&lt;'Onderwerpen (2)'!$D$18),A496-14,IF(AND(A496&gt;'Onderwerpen (2)'!$D$18,A496&lt;'Onderwerpen (2)'!$D$19),A496-15,IF(AND(A496&gt;'Onderwerpen (2)'!$D$19,A496&lt;'Onderwerpen (2)'!$D$20),A496-16,IF(AND(A496&gt;'Onderwerpen (2)'!$D$20,A496&lt;'Onderwerpen (2)'!$D$21),A496-17,IF(AND(A496&gt;'Onderwerpen (2)'!$D$21,A496&lt;'Onderwerpen (2)'!$D$22),A496-18,IF(A496&gt;'Onderwerpen (2)'!$D$22,A496-19,"X"))))))))))))))))))))),""))))))))))))))))))))</f>
        <v/>
      </c>
      <c r="D496" s="76" t="str">
        <f>IF(B496="",""&amp;C496,LEFT(B496, FIND(" ",B496)-1) &amp; "."&amp;COUNTIF( $B$8:B496,B496))</f>
        <v/>
      </c>
      <c r="E496" s="11"/>
      <c r="F496" s="65"/>
      <c r="G496" s="65"/>
      <c r="H496" s="65"/>
      <c r="I496" s="67"/>
      <c r="J496" s="60" t="str">
        <f t="shared" si="40"/>
        <v/>
      </c>
      <c r="K496" s="58"/>
      <c r="L496" s="65"/>
      <c r="M496" s="65"/>
      <c r="N496" s="65"/>
      <c r="O496" s="67"/>
      <c r="P496" s="60" t="str">
        <f t="shared" si="41"/>
        <v/>
      </c>
      <c r="Q496" s="58"/>
      <c r="R496" s="65"/>
      <c r="S496" s="65"/>
      <c r="T496" s="65"/>
      <c r="U496" s="67"/>
      <c r="V496" s="60" t="str">
        <f t="shared" si="42"/>
        <v/>
      </c>
      <c r="W496" s="58"/>
      <c r="X496" s="65"/>
      <c r="Y496" s="65"/>
      <c r="Z496" s="65"/>
      <c r="AA496" s="67"/>
      <c r="AB496" s="60" t="str">
        <f t="shared" si="43"/>
        <v/>
      </c>
      <c r="AC496" s="58"/>
      <c r="AD496" s="65"/>
      <c r="AE496" s="65"/>
      <c r="AF496" s="65"/>
      <c r="AG496" s="67"/>
      <c r="AH496" s="60" t="str">
        <f t="shared" si="44"/>
        <v/>
      </c>
      <c r="AI496" s="58"/>
    </row>
    <row r="497" spans="1:35" ht="15" customHeight="1" x14ac:dyDescent="0.25">
      <c r="A497" s="48" t="str">
        <f>IFERROR(IF(A496='Onderwerpen (2)'!$C$23+19,"",A496+1),"")</f>
        <v/>
      </c>
      <c r="B497" s="48" t="str">
        <f>IF(C497&lt;='Onderwerpen (2)'!$C$4,'Onderwerpen (2)'!$A$4,IF(C497&lt;='Onderwerpen (2)'!$C$5,'Onderwerpen (2)'!$A$5,IF(C497&lt;='Onderwerpen (2)'!$C$6,'Onderwerpen (2)'!$A$6,IF(C497&lt;='Onderwerpen (2)'!$C$7,'Onderwerpen (2)'!$A$7,IF(C497&lt;='Onderwerpen (2)'!$C$8,'Onderwerpen (2)'!$A$8,IF(C497&lt;='Onderwerpen (2)'!$C$9,'Onderwerpen (2)'!$A$9,IF(C497&lt;='Onderwerpen (2)'!C$10,'Onderwerpen (2)'!$A$10,IF(C497&lt;='Onderwerpen (2)'!C$11,'Onderwerpen (2)'!$A$11,IF(C497&lt;='Onderwerpen (2)'!C$12,'Onderwerpen (2)'!$A$12,IF(C497&lt;='Onderwerpen (2)'!C$13,'Onderwerpen (2)'!$A$13,IF(C497&lt;='Onderwerpen (2)'!$C$14,'Onderwerpen (2)'!$A$14,IF(C497&lt;='Onderwerpen (2)'!$C$15,'Onderwerpen (2)'!$A$15,IF(C497&lt;='Onderwerpen (2)'!$C$16,'Onderwerpen (2)'!$A$16,IF(C497&lt;='Onderwerpen (2)'!$C$17,'Onderwerpen (2)'!$A$17,IF(C497&lt;='Onderwerpen (2)'!$C$18,'Onderwerpen (2)'!$A$18,IF(C497&lt;='Onderwerpen (2)'!$C$19,'Onderwerpen (2)'!$A$19,IF(C497&lt;='Onderwerpen (2)'!$C$20,'Onderwerpen (2)'!$A$20,IF(C497&lt;='Onderwerpen (2)'!$C$21,'Onderwerpen (2)'!$A$21,IF(C497&lt;='Onderwerpen (2)'!$C$22,'Onderwerpen (2)'!$A$22,IF(C497&lt;='Onderwerpen (2)'!$C$23,'Onderwerpen (2)'!$A$22,""))))))))))))))))))))</f>
        <v/>
      </c>
      <c r="C497" s="55" t="str">
        <f>IF('Onderwerpen (2)'!$B$4+1=A497,'Onderwerpen (2)'!$A$5,IF(SUM('Onderwerpen (2)'!$B$4:$B$5)+2=A497,'Onderwerpen (2)'!$A$6,IF(SUM('Onderwerpen (2)'!$B$4:$B$6)+3=A497,'Onderwerpen (2)'!$A$7,IF(SUM('Onderwerpen (2)'!$B$4:$B$7)+4=A497,'Onderwerpen (2)'!$A$8,IF(SUM('Onderwerpen (2)'!$B$4:$B$8)+5=A497,'Onderwerpen (2)'!$A$9,IF(SUM('Onderwerpen (2)'!$B$4:$B$9)+6=A497,'Onderwerpen (2)'!$A$10,IF(SUM('Onderwerpen (2)'!$B$4:$B$10)+7=A497,'Onderwerpen (2)'!$A$11,IF(SUM('Onderwerpen (2)'!$B$4:$B$11)+8=A497,'Onderwerpen (2)'!$A$12,IF(SUM('Onderwerpen (2)'!$B$4:$B$12)+9=A497,'Onderwerpen (2)'!$A$13,IF(SUM('Onderwerpen (2)'!$B$4:$B$13)+10=A497,'Onderwerpen (2)'!$A$14,IF(SUM('Onderwerpen (2)'!$B$4:$B$14)+11=A497,'Onderwerpen (2)'!$A$15,IF(SUM('Onderwerpen (2)'!$B$4:$B$15)+12=A497,'Onderwerpen (2)'!$A$16,IF(SUM('Onderwerpen (2)'!$B$4:$B$16)+13=A497,'Onderwerpen (2)'!$A$17,IF(SUM('Onderwerpen (2)'!$B$4:$B$17)+14=A497,'Onderwerpen (2)'!$A$18,IF(SUM('Onderwerpen (2)'!$B$4:$B$18)+15=A497,'Onderwerpen (2)'!$A$19,IF(SUM('Onderwerpen (2)'!$B$4:$B$19)+16=A497,'Onderwerpen (2)'!$A$20,IF(SUM('Onderwerpen (2)'!$B$4:$B$20)+17=A497,'Onderwerpen (2)'!$A$21,IF(SUM('Onderwerpen (2)'!$B$4:$B$21)+18=A497,'Onderwerpen (2)'!$A$22,IF(SUM('Onderwerpen (2)'!$B$4:$B$22)+19=A497,'Onderwerpen (2)'!$A$23,IFERROR((IF(A497&lt;'Onderwerpen (2)'!$D$4,A497,IF(AND(A497&gt;'Onderwerpen (2)'!$D$4,A497&lt;'Onderwerpen (2)'!$D$5),A497-1,IF(AND(A497&gt;'Onderwerpen (2)'!$D$5,A497&lt;'Onderwerpen (2)'!$D$6),A497-2,IF(AND(A497&gt;'Onderwerpen (2)'!$D$6,A497&lt;'Onderwerpen (2)'!$D$7),A497-3,IF(AND(A497&gt;'Onderwerpen (2)'!$D$7,A497&lt;'Onderwerpen (2)'!$D$8),A497-4,IF(AND(A497&gt;'Onderwerpen (2)'!$D$8,A497&lt;'Onderwerpen (2)'!$D$9),A497-5,IF(AND(A497&gt;'Onderwerpen (2)'!$D$9,A497&lt;'Onderwerpen (2)'!$D$10),A497-6,IF(AND(A497&gt;'Onderwerpen (2)'!$D$10,A497&lt;'Onderwerpen (2)'!$D$11),A497-7,IF(AND(A497&gt;'Onderwerpen (2)'!$D$11,A497&lt;'Onderwerpen (2)'!$D$12),A497-8,IF(AND(A497&gt;'Onderwerpen (2)'!$D$12,A497&lt;'Onderwerpen (2)'!$D$13),A497-9,IF(AND(A497&gt;'Onderwerpen (2)'!$D$13,A497&lt;'Onderwerpen (2)'!$D$14),A497-10,IF(AND(A497&gt;'Onderwerpen (2)'!$D$14,A497&lt;'Onderwerpen (2)'!$D$15),A497-11,IF(AND(A497&gt;'Onderwerpen (2)'!$D$15,A497&lt;'Onderwerpen (2)'!$D$16),A497-12,IF(AND(A497&gt;'Onderwerpen (2)'!$D$16,A497&lt;'Onderwerpen (2)'!$D$17),A497-13,IF(AND(A497&gt;'Onderwerpen (2)'!$D$17,A497&lt;'Onderwerpen (2)'!$D$18),A497-14,IF(AND(A497&gt;'Onderwerpen (2)'!$D$18,A497&lt;'Onderwerpen (2)'!$D$19),A497-15,IF(AND(A497&gt;'Onderwerpen (2)'!$D$19,A497&lt;'Onderwerpen (2)'!$D$20),A497-16,IF(AND(A497&gt;'Onderwerpen (2)'!$D$20,A497&lt;'Onderwerpen (2)'!$D$21),A497-17,IF(AND(A497&gt;'Onderwerpen (2)'!$D$21,A497&lt;'Onderwerpen (2)'!$D$22),A497-18,IF(A497&gt;'Onderwerpen (2)'!$D$22,A497-19,"X"))))))))))))))))))))),""))))))))))))))))))))</f>
        <v/>
      </c>
      <c r="D497" s="76" t="str">
        <f>IF(B497="",""&amp;C497,LEFT(B497, FIND(" ",B497)-1) &amp; "."&amp;COUNTIF( $B$8:B497,B497))</f>
        <v/>
      </c>
      <c r="E497" s="11"/>
      <c r="F497" s="65"/>
      <c r="G497" s="65"/>
      <c r="H497" s="65"/>
      <c r="I497" s="67"/>
      <c r="J497" s="60" t="str">
        <f t="shared" si="40"/>
        <v/>
      </c>
      <c r="K497" s="58"/>
      <c r="L497" s="65"/>
      <c r="M497" s="65"/>
      <c r="N497" s="65"/>
      <c r="O497" s="67"/>
      <c r="P497" s="60" t="str">
        <f t="shared" si="41"/>
        <v/>
      </c>
      <c r="Q497" s="58"/>
      <c r="R497" s="65"/>
      <c r="S497" s="65"/>
      <c r="T497" s="65"/>
      <c r="U497" s="67"/>
      <c r="V497" s="60" t="str">
        <f t="shared" si="42"/>
        <v/>
      </c>
      <c r="W497" s="58"/>
      <c r="X497" s="65"/>
      <c r="Y497" s="65"/>
      <c r="Z497" s="65"/>
      <c r="AA497" s="67"/>
      <c r="AB497" s="60" t="str">
        <f t="shared" si="43"/>
        <v/>
      </c>
      <c r="AC497" s="58"/>
      <c r="AD497" s="65"/>
      <c r="AE497" s="65"/>
      <c r="AF497" s="65"/>
      <c r="AG497" s="67"/>
      <c r="AH497" s="60" t="str">
        <f t="shared" si="44"/>
        <v/>
      </c>
      <c r="AI497" s="58"/>
    </row>
    <row r="498" spans="1:35" ht="15" customHeight="1" x14ac:dyDescent="0.25">
      <c r="A498" s="48" t="str">
        <f>IFERROR(IF(A497='Onderwerpen (2)'!$C$23+19,"",A497+1),"")</f>
        <v/>
      </c>
      <c r="B498" s="48" t="str">
        <f>IF(C498&lt;='Onderwerpen (2)'!$C$4,'Onderwerpen (2)'!$A$4,IF(C498&lt;='Onderwerpen (2)'!$C$5,'Onderwerpen (2)'!$A$5,IF(C498&lt;='Onderwerpen (2)'!$C$6,'Onderwerpen (2)'!$A$6,IF(C498&lt;='Onderwerpen (2)'!$C$7,'Onderwerpen (2)'!$A$7,IF(C498&lt;='Onderwerpen (2)'!$C$8,'Onderwerpen (2)'!$A$8,IF(C498&lt;='Onderwerpen (2)'!$C$9,'Onderwerpen (2)'!$A$9,IF(C498&lt;='Onderwerpen (2)'!C$10,'Onderwerpen (2)'!$A$10,IF(C498&lt;='Onderwerpen (2)'!C$11,'Onderwerpen (2)'!$A$11,IF(C498&lt;='Onderwerpen (2)'!C$12,'Onderwerpen (2)'!$A$12,IF(C498&lt;='Onderwerpen (2)'!C$13,'Onderwerpen (2)'!$A$13,IF(C498&lt;='Onderwerpen (2)'!$C$14,'Onderwerpen (2)'!$A$14,IF(C498&lt;='Onderwerpen (2)'!$C$15,'Onderwerpen (2)'!$A$15,IF(C498&lt;='Onderwerpen (2)'!$C$16,'Onderwerpen (2)'!$A$16,IF(C498&lt;='Onderwerpen (2)'!$C$17,'Onderwerpen (2)'!$A$17,IF(C498&lt;='Onderwerpen (2)'!$C$18,'Onderwerpen (2)'!$A$18,IF(C498&lt;='Onderwerpen (2)'!$C$19,'Onderwerpen (2)'!$A$19,IF(C498&lt;='Onderwerpen (2)'!$C$20,'Onderwerpen (2)'!$A$20,IF(C498&lt;='Onderwerpen (2)'!$C$21,'Onderwerpen (2)'!$A$21,IF(C498&lt;='Onderwerpen (2)'!$C$22,'Onderwerpen (2)'!$A$22,IF(C498&lt;='Onderwerpen (2)'!$C$23,'Onderwerpen (2)'!$A$22,""))))))))))))))))))))</f>
        <v/>
      </c>
      <c r="C498" s="55" t="str">
        <f>IF('Onderwerpen (2)'!$B$4+1=A498,'Onderwerpen (2)'!$A$5,IF(SUM('Onderwerpen (2)'!$B$4:$B$5)+2=A498,'Onderwerpen (2)'!$A$6,IF(SUM('Onderwerpen (2)'!$B$4:$B$6)+3=A498,'Onderwerpen (2)'!$A$7,IF(SUM('Onderwerpen (2)'!$B$4:$B$7)+4=A498,'Onderwerpen (2)'!$A$8,IF(SUM('Onderwerpen (2)'!$B$4:$B$8)+5=A498,'Onderwerpen (2)'!$A$9,IF(SUM('Onderwerpen (2)'!$B$4:$B$9)+6=A498,'Onderwerpen (2)'!$A$10,IF(SUM('Onderwerpen (2)'!$B$4:$B$10)+7=A498,'Onderwerpen (2)'!$A$11,IF(SUM('Onderwerpen (2)'!$B$4:$B$11)+8=A498,'Onderwerpen (2)'!$A$12,IF(SUM('Onderwerpen (2)'!$B$4:$B$12)+9=A498,'Onderwerpen (2)'!$A$13,IF(SUM('Onderwerpen (2)'!$B$4:$B$13)+10=A498,'Onderwerpen (2)'!$A$14,IF(SUM('Onderwerpen (2)'!$B$4:$B$14)+11=A498,'Onderwerpen (2)'!$A$15,IF(SUM('Onderwerpen (2)'!$B$4:$B$15)+12=A498,'Onderwerpen (2)'!$A$16,IF(SUM('Onderwerpen (2)'!$B$4:$B$16)+13=A498,'Onderwerpen (2)'!$A$17,IF(SUM('Onderwerpen (2)'!$B$4:$B$17)+14=A498,'Onderwerpen (2)'!$A$18,IF(SUM('Onderwerpen (2)'!$B$4:$B$18)+15=A498,'Onderwerpen (2)'!$A$19,IF(SUM('Onderwerpen (2)'!$B$4:$B$19)+16=A498,'Onderwerpen (2)'!$A$20,IF(SUM('Onderwerpen (2)'!$B$4:$B$20)+17=A498,'Onderwerpen (2)'!$A$21,IF(SUM('Onderwerpen (2)'!$B$4:$B$21)+18=A498,'Onderwerpen (2)'!$A$22,IF(SUM('Onderwerpen (2)'!$B$4:$B$22)+19=A498,'Onderwerpen (2)'!$A$23,IFERROR((IF(A498&lt;'Onderwerpen (2)'!$D$4,A498,IF(AND(A498&gt;'Onderwerpen (2)'!$D$4,A498&lt;'Onderwerpen (2)'!$D$5),A498-1,IF(AND(A498&gt;'Onderwerpen (2)'!$D$5,A498&lt;'Onderwerpen (2)'!$D$6),A498-2,IF(AND(A498&gt;'Onderwerpen (2)'!$D$6,A498&lt;'Onderwerpen (2)'!$D$7),A498-3,IF(AND(A498&gt;'Onderwerpen (2)'!$D$7,A498&lt;'Onderwerpen (2)'!$D$8),A498-4,IF(AND(A498&gt;'Onderwerpen (2)'!$D$8,A498&lt;'Onderwerpen (2)'!$D$9),A498-5,IF(AND(A498&gt;'Onderwerpen (2)'!$D$9,A498&lt;'Onderwerpen (2)'!$D$10),A498-6,IF(AND(A498&gt;'Onderwerpen (2)'!$D$10,A498&lt;'Onderwerpen (2)'!$D$11),A498-7,IF(AND(A498&gt;'Onderwerpen (2)'!$D$11,A498&lt;'Onderwerpen (2)'!$D$12),A498-8,IF(AND(A498&gt;'Onderwerpen (2)'!$D$12,A498&lt;'Onderwerpen (2)'!$D$13),A498-9,IF(AND(A498&gt;'Onderwerpen (2)'!$D$13,A498&lt;'Onderwerpen (2)'!$D$14),A498-10,IF(AND(A498&gt;'Onderwerpen (2)'!$D$14,A498&lt;'Onderwerpen (2)'!$D$15),A498-11,IF(AND(A498&gt;'Onderwerpen (2)'!$D$15,A498&lt;'Onderwerpen (2)'!$D$16),A498-12,IF(AND(A498&gt;'Onderwerpen (2)'!$D$16,A498&lt;'Onderwerpen (2)'!$D$17),A498-13,IF(AND(A498&gt;'Onderwerpen (2)'!$D$17,A498&lt;'Onderwerpen (2)'!$D$18),A498-14,IF(AND(A498&gt;'Onderwerpen (2)'!$D$18,A498&lt;'Onderwerpen (2)'!$D$19),A498-15,IF(AND(A498&gt;'Onderwerpen (2)'!$D$19,A498&lt;'Onderwerpen (2)'!$D$20),A498-16,IF(AND(A498&gt;'Onderwerpen (2)'!$D$20,A498&lt;'Onderwerpen (2)'!$D$21),A498-17,IF(AND(A498&gt;'Onderwerpen (2)'!$D$21,A498&lt;'Onderwerpen (2)'!$D$22),A498-18,IF(A498&gt;'Onderwerpen (2)'!$D$22,A498-19,"X"))))))))))))))))))))),""))))))))))))))))))))</f>
        <v/>
      </c>
      <c r="D498" s="76" t="str">
        <f>IF(B498="",""&amp;C498,LEFT(B498, FIND(" ",B498)-1) &amp; "."&amp;COUNTIF( $B$8:B498,B498))</f>
        <v/>
      </c>
      <c r="E498" s="11"/>
      <c r="F498" s="65"/>
      <c r="G498" s="65"/>
      <c r="H498" s="65"/>
      <c r="I498" s="67"/>
      <c r="J498" s="60" t="str">
        <f t="shared" si="40"/>
        <v/>
      </c>
      <c r="K498" s="58"/>
      <c r="L498" s="65"/>
      <c r="M498" s="65"/>
      <c r="N498" s="65"/>
      <c r="O498" s="67"/>
      <c r="P498" s="60" t="str">
        <f t="shared" si="41"/>
        <v/>
      </c>
      <c r="Q498" s="58"/>
      <c r="R498" s="65"/>
      <c r="S498" s="65"/>
      <c r="T498" s="65"/>
      <c r="U498" s="67"/>
      <c r="V498" s="60" t="str">
        <f t="shared" si="42"/>
        <v/>
      </c>
      <c r="W498" s="58"/>
      <c r="X498" s="65"/>
      <c r="Y498" s="65"/>
      <c r="Z498" s="65"/>
      <c r="AA498" s="67"/>
      <c r="AB498" s="60" t="str">
        <f t="shared" si="43"/>
        <v/>
      </c>
      <c r="AC498" s="58"/>
      <c r="AD498" s="65"/>
      <c r="AE498" s="65"/>
      <c r="AF498" s="65"/>
      <c r="AG498" s="67"/>
      <c r="AH498" s="60" t="str">
        <f t="shared" si="44"/>
        <v/>
      </c>
      <c r="AI498" s="58"/>
    </row>
    <row r="499" spans="1:35" ht="15" customHeight="1" x14ac:dyDescent="0.25">
      <c r="A499" s="48" t="str">
        <f>IFERROR(IF(A498='Onderwerpen (2)'!$C$23+19,"",A498+1),"")</f>
        <v/>
      </c>
      <c r="B499" s="48" t="str">
        <f>IF(C499&lt;='Onderwerpen (2)'!$C$4,'Onderwerpen (2)'!$A$4,IF(C499&lt;='Onderwerpen (2)'!$C$5,'Onderwerpen (2)'!$A$5,IF(C499&lt;='Onderwerpen (2)'!$C$6,'Onderwerpen (2)'!$A$6,IF(C499&lt;='Onderwerpen (2)'!$C$7,'Onderwerpen (2)'!$A$7,IF(C499&lt;='Onderwerpen (2)'!$C$8,'Onderwerpen (2)'!$A$8,IF(C499&lt;='Onderwerpen (2)'!$C$9,'Onderwerpen (2)'!$A$9,IF(C499&lt;='Onderwerpen (2)'!C$10,'Onderwerpen (2)'!$A$10,IF(C499&lt;='Onderwerpen (2)'!C$11,'Onderwerpen (2)'!$A$11,IF(C499&lt;='Onderwerpen (2)'!C$12,'Onderwerpen (2)'!$A$12,IF(C499&lt;='Onderwerpen (2)'!C$13,'Onderwerpen (2)'!$A$13,IF(C499&lt;='Onderwerpen (2)'!$C$14,'Onderwerpen (2)'!$A$14,IF(C499&lt;='Onderwerpen (2)'!$C$15,'Onderwerpen (2)'!$A$15,IF(C499&lt;='Onderwerpen (2)'!$C$16,'Onderwerpen (2)'!$A$16,IF(C499&lt;='Onderwerpen (2)'!$C$17,'Onderwerpen (2)'!$A$17,IF(C499&lt;='Onderwerpen (2)'!$C$18,'Onderwerpen (2)'!$A$18,IF(C499&lt;='Onderwerpen (2)'!$C$19,'Onderwerpen (2)'!$A$19,IF(C499&lt;='Onderwerpen (2)'!$C$20,'Onderwerpen (2)'!$A$20,IF(C499&lt;='Onderwerpen (2)'!$C$21,'Onderwerpen (2)'!$A$21,IF(C499&lt;='Onderwerpen (2)'!$C$22,'Onderwerpen (2)'!$A$22,IF(C499&lt;='Onderwerpen (2)'!$C$23,'Onderwerpen (2)'!$A$22,""))))))))))))))))))))</f>
        <v/>
      </c>
      <c r="C499" s="55" t="str">
        <f>IF('Onderwerpen (2)'!$B$4+1=A499,'Onderwerpen (2)'!$A$5,IF(SUM('Onderwerpen (2)'!$B$4:$B$5)+2=A499,'Onderwerpen (2)'!$A$6,IF(SUM('Onderwerpen (2)'!$B$4:$B$6)+3=A499,'Onderwerpen (2)'!$A$7,IF(SUM('Onderwerpen (2)'!$B$4:$B$7)+4=A499,'Onderwerpen (2)'!$A$8,IF(SUM('Onderwerpen (2)'!$B$4:$B$8)+5=A499,'Onderwerpen (2)'!$A$9,IF(SUM('Onderwerpen (2)'!$B$4:$B$9)+6=A499,'Onderwerpen (2)'!$A$10,IF(SUM('Onderwerpen (2)'!$B$4:$B$10)+7=A499,'Onderwerpen (2)'!$A$11,IF(SUM('Onderwerpen (2)'!$B$4:$B$11)+8=A499,'Onderwerpen (2)'!$A$12,IF(SUM('Onderwerpen (2)'!$B$4:$B$12)+9=A499,'Onderwerpen (2)'!$A$13,IF(SUM('Onderwerpen (2)'!$B$4:$B$13)+10=A499,'Onderwerpen (2)'!$A$14,IF(SUM('Onderwerpen (2)'!$B$4:$B$14)+11=A499,'Onderwerpen (2)'!$A$15,IF(SUM('Onderwerpen (2)'!$B$4:$B$15)+12=A499,'Onderwerpen (2)'!$A$16,IF(SUM('Onderwerpen (2)'!$B$4:$B$16)+13=A499,'Onderwerpen (2)'!$A$17,IF(SUM('Onderwerpen (2)'!$B$4:$B$17)+14=A499,'Onderwerpen (2)'!$A$18,IF(SUM('Onderwerpen (2)'!$B$4:$B$18)+15=A499,'Onderwerpen (2)'!$A$19,IF(SUM('Onderwerpen (2)'!$B$4:$B$19)+16=A499,'Onderwerpen (2)'!$A$20,IF(SUM('Onderwerpen (2)'!$B$4:$B$20)+17=A499,'Onderwerpen (2)'!$A$21,IF(SUM('Onderwerpen (2)'!$B$4:$B$21)+18=A499,'Onderwerpen (2)'!$A$22,IF(SUM('Onderwerpen (2)'!$B$4:$B$22)+19=A499,'Onderwerpen (2)'!$A$23,IFERROR((IF(A499&lt;'Onderwerpen (2)'!$D$4,A499,IF(AND(A499&gt;'Onderwerpen (2)'!$D$4,A499&lt;'Onderwerpen (2)'!$D$5),A499-1,IF(AND(A499&gt;'Onderwerpen (2)'!$D$5,A499&lt;'Onderwerpen (2)'!$D$6),A499-2,IF(AND(A499&gt;'Onderwerpen (2)'!$D$6,A499&lt;'Onderwerpen (2)'!$D$7),A499-3,IF(AND(A499&gt;'Onderwerpen (2)'!$D$7,A499&lt;'Onderwerpen (2)'!$D$8),A499-4,IF(AND(A499&gt;'Onderwerpen (2)'!$D$8,A499&lt;'Onderwerpen (2)'!$D$9),A499-5,IF(AND(A499&gt;'Onderwerpen (2)'!$D$9,A499&lt;'Onderwerpen (2)'!$D$10),A499-6,IF(AND(A499&gt;'Onderwerpen (2)'!$D$10,A499&lt;'Onderwerpen (2)'!$D$11),A499-7,IF(AND(A499&gt;'Onderwerpen (2)'!$D$11,A499&lt;'Onderwerpen (2)'!$D$12),A499-8,IF(AND(A499&gt;'Onderwerpen (2)'!$D$12,A499&lt;'Onderwerpen (2)'!$D$13),A499-9,IF(AND(A499&gt;'Onderwerpen (2)'!$D$13,A499&lt;'Onderwerpen (2)'!$D$14),A499-10,IF(AND(A499&gt;'Onderwerpen (2)'!$D$14,A499&lt;'Onderwerpen (2)'!$D$15),A499-11,IF(AND(A499&gt;'Onderwerpen (2)'!$D$15,A499&lt;'Onderwerpen (2)'!$D$16),A499-12,IF(AND(A499&gt;'Onderwerpen (2)'!$D$16,A499&lt;'Onderwerpen (2)'!$D$17),A499-13,IF(AND(A499&gt;'Onderwerpen (2)'!$D$17,A499&lt;'Onderwerpen (2)'!$D$18),A499-14,IF(AND(A499&gt;'Onderwerpen (2)'!$D$18,A499&lt;'Onderwerpen (2)'!$D$19),A499-15,IF(AND(A499&gt;'Onderwerpen (2)'!$D$19,A499&lt;'Onderwerpen (2)'!$D$20),A499-16,IF(AND(A499&gt;'Onderwerpen (2)'!$D$20,A499&lt;'Onderwerpen (2)'!$D$21),A499-17,IF(AND(A499&gt;'Onderwerpen (2)'!$D$21,A499&lt;'Onderwerpen (2)'!$D$22),A499-18,IF(A499&gt;'Onderwerpen (2)'!$D$22,A499-19,"X"))))))))))))))))))))),""))))))))))))))))))))</f>
        <v/>
      </c>
      <c r="D499" s="76" t="str">
        <f>IF(B499="",""&amp;C499,LEFT(B499, FIND(" ",B499)-1) &amp; "."&amp;COUNTIF( $B$8:B499,B499))</f>
        <v/>
      </c>
      <c r="E499" s="11"/>
      <c r="F499" s="65"/>
      <c r="G499" s="65"/>
      <c r="H499" s="65"/>
      <c r="I499" s="67"/>
      <c r="J499" s="60" t="str">
        <f t="shared" si="40"/>
        <v/>
      </c>
      <c r="K499" s="58"/>
      <c r="L499" s="65"/>
      <c r="M499" s="65"/>
      <c r="N499" s="65"/>
      <c r="O499" s="67"/>
      <c r="P499" s="60" t="str">
        <f t="shared" si="41"/>
        <v/>
      </c>
      <c r="Q499" s="58"/>
      <c r="R499" s="65"/>
      <c r="S499" s="65"/>
      <c r="T499" s="65"/>
      <c r="U499" s="67"/>
      <c r="V499" s="60" t="str">
        <f t="shared" si="42"/>
        <v/>
      </c>
      <c r="W499" s="58"/>
      <c r="X499" s="65"/>
      <c r="Y499" s="65"/>
      <c r="Z499" s="65"/>
      <c r="AA499" s="67"/>
      <c r="AB499" s="60" t="str">
        <f t="shared" si="43"/>
        <v/>
      </c>
      <c r="AC499" s="58"/>
      <c r="AD499" s="65"/>
      <c r="AE499" s="65"/>
      <c r="AF499" s="65"/>
      <c r="AG499" s="67"/>
      <c r="AH499" s="60" t="str">
        <f t="shared" si="44"/>
        <v/>
      </c>
      <c r="AI499" s="58"/>
    </row>
    <row r="500" spans="1:35" ht="15" customHeight="1" x14ac:dyDescent="0.25">
      <c r="A500" s="48" t="str">
        <f>IFERROR(IF(A499='Onderwerpen (2)'!$C$23+19,"",A499+1),"")</f>
        <v/>
      </c>
      <c r="B500" s="48" t="str">
        <f>IF(C500&lt;='Onderwerpen (2)'!$C$4,'Onderwerpen (2)'!$A$4,IF(C500&lt;='Onderwerpen (2)'!$C$5,'Onderwerpen (2)'!$A$5,IF(C500&lt;='Onderwerpen (2)'!$C$6,'Onderwerpen (2)'!$A$6,IF(C500&lt;='Onderwerpen (2)'!$C$7,'Onderwerpen (2)'!$A$7,IF(C500&lt;='Onderwerpen (2)'!$C$8,'Onderwerpen (2)'!$A$8,IF(C500&lt;='Onderwerpen (2)'!$C$9,'Onderwerpen (2)'!$A$9,IF(C500&lt;='Onderwerpen (2)'!C$10,'Onderwerpen (2)'!$A$10,IF(C500&lt;='Onderwerpen (2)'!C$11,'Onderwerpen (2)'!$A$11,IF(C500&lt;='Onderwerpen (2)'!C$12,'Onderwerpen (2)'!$A$12,IF(C500&lt;='Onderwerpen (2)'!C$13,'Onderwerpen (2)'!$A$13,IF(C500&lt;='Onderwerpen (2)'!$C$14,'Onderwerpen (2)'!$A$14,IF(C500&lt;='Onderwerpen (2)'!$C$15,'Onderwerpen (2)'!$A$15,IF(C500&lt;='Onderwerpen (2)'!$C$16,'Onderwerpen (2)'!$A$16,IF(C500&lt;='Onderwerpen (2)'!$C$17,'Onderwerpen (2)'!$A$17,IF(C500&lt;='Onderwerpen (2)'!$C$18,'Onderwerpen (2)'!$A$18,IF(C500&lt;='Onderwerpen (2)'!$C$19,'Onderwerpen (2)'!$A$19,IF(C500&lt;='Onderwerpen (2)'!$C$20,'Onderwerpen (2)'!$A$20,IF(C500&lt;='Onderwerpen (2)'!$C$21,'Onderwerpen (2)'!$A$21,IF(C500&lt;='Onderwerpen (2)'!$C$22,'Onderwerpen (2)'!$A$22,IF(C500&lt;='Onderwerpen (2)'!$C$23,'Onderwerpen (2)'!$A$22,""))))))))))))))))))))</f>
        <v/>
      </c>
      <c r="C500" s="55" t="str">
        <f>IF('Onderwerpen (2)'!$B$4+1=A500,'Onderwerpen (2)'!$A$5,IF(SUM('Onderwerpen (2)'!$B$4:$B$5)+2=A500,'Onderwerpen (2)'!$A$6,IF(SUM('Onderwerpen (2)'!$B$4:$B$6)+3=A500,'Onderwerpen (2)'!$A$7,IF(SUM('Onderwerpen (2)'!$B$4:$B$7)+4=A500,'Onderwerpen (2)'!$A$8,IF(SUM('Onderwerpen (2)'!$B$4:$B$8)+5=A500,'Onderwerpen (2)'!$A$9,IF(SUM('Onderwerpen (2)'!$B$4:$B$9)+6=A500,'Onderwerpen (2)'!$A$10,IF(SUM('Onderwerpen (2)'!$B$4:$B$10)+7=A500,'Onderwerpen (2)'!$A$11,IF(SUM('Onderwerpen (2)'!$B$4:$B$11)+8=A500,'Onderwerpen (2)'!$A$12,IF(SUM('Onderwerpen (2)'!$B$4:$B$12)+9=A500,'Onderwerpen (2)'!$A$13,IF(SUM('Onderwerpen (2)'!$B$4:$B$13)+10=A500,'Onderwerpen (2)'!$A$14,IF(SUM('Onderwerpen (2)'!$B$4:$B$14)+11=A500,'Onderwerpen (2)'!$A$15,IF(SUM('Onderwerpen (2)'!$B$4:$B$15)+12=A500,'Onderwerpen (2)'!$A$16,IF(SUM('Onderwerpen (2)'!$B$4:$B$16)+13=A500,'Onderwerpen (2)'!$A$17,IF(SUM('Onderwerpen (2)'!$B$4:$B$17)+14=A500,'Onderwerpen (2)'!$A$18,IF(SUM('Onderwerpen (2)'!$B$4:$B$18)+15=A500,'Onderwerpen (2)'!$A$19,IF(SUM('Onderwerpen (2)'!$B$4:$B$19)+16=A500,'Onderwerpen (2)'!$A$20,IF(SUM('Onderwerpen (2)'!$B$4:$B$20)+17=A500,'Onderwerpen (2)'!$A$21,IF(SUM('Onderwerpen (2)'!$B$4:$B$21)+18=A500,'Onderwerpen (2)'!$A$22,IF(SUM('Onderwerpen (2)'!$B$4:$B$22)+19=A500,'Onderwerpen (2)'!$A$23,IFERROR((IF(A500&lt;'Onderwerpen (2)'!$D$4,A500,IF(AND(A500&gt;'Onderwerpen (2)'!$D$4,A500&lt;'Onderwerpen (2)'!$D$5),A500-1,IF(AND(A500&gt;'Onderwerpen (2)'!$D$5,A500&lt;'Onderwerpen (2)'!$D$6),A500-2,IF(AND(A500&gt;'Onderwerpen (2)'!$D$6,A500&lt;'Onderwerpen (2)'!$D$7),A500-3,IF(AND(A500&gt;'Onderwerpen (2)'!$D$7,A500&lt;'Onderwerpen (2)'!$D$8),A500-4,IF(AND(A500&gt;'Onderwerpen (2)'!$D$8,A500&lt;'Onderwerpen (2)'!$D$9),A500-5,IF(AND(A500&gt;'Onderwerpen (2)'!$D$9,A500&lt;'Onderwerpen (2)'!$D$10),A500-6,IF(AND(A500&gt;'Onderwerpen (2)'!$D$10,A500&lt;'Onderwerpen (2)'!$D$11),A500-7,IF(AND(A500&gt;'Onderwerpen (2)'!$D$11,A500&lt;'Onderwerpen (2)'!$D$12),A500-8,IF(AND(A500&gt;'Onderwerpen (2)'!$D$12,A500&lt;'Onderwerpen (2)'!$D$13),A500-9,IF(AND(A500&gt;'Onderwerpen (2)'!$D$13,A500&lt;'Onderwerpen (2)'!$D$14),A500-10,IF(AND(A500&gt;'Onderwerpen (2)'!$D$14,A500&lt;'Onderwerpen (2)'!$D$15),A500-11,IF(AND(A500&gt;'Onderwerpen (2)'!$D$15,A500&lt;'Onderwerpen (2)'!$D$16),A500-12,IF(AND(A500&gt;'Onderwerpen (2)'!$D$16,A500&lt;'Onderwerpen (2)'!$D$17),A500-13,IF(AND(A500&gt;'Onderwerpen (2)'!$D$17,A500&lt;'Onderwerpen (2)'!$D$18),A500-14,IF(AND(A500&gt;'Onderwerpen (2)'!$D$18,A500&lt;'Onderwerpen (2)'!$D$19),A500-15,IF(AND(A500&gt;'Onderwerpen (2)'!$D$19,A500&lt;'Onderwerpen (2)'!$D$20),A500-16,IF(AND(A500&gt;'Onderwerpen (2)'!$D$20,A500&lt;'Onderwerpen (2)'!$D$21),A500-17,IF(AND(A500&gt;'Onderwerpen (2)'!$D$21,A500&lt;'Onderwerpen (2)'!$D$22),A500-18,IF(A500&gt;'Onderwerpen (2)'!$D$22,A500-19,"X"))))))))))))))))))))),""))))))))))))))))))))</f>
        <v/>
      </c>
      <c r="D500" s="76" t="str">
        <f>IF(B500="",""&amp;C500,LEFT(B500, FIND(" ",B500)-1) &amp; "."&amp;COUNTIF( $B$8:B500,B500))</f>
        <v/>
      </c>
      <c r="E500" s="11"/>
      <c r="F500" s="65"/>
      <c r="G500" s="65"/>
      <c r="H500" s="65"/>
      <c r="I500" s="67"/>
      <c r="J500" s="60" t="str">
        <f t="shared" ref="J500:J501" si="45">IF(G500="x",D500,"")</f>
        <v/>
      </c>
      <c r="K500" s="58"/>
      <c r="L500" s="65"/>
      <c r="M500" s="65"/>
      <c r="N500" s="65"/>
      <c r="O500" s="67"/>
      <c r="P500" s="60" t="str">
        <f t="shared" ref="P500:P501" si="46">IF(M500="x",D500,"")</f>
        <v/>
      </c>
      <c r="Q500" s="58"/>
      <c r="R500" s="65"/>
      <c r="S500" s="65"/>
      <c r="T500" s="65"/>
      <c r="U500" s="67"/>
      <c r="V500" s="60" t="str">
        <f t="shared" ref="V500:V501" si="47">IF(S500="x",D500,"")</f>
        <v/>
      </c>
      <c r="W500" s="58"/>
      <c r="X500" s="65"/>
      <c r="Y500" s="65"/>
      <c r="Z500" s="65"/>
      <c r="AA500" s="67"/>
      <c r="AB500" s="60" t="str">
        <f t="shared" ref="AB500:AB501" si="48">IF(Y500="x",D500,"")</f>
        <v/>
      </c>
      <c r="AC500" s="58"/>
      <c r="AD500" s="65"/>
      <c r="AE500" s="65"/>
      <c r="AF500" s="65"/>
      <c r="AG500" s="67"/>
      <c r="AH500" s="60" t="str">
        <f t="shared" ref="AH500:AH501" si="49">IF(AE500="x",D500,"")</f>
        <v/>
      </c>
      <c r="AI500" s="58"/>
    </row>
    <row r="501" spans="1:35" ht="15" customHeight="1" x14ac:dyDescent="0.25">
      <c r="A501" s="48" t="str">
        <f>IFERROR(IF(A500='Onderwerpen (2)'!$C$23+19,"",A500+1),"")</f>
        <v/>
      </c>
      <c r="B501" s="48" t="str">
        <f>IF(C501&lt;='Onderwerpen (2)'!$C$4,'Onderwerpen (2)'!$A$4,IF(C501&lt;='Onderwerpen (2)'!$C$5,'Onderwerpen (2)'!$A$5,IF(C501&lt;='Onderwerpen (2)'!$C$6,'Onderwerpen (2)'!$A$6,IF(C501&lt;='Onderwerpen (2)'!$C$7,'Onderwerpen (2)'!$A$7,IF(C501&lt;='Onderwerpen (2)'!$C$8,'Onderwerpen (2)'!$A$8,IF(C501&lt;='Onderwerpen (2)'!$C$9,'Onderwerpen (2)'!$A$9,IF(C501&lt;='Onderwerpen (2)'!C$10,'Onderwerpen (2)'!$A$10,IF(C501&lt;='Onderwerpen (2)'!C$11,'Onderwerpen (2)'!$A$11,IF(C501&lt;='Onderwerpen (2)'!C$12,'Onderwerpen (2)'!$A$12,IF(C501&lt;='Onderwerpen (2)'!C$13,'Onderwerpen (2)'!$A$13,IF(C501&lt;='Onderwerpen (2)'!$C$14,'Onderwerpen (2)'!$A$14,IF(C501&lt;='Onderwerpen (2)'!$C$15,'Onderwerpen (2)'!$A$15,IF(C501&lt;='Onderwerpen (2)'!$C$16,'Onderwerpen (2)'!$A$16,IF(C501&lt;='Onderwerpen (2)'!$C$17,'Onderwerpen (2)'!$A$17,IF(C501&lt;='Onderwerpen (2)'!$C$18,'Onderwerpen (2)'!$A$18,IF(C501&lt;='Onderwerpen (2)'!$C$19,'Onderwerpen (2)'!$A$19,IF(C501&lt;='Onderwerpen (2)'!$C$20,'Onderwerpen (2)'!$A$20,IF(C501&lt;='Onderwerpen (2)'!$C$21,'Onderwerpen (2)'!$A$21,IF(C501&lt;='Onderwerpen (2)'!$C$22,'Onderwerpen (2)'!$A$22,IF(C501&lt;='Onderwerpen (2)'!$C$23,'Onderwerpen (2)'!$A$22,""))))))))))))))))))))</f>
        <v/>
      </c>
      <c r="C501" s="55" t="str">
        <f>IF('Onderwerpen (2)'!$B$4+1=A501,'Onderwerpen (2)'!$A$5,IF(SUM('Onderwerpen (2)'!$B$4:$B$5)+2=A501,'Onderwerpen (2)'!$A$6,IF(SUM('Onderwerpen (2)'!$B$4:$B$6)+3=A501,'Onderwerpen (2)'!$A$7,IF(SUM('Onderwerpen (2)'!$B$4:$B$7)+4=A501,'Onderwerpen (2)'!$A$8,IF(SUM('Onderwerpen (2)'!$B$4:$B$8)+5=A501,'Onderwerpen (2)'!$A$9,IF(SUM('Onderwerpen (2)'!$B$4:$B$9)+6=A501,'Onderwerpen (2)'!$A$10,IF(SUM('Onderwerpen (2)'!$B$4:$B$10)+7=A501,'Onderwerpen (2)'!$A$11,IF(SUM('Onderwerpen (2)'!$B$4:$B$11)+8=A501,'Onderwerpen (2)'!$A$12,IF(SUM('Onderwerpen (2)'!$B$4:$B$12)+9=A501,'Onderwerpen (2)'!$A$13,IF(SUM('Onderwerpen (2)'!$B$4:$B$13)+10=A501,'Onderwerpen (2)'!$A$14,IF(SUM('Onderwerpen (2)'!$B$4:$B$14)+11=A501,'Onderwerpen (2)'!$A$15,IF(SUM('Onderwerpen (2)'!$B$4:$B$15)+12=A501,'Onderwerpen (2)'!$A$16,IF(SUM('Onderwerpen (2)'!$B$4:$B$16)+13=A501,'Onderwerpen (2)'!$A$17,IF(SUM('Onderwerpen (2)'!$B$4:$B$17)+14=A501,'Onderwerpen (2)'!$A$18,IF(SUM('Onderwerpen (2)'!$B$4:$B$18)+15=A501,'Onderwerpen (2)'!$A$19,IF(SUM('Onderwerpen (2)'!$B$4:$B$19)+16=A501,'Onderwerpen (2)'!$A$20,IF(SUM('Onderwerpen (2)'!$B$4:$B$20)+17=A501,'Onderwerpen (2)'!$A$21,IF(SUM('Onderwerpen (2)'!$B$4:$B$21)+18=A501,'Onderwerpen (2)'!$A$22,IF(SUM('Onderwerpen (2)'!$B$4:$B$22)+19=A501,'Onderwerpen (2)'!$A$23,IFERROR((IF(A501&lt;'Onderwerpen (2)'!$D$4,A501,IF(AND(A501&gt;'Onderwerpen (2)'!$D$4,A501&lt;'Onderwerpen (2)'!$D$5),A501-1,IF(AND(A501&gt;'Onderwerpen (2)'!$D$5,A501&lt;'Onderwerpen (2)'!$D$6),A501-2,IF(AND(A501&gt;'Onderwerpen (2)'!$D$6,A501&lt;'Onderwerpen (2)'!$D$7),A501-3,IF(AND(A501&gt;'Onderwerpen (2)'!$D$7,A501&lt;'Onderwerpen (2)'!$D$8),A501-4,IF(AND(A501&gt;'Onderwerpen (2)'!$D$8,A501&lt;'Onderwerpen (2)'!$D$9),A501-5,IF(AND(A501&gt;'Onderwerpen (2)'!$D$9,A501&lt;'Onderwerpen (2)'!$D$10),A501-6,IF(AND(A501&gt;'Onderwerpen (2)'!$D$10,A501&lt;'Onderwerpen (2)'!$D$11),A501-7,IF(AND(A501&gt;'Onderwerpen (2)'!$D$11,A501&lt;'Onderwerpen (2)'!$D$12),A501-8,IF(AND(A501&gt;'Onderwerpen (2)'!$D$12,A501&lt;'Onderwerpen (2)'!$D$13),A501-9,IF(AND(A501&gt;'Onderwerpen (2)'!$D$13,A501&lt;'Onderwerpen (2)'!$D$14),A501-10,IF(AND(A501&gt;'Onderwerpen (2)'!$D$14,A501&lt;'Onderwerpen (2)'!$D$15),A501-11,IF(AND(A501&gt;'Onderwerpen (2)'!$D$15,A501&lt;'Onderwerpen (2)'!$D$16),A501-12,IF(AND(A501&gt;'Onderwerpen (2)'!$D$16,A501&lt;'Onderwerpen (2)'!$D$17),A501-13,IF(AND(A501&gt;'Onderwerpen (2)'!$D$17,A501&lt;'Onderwerpen (2)'!$D$18),A501-14,IF(AND(A501&gt;'Onderwerpen (2)'!$D$18,A501&lt;'Onderwerpen (2)'!$D$19),A501-15,IF(AND(A501&gt;'Onderwerpen (2)'!$D$19,A501&lt;'Onderwerpen (2)'!$D$20),A501-16,IF(AND(A501&gt;'Onderwerpen (2)'!$D$20,A501&lt;'Onderwerpen (2)'!$D$21),A501-17,IF(AND(A501&gt;'Onderwerpen (2)'!$D$21,A501&lt;'Onderwerpen (2)'!$D$22),A501-18,IF(A501&gt;'Onderwerpen (2)'!$D$22,A501-19,"X"))))))))))))))))))))),""))))))))))))))))))))</f>
        <v/>
      </c>
      <c r="D501" s="76" t="str">
        <f>IF(B501="",""&amp;C501,LEFT(B501, FIND(" ",B501)-1) &amp; "."&amp;COUNTIF( $B$8:B501,B501))</f>
        <v/>
      </c>
      <c r="E501" s="11"/>
      <c r="F501" s="65"/>
      <c r="G501" s="65"/>
      <c r="H501" s="65"/>
      <c r="I501" s="67"/>
      <c r="J501" s="60" t="str">
        <f t="shared" si="45"/>
        <v/>
      </c>
      <c r="K501" s="58"/>
      <c r="L501" s="65"/>
      <c r="M501" s="65"/>
      <c r="N501" s="65"/>
      <c r="O501" s="67"/>
      <c r="P501" s="60" t="str">
        <f t="shared" si="46"/>
        <v/>
      </c>
      <c r="Q501" s="58"/>
      <c r="R501" s="65"/>
      <c r="S501" s="65"/>
      <c r="T501" s="65"/>
      <c r="U501" s="67"/>
      <c r="V501" s="60" t="str">
        <f t="shared" si="47"/>
        <v/>
      </c>
      <c r="W501" s="58"/>
      <c r="X501" s="65"/>
      <c r="Y501" s="65"/>
      <c r="Z501" s="65"/>
      <c r="AA501" s="67"/>
      <c r="AB501" s="60" t="str">
        <f t="shared" si="48"/>
        <v/>
      </c>
      <c r="AC501" s="58"/>
      <c r="AD501" s="65"/>
      <c r="AE501" s="65"/>
      <c r="AF501" s="65"/>
      <c r="AG501" s="67"/>
      <c r="AH501" s="60" t="str">
        <f t="shared" si="49"/>
        <v/>
      </c>
      <c r="AI501" s="58"/>
    </row>
  </sheetData>
  <mergeCells count="30">
    <mergeCell ref="F4:G4"/>
    <mergeCell ref="F5:G5"/>
    <mergeCell ref="L4:M4"/>
    <mergeCell ref="L5:M5"/>
    <mergeCell ref="H5:I5"/>
    <mergeCell ref="H4:I4"/>
    <mergeCell ref="Z3:AA3"/>
    <mergeCell ref="T3:U3"/>
    <mergeCell ref="X3:Y3"/>
    <mergeCell ref="F3:G3"/>
    <mergeCell ref="H3:I3"/>
    <mergeCell ref="R3:S3"/>
    <mergeCell ref="L3:M3"/>
    <mergeCell ref="N3:O3"/>
    <mergeCell ref="AD5:AE5"/>
    <mergeCell ref="AF5:AG5"/>
    <mergeCell ref="AD3:AE3"/>
    <mergeCell ref="AF3:AG3"/>
    <mergeCell ref="AD4:AE4"/>
    <mergeCell ref="AF4:AG4"/>
    <mergeCell ref="Z4:AA4"/>
    <mergeCell ref="N4:O4"/>
    <mergeCell ref="R5:S5"/>
    <mergeCell ref="X5:Y5"/>
    <mergeCell ref="T5:U5"/>
    <mergeCell ref="R4:S4"/>
    <mergeCell ref="T4:U4"/>
    <mergeCell ref="X4:Y4"/>
    <mergeCell ref="Z5:AA5"/>
    <mergeCell ref="N5:O5"/>
  </mergeCells>
  <phoneticPr fontId="7" type="noConversion"/>
  <conditionalFormatting sqref="F9:H501">
    <cfRule type="expression" dxfId="233" priority="86">
      <formula>COUNTIF($F9:$H9,"x")&gt;1</formula>
    </cfRule>
  </conditionalFormatting>
  <conditionalFormatting sqref="S8:T8">
    <cfRule type="expression" dxfId="232" priority="84">
      <formula>COUNTIF($F8:$H8,"x")&gt;1</formula>
    </cfRule>
  </conditionalFormatting>
  <conditionalFormatting sqref="X9:Z501">
    <cfRule type="expression" dxfId="231" priority="82">
      <formula>COUNTIF($X9:$Z9,"x")&gt;1</formula>
    </cfRule>
  </conditionalFormatting>
  <conditionalFormatting sqref="AE8:AF8">
    <cfRule type="expression" dxfId="230" priority="66">
      <formula>COUNTIF($F8:$H8,"x")&gt;1</formula>
    </cfRule>
    <cfRule type="expression" dxfId="229" priority="81">
      <formula>COUNTIF($F8:$H8,"x")&gt;1</formula>
    </cfRule>
  </conditionalFormatting>
  <conditionalFormatting sqref="AD9:AF501">
    <cfRule type="expression" dxfId="228" priority="80">
      <formula>COUNTIF($AD9:$AF9,"x")&gt;1</formula>
    </cfRule>
  </conditionalFormatting>
  <conditionalFormatting sqref="M8:N8">
    <cfRule type="expression" dxfId="227" priority="71">
      <formula>COUNTIF($F8:$H8,"x")&gt;1</formula>
    </cfRule>
  </conditionalFormatting>
  <conditionalFormatting sqref="L8">
    <cfRule type="expression" dxfId="226" priority="70">
      <formula>COUNTIF($F8:$H8,"x")&gt;1</formula>
    </cfRule>
  </conditionalFormatting>
  <conditionalFormatting sqref="L9:P501 R9:V501 X9:AB501 AD9:AH501">
    <cfRule type="expression" dxfId="225" priority="69">
      <formula>ISTEXT($C9)</formula>
    </cfRule>
  </conditionalFormatting>
  <conditionalFormatting sqref="L9:N501">
    <cfRule type="expression" dxfId="224" priority="58">
      <formula>COUNTIF($L9:$N9,"x")&gt;1</formula>
    </cfRule>
  </conditionalFormatting>
  <conditionalFormatting sqref="F8:H8">
    <cfRule type="expression" dxfId="223" priority="53">
      <formula>COUNTIF($F8:$H8,"x")&gt;1</formula>
    </cfRule>
  </conditionalFormatting>
  <conditionalFormatting sqref="C9:J501">
    <cfRule type="expression" dxfId="222" priority="21">
      <formula>ISTEXT($C9)</formula>
    </cfRule>
  </conditionalFormatting>
  <conditionalFormatting sqref="J9:J501">
    <cfRule type="cellIs" dxfId="221" priority="40" operator="greaterThan">
      <formula>1</formula>
    </cfRule>
  </conditionalFormatting>
  <conditionalFormatting sqref="P9:P501">
    <cfRule type="cellIs" dxfId="220" priority="39" operator="greaterThan">
      <formula>1</formula>
    </cfRule>
  </conditionalFormatting>
  <conditionalFormatting sqref="R8:T501">
    <cfRule type="expression" dxfId="219" priority="37">
      <formula>COUNTIF($R8:$T8,"x")&gt;1</formula>
    </cfRule>
  </conditionalFormatting>
  <conditionalFormatting sqref="V9:V501">
    <cfRule type="cellIs" dxfId="218" priority="36" operator="greaterThan">
      <formula>1</formula>
    </cfRule>
  </conditionalFormatting>
  <conditionalFormatting sqref="Y8:Z8 X9:Z501">
    <cfRule type="expression" dxfId="217" priority="34">
      <formula>COUNTIF($R8:$T8,"x")&gt;1</formula>
    </cfRule>
  </conditionalFormatting>
  <conditionalFormatting sqref="X8">
    <cfRule type="expression" dxfId="216" priority="32">
      <formula>COUNTIF($R8:$T8,"x")&gt;1</formula>
    </cfRule>
  </conditionalFormatting>
  <conditionalFormatting sqref="AB9:AB501">
    <cfRule type="cellIs" dxfId="215" priority="31" operator="greaterThan">
      <formula>1</formula>
    </cfRule>
  </conditionalFormatting>
  <conditionalFormatting sqref="AD8">
    <cfRule type="expression" dxfId="214" priority="29">
      <formula>COUNTIF($R8:$T8,"x")&gt;1</formula>
    </cfRule>
  </conditionalFormatting>
  <conditionalFormatting sqref="AH9:AH501">
    <cfRule type="cellIs" dxfId="213" priority="28" operator="greaterThan">
      <formula>1</formula>
    </cfRule>
  </conditionalFormatting>
  <conditionalFormatting sqref="D9:E501">
    <cfRule type="expression" dxfId="212" priority="24">
      <formula>OR($C9="",ISNUMBER($C9))</formula>
    </cfRule>
  </conditionalFormatting>
  <conditionalFormatting sqref="E9:E501">
    <cfRule type="expression" dxfId="211" priority="23">
      <formula>ISTEXT($C9)</formula>
    </cfRule>
  </conditionalFormatting>
  <conditionalFormatting sqref="E21:E27">
    <cfRule type="expression" dxfId="210" priority="20">
      <formula>OR($C21="",ISNUMBER($C21))</formula>
    </cfRule>
  </conditionalFormatting>
  <conditionalFormatting sqref="L8:P8 R8:V8 X8:AB8 AD8:AH8">
    <cfRule type="expression" dxfId="209" priority="257">
      <formula>ISTEXT($D8)</formula>
    </cfRule>
  </conditionalFormatting>
  <conditionalFormatting sqref="D8:J8">
    <cfRule type="expression" dxfId="208" priority="259">
      <formula>ISTEXT($D8)</formula>
    </cfRule>
  </conditionalFormatting>
  <conditionalFormatting sqref="F8:H501">
    <cfRule type="expression" dxfId="207" priority="263">
      <formula>AND(D8="",_xlfn.ISFORMULA(D8))</formula>
    </cfRule>
  </conditionalFormatting>
  <conditionalFormatting sqref="D9:D501">
    <cfRule type="containsText" dxfId="206" priority="3" operator="containsText" text="x">
      <formula>NOT(ISERROR(SEARCH("x",D9)))</formula>
    </cfRule>
  </conditionalFormatting>
  <conditionalFormatting sqref="C9:C501">
    <cfRule type="expression" dxfId="205" priority="55">
      <formula>OR(C9="",ISNUMBER(C9))</formula>
    </cfRule>
  </conditionalFormatting>
  <dataValidations count="2">
    <dataValidation type="list" allowBlank="1" showDropDown="1" showInputMessage="1" showErrorMessage="1" sqref="F9:F501" xr:uid="{61CC67E1-D31A-4D06-A9CE-E97A6539DA9D}">
      <formula1>"x"</formula1>
    </dataValidation>
    <dataValidation type="list" allowBlank="1" showDropDown="1" showErrorMessage="1" sqref="F8 X8:Z501 AD8:AF501 G8:H501 R8:T501 L8:N501 E85" xr:uid="{00000000-0002-0000-0100-000000000000}">
      <formula1>"x"</formula1>
    </dataValidation>
  </dataValidations>
  <pageMargins left="0.11811023622047245" right="0.11811023622047245" top="0.15748031496062992" bottom="0.15748031496062992" header="0" footer="0"/>
  <pageSetup paperSize="9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0" operator="containsText" id="{497FF179-B6E5-43E7-93C1-5F50BE6478A1}">
            <xm:f>NOT(ISERROR(SEARCH("x",C9)))</xm:f>
            <xm:f>"x"</xm:f>
            <x14:dxf>
              <font>
                <color theme="2" tint="-0.14996795556505021"/>
              </font>
              <fill>
                <patternFill>
                  <bgColor theme="2" tint="-9.9948118533890809E-2"/>
                </patternFill>
              </fill>
            </x14:dxf>
          </x14:cfRule>
          <xm:sqref>C9:C501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C5EE0-2224-46AC-8850-246A7D991D0F}">
  <sheetPr codeName="Blad9"/>
  <dimension ref="A2:R39"/>
  <sheetViews>
    <sheetView showZeros="0" tabSelected="1" zoomScaleNormal="100" workbookViewId="0">
      <selection activeCell="F3" sqref="F3"/>
    </sheetView>
  </sheetViews>
  <sheetFormatPr defaultRowHeight="15" x14ac:dyDescent="0.25"/>
  <cols>
    <col min="1" max="1" width="9.28515625" customWidth="1"/>
    <col min="2" max="2" width="61" customWidth="1"/>
  </cols>
  <sheetData>
    <row r="2" spans="1:18" s="19" customFormat="1" ht="30.75" customHeight="1" x14ac:dyDescent="0.25">
      <c r="A2" s="104" t="s">
        <v>107</v>
      </c>
      <c r="B2" s="105"/>
      <c r="C2" s="105"/>
      <c r="D2" s="105"/>
      <c r="E2" s="105"/>
      <c r="F2" s="105"/>
      <c r="G2" s="105"/>
      <c r="H2" s="105"/>
      <c r="I2" s="105"/>
      <c r="J2" s="106"/>
      <c r="K2" s="75"/>
      <c r="L2" s="75"/>
      <c r="M2" s="75"/>
      <c r="N2" s="75"/>
    </row>
    <row r="3" spans="1:18" s="19" customFormat="1" ht="30" customHeight="1" x14ac:dyDescent="0.25">
      <c r="A3" s="82" t="e">
        <f>Onderwerpen!#REF!</f>
        <v>#REF!</v>
      </c>
      <c r="K3" s="86"/>
      <c r="L3" s="86"/>
      <c r="M3" s="86"/>
      <c r="N3" s="86"/>
      <c r="O3" s="86"/>
      <c r="P3" s="86"/>
      <c r="Q3" s="86"/>
      <c r="R3" s="86"/>
    </row>
    <row r="4" spans="1:18" x14ac:dyDescent="0.25">
      <c r="A4" s="83" t="e">
        <f>IF(#REF!="",""&amp;#REF!,LEFT(#REF!, FIND(" ",#REF!)-1) &amp; "."&amp;COUNTIF(#REF!,#REF!))</f>
        <v>#REF!</v>
      </c>
      <c r="B4" s="33" t="s">
        <v>30</v>
      </c>
    </row>
    <row r="5" spans="1:18" s="84" customFormat="1" ht="20.25" x14ac:dyDescent="0.3">
      <c r="A5" s="82" t="e">
        <f>Onderwerpen!#REF!</f>
        <v>#REF!</v>
      </c>
      <c r="B5" s="33"/>
      <c r="C5" s="103"/>
      <c r="D5" s="103"/>
      <c r="E5" s="103"/>
      <c r="F5" s="103"/>
      <c r="G5" s="103"/>
      <c r="H5" s="103"/>
      <c r="I5" s="103"/>
      <c r="J5" s="103"/>
      <c r="K5" s="91"/>
    </row>
    <row r="6" spans="1:18" x14ac:dyDescent="0.25">
      <c r="A6" s="83" t="e">
        <f>IF(#REF!="",""&amp;#REF!,LEFT(#REF!, FIND(" ",#REF!)-1) &amp; "."&amp;COUNTIF(#REF!,#REF!))</f>
        <v>#REF!</v>
      </c>
      <c r="B6" s="33" t="s">
        <v>30</v>
      </c>
      <c r="C6" s="101"/>
      <c r="D6" s="101"/>
      <c r="E6" s="101"/>
      <c r="F6" s="101"/>
      <c r="G6" s="101"/>
      <c r="H6" s="101"/>
      <c r="I6" s="101"/>
      <c r="J6" s="101"/>
      <c r="K6" s="92"/>
    </row>
    <row r="7" spans="1:18" x14ac:dyDescent="0.25">
      <c r="A7" s="83" t="e">
        <f>IF(#REF!="",""&amp;#REF!,LEFT(#REF!, FIND(" ",#REF!)-1) &amp; "."&amp;COUNTIF(#REF!,#REF!))</f>
        <v>#REF!</v>
      </c>
      <c r="B7" s="33" t="s">
        <v>31</v>
      </c>
      <c r="C7" s="101"/>
      <c r="D7" s="101"/>
      <c r="E7" s="101"/>
      <c r="F7" s="101"/>
      <c r="G7" s="101"/>
      <c r="H7" s="101"/>
      <c r="I7" s="101"/>
      <c r="J7" s="101"/>
      <c r="K7" s="92"/>
    </row>
    <row r="8" spans="1:18" x14ac:dyDescent="0.25">
      <c r="A8" s="83" t="s">
        <v>137</v>
      </c>
      <c r="B8" s="33"/>
      <c r="C8" s="101"/>
      <c r="D8" s="101"/>
      <c r="E8" s="101"/>
      <c r="F8" s="101"/>
      <c r="G8" s="101"/>
      <c r="H8" s="101"/>
      <c r="I8" s="101"/>
      <c r="J8" s="101"/>
      <c r="K8" s="92"/>
    </row>
    <row r="9" spans="1:18" x14ac:dyDescent="0.25">
      <c r="A9" s="83" t="e">
        <f>IF(#REF!="",""&amp;#REF!,LEFT(#REF!, FIND(" ",#REF!)-1) &amp; "."&amp;COUNTIF(#REF!,#REF!))</f>
        <v>#REF!</v>
      </c>
      <c r="B9" s="33" t="s">
        <v>32</v>
      </c>
      <c r="C9" s="101"/>
      <c r="D9" s="101"/>
      <c r="E9" s="101"/>
      <c r="F9" s="101"/>
      <c r="G9" s="101"/>
      <c r="H9" s="101"/>
      <c r="I9" s="101"/>
      <c r="J9" s="101"/>
      <c r="K9" s="92"/>
    </row>
    <row r="10" spans="1:18" x14ac:dyDescent="0.25">
      <c r="A10" s="83" t="e">
        <f>IF(#REF!="",""&amp;#REF!,LEFT(#REF!, FIND(" ",#REF!)-1) &amp; "."&amp;COUNTIF(#REF!,#REF!))</f>
        <v>#REF!</v>
      </c>
      <c r="B10" s="33" t="s">
        <v>33</v>
      </c>
      <c r="C10" s="101"/>
      <c r="D10" s="101"/>
      <c r="E10" s="101"/>
      <c r="F10" s="101"/>
      <c r="G10" s="101"/>
      <c r="H10" s="101"/>
      <c r="I10" s="101"/>
      <c r="J10" s="101"/>
      <c r="K10" s="92"/>
    </row>
    <row r="11" spans="1:18" x14ac:dyDescent="0.25">
      <c r="A11" s="83" t="e">
        <f>IF(#REF!="",""&amp;#REF!,LEFT(#REF!, FIND(" ",#REF!)-1) &amp; "."&amp;COUNTIF(#REF!,#REF!))</f>
        <v>#REF!</v>
      </c>
      <c r="B11" s="33" t="s">
        <v>34</v>
      </c>
      <c r="C11" s="101"/>
      <c r="D11" s="101"/>
      <c r="E11" s="101"/>
      <c r="F11" s="101"/>
      <c r="G11" s="101"/>
      <c r="H11" s="101"/>
      <c r="I11" s="101"/>
      <c r="J11" s="101"/>
      <c r="K11" s="92"/>
    </row>
    <row r="12" spans="1:18" x14ac:dyDescent="0.25">
      <c r="A12" s="83" t="s">
        <v>138</v>
      </c>
      <c r="B12" s="33"/>
      <c r="C12" s="101"/>
      <c r="D12" s="101"/>
      <c r="E12" s="101"/>
      <c r="F12" s="101"/>
      <c r="G12" s="101"/>
      <c r="H12" s="101"/>
      <c r="I12" s="101"/>
      <c r="J12" s="101"/>
      <c r="K12" s="92"/>
    </row>
    <row r="13" spans="1:18" x14ac:dyDescent="0.25">
      <c r="A13" s="83" t="e">
        <f>IF(#REF!="",""&amp;#REF!,LEFT(#REF!, FIND(" ",#REF!)-1) &amp; "."&amp;COUNTIF(#REF!,#REF!))</f>
        <v>#REF!</v>
      </c>
      <c r="B13" s="33" t="s">
        <v>37</v>
      </c>
      <c r="C13" s="101"/>
      <c r="D13" s="101"/>
      <c r="E13" s="101"/>
      <c r="F13" s="101"/>
      <c r="G13" s="101"/>
      <c r="H13" s="101"/>
      <c r="I13" s="101"/>
      <c r="J13" s="101"/>
      <c r="K13" s="92"/>
    </row>
    <row r="14" spans="1:18" x14ac:dyDescent="0.25">
      <c r="A14" s="83" t="e">
        <f>IF(#REF!="",""&amp;#REF!,LEFT(#REF!, FIND(" ",#REF!)-1) &amp; "."&amp;COUNTIF(#REF!,#REF!))</f>
        <v>#REF!</v>
      </c>
      <c r="B14" s="33" t="s">
        <v>38</v>
      </c>
      <c r="C14" s="101"/>
      <c r="D14" s="101"/>
      <c r="E14" s="101"/>
      <c r="F14" s="101"/>
      <c r="G14" s="101"/>
      <c r="H14" s="101"/>
      <c r="I14" s="101"/>
      <c r="J14" s="101"/>
      <c r="K14" s="92"/>
    </row>
    <row r="15" spans="1:18" x14ac:dyDescent="0.25">
      <c r="A15" s="83" t="s">
        <v>139</v>
      </c>
      <c r="B15" s="33"/>
      <c r="C15" s="101"/>
      <c r="D15" s="101"/>
      <c r="E15" s="101"/>
      <c r="F15" s="101"/>
      <c r="G15" s="101"/>
      <c r="H15" s="101"/>
      <c r="I15" s="101"/>
      <c r="J15" s="101"/>
      <c r="K15" s="92"/>
    </row>
    <row r="16" spans="1:18" x14ac:dyDescent="0.25">
      <c r="A16" s="83" t="e">
        <f>IF(#REF!="",""&amp;#REF!,LEFT(#REF!, FIND(" ",#REF!)-1) &amp; "."&amp;COUNTIF(#REF!,#REF!))</f>
        <v>#REF!</v>
      </c>
      <c r="B16" s="33" t="s">
        <v>40</v>
      </c>
      <c r="C16" s="101"/>
      <c r="D16" s="101"/>
      <c r="E16" s="101"/>
      <c r="F16" s="101"/>
      <c r="G16" s="101"/>
      <c r="H16" s="101"/>
      <c r="I16" s="102"/>
      <c r="J16" s="102"/>
      <c r="K16" s="92"/>
    </row>
    <row r="17" spans="1:11" x14ac:dyDescent="0.25">
      <c r="A17" s="83" t="e">
        <f>IF(#REF!="",""&amp;#REF!,LEFT(#REF!, FIND(" ",#REF!)-1) &amp; "."&amp;COUNTIF(#REF!,#REF!))</f>
        <v>#REF!</v>
      </c>
      <c r="B17" s="33" t="s">
        <v>41</v>
      </c>
      <c r="C17" s="101"/>
      <c r="D17" s="101"/>
      <c r="E17" s="101"/>
      <c r="F17" s="101"/>
      <c r="G17" s="101"/>
      <c r="H17" s="101"/>
      <c r="I17" s="102"/>
      <c r="J17" s="102"/>
      <c r="K17" s="92"/>
    </row>
    <row r="18" spans="1:11" x14ac:dyDescent="0.25">
      <c r="A18" s="83" t="e">
        <f>IF(#REF!="",""&amp;#REF!,LEFT(#REF!, FIND(" ",#REF!)-1) &amp; "."&amp;COUNTIF(#REF!,#REF!))</f>
        <v>#REF!</v>
      </c>
      <c r="B18" s="33" t="s">
        <v>42</v>
      </c>
      <c r="C18" s="101"/>
      <c r="D18" s="101"/>
      <c r="E18" s="101"/>
      <c r="F18" s="101"/>
      <c r="G18" s="101"/>
      <c r="H18" s="101"/>
      <c r="I18" s="102"/>
      <c r="J18" s="102"/>
      <c r="K18" s="92"/>
    </row>
    <row r="19" spans="1:11" x14ac:dyDescent="0.25">
      <c r="A19" s="83" t="s">
        <v>140</v>
      </c>
      <c r="B19" s="33"/>
      <c r="C19" s="101"/>
      <c r="D19" s="101"/>
      <c r="E19" s="101"/>
      <c r="F19" s="101"/>
      <c r="G19" s="101"/>
      <c r="H19" s="101"/>
      <c r="I19" s="102"/>
      <c r="J19" s="102"/>
      <c r="K19" s="92"/>
    </row>
    <row r="20" spans="1:11" ht="30" x14ac:dyDescent="0.25">
      <c r="A20" s="83" t="e">
        <f>IF(#REF!="",""&amp;#REF!,LEFT(#REF!, FIND(" ",#REF!)-1) &amp; "."&amp;COUNTIF(#REF!,#REF!))</f>
        <v>#REF!</v>
      </c>
      <c r="B20" s="33" t="s">
        <v>45</v>
      </c>
      <c r="C20" s="101"/>
      <c r="D20" s="101"/>
      <c r="E20" s="101"/>
      <c r="F20" s="101"/>
      <c r="G20" s="101"/>
      <c r="H20" s="101"/>
      <c r="I20" s="102"/>
      <c r="J20" s="102"/>
      <c r="K20" s="92"/>
    </row>
    <row r="21" spans="1:11" x14ac:dyDescent="0.25">
      <c r="A21" s="83" t="e">
        <f>IF(#REF!="",""&amp;#REF!,LEFT(#REF!, FIND(" ",#REF!)-1) &amp; "."&amp;COUNTIF(#REF!,#REF!))</f>
        <v>#REF!</v>
      </c>
      <c r="B21" s="33"/>
      <c r="C21" s="101"/>
      <c r="D21" s="101"/>
      <c r="E21" s="101"/>
      <c r="F21" s="101"/>
      <c r="G21" s="101"/>
      <c r="H21" s="101"/>
      <c r="I21" s="102"/>
      <c r="J21" s="102"/>
      <c r="K21" s="92"/>
    </row>
    <row r="22" spans="1:11" x14ac:dyDescent="0.25">
      <c r="A22" s="83" t="e">
        <f>IF(#REF!="",""&amp;#REF!,LEFT(#REF!, FIND(" ",#REF!)-1) &amp; "."&amp;COUNTIF(#REF!,#REF!))</f>
        <v>#REF!</v>
      </c>
      <c r="B22" s="33" t="s">
        <v>48</v>
      </c>
      <c r="C22" s="101"/>
      <c r="D22" s="101"/>
      <c r="E22" s="101"/>
      <c r="F22" s="101"/>
      <c r="G22" s="101"/>
      <c r="H22" s="101"/>
      <c r="I22" s="102"/>
      <c r="J22" s="102"/>
      <c r="K22" s="92"/>
    </row>
    <row r="23" spans="1:11" x14ac:dyDescent="0.25">
      <c r="A23" s="83" t="e">
        <f>IF(#REF!="",""&amp;#REF!,LEFT(#REF!, FIND(" ",#REF!)-1) &amp; "."&amp;COUNTIF(#REF!,#REF!))</f>
        <v>#REF!</v>
      </c>
      <c r="B23" s="33" t="s">
        <v>55</v>
      </c>
      <c r="C23" s="101"/>
      <c r="D23" s="101"/>
      <c r="E23" s="101"/>
      <c r="F23" s="101"/>
      <c r="G23" s="101"/>
      <c r="H23" s="101"/>
      <c r="I23" s="102"/>
      <c r="J23" s="102"/>
      <c r="K23" s="92"/>
    </row>
    <row r="24" spans="1:11" ht="30" x14ac:dyDescent="0.25">
      <c r="A24" s="83" t="e">
        <f>IF(#REF!="",""&amp;#REF!,LEFT(#REF!, FIND(" ",#REF!)-1) &amp; "."&amp;COUNTIF(#REF!,#REF!))</f>
        <v>#REF!</v>
      </c>
      <c r="B24" s="33" t="s">
        <v>49</v>
      </c>
      <c r="C24" s="101"/>
      <c r="D24" s="101"/>
      <c r="E24" s="101"/>
      <c r="F24" s="101"/>
      <c r="G24" s="101"/>
      <c r="H24" s="101"/>
      <c r="I24" s="102"/>
      <c r="J24" s="102"/>
      <c r="K24" s="92"/>
    </row>
    <row r="25" spans="1:11" x14ac:dyDescent="0.25">
      <c r="A25" s="83" t="s">
        <v>141</v>
      </c>
      <c r="B25" s="33"/>
    </row>
    <row r="26" spans="1:11" x14ac:dyDescent="0.25">
      <c r="A26" s="83" t="e">
        <f>IF(#REF!="",""&amp;#REF!,LEFT(#REF!, FIND(" ",#REF!)-1) &amp; "."&amp;COUNTIF(#REF!,#REF!))</f>
        <v>#REF!</v>
      </c>
      <c r="B26" s="33" t="s">
        <v>83</v>
      </c>
    </row>
    <row r="27" spans="1:11" x14ac:dyDescent="0.25">
      <c r="A27" s="83" t="e">
        <f>IF(#REF!="",""&amp;#REF!,LEFT(#REF!, FIND(" ",#REF!)-1) &amp; "."&amp;COUNTIF(#REF!,#REF!))</f>
        <v>#REF!</v>
      </c>
      <c r="B27" s="33" t="s">
        <v>84</v>
      </c>
    </row>
    <row r="28" spans="1:11" x14ac:dyDescent="0.25">
      <c r="A28" s="83" t="s">
        <v>142</v>
      </c>
      <c r="B28" s="33"/>
    </row>
    <row r="29" spans="1:11" ht="30" x14ac:dyDescent="0.25">
      <c r="A29" s="83" t="e">
        <f>IF(#REF!="",""&amp;#REF!,LEFT(#REF!, FIND(" ",#REF!)-1) &amp; "."&amp;COUNTIF(#REF!,#REF!))</f>
        <v>#REF!</v>
      </c>
      <c r="B29" s="33" t="s">
        <v>60</v>
      </c>
    </row>
    <row r="30" spans="1:11" x14ac:dyDescent="0.25">
      <c r="A30" s="83" t="e">
        <f>IF(#REF!="",""&amp;#REF!,LEFT(#REF!, FIND(" ",#REF!)-1) &amp; "."&amp;COUNTIF(#REF!,#REF!))</f>
        <v>#REF!</v>
      </c>
      <c r="B30" s="33" t="s">
        <v>52</v>
      </c>
    </row>
    <row r="31" spans="1:11" x14ac:dyDescent="0.25">
      <c r="A31" s="83" t="e">
        <f>IF(#REF!="",""&amp;#REF!,LEFT(#REF!, FIND(" ",#REF!)-1) &amp; "."&amp;COUNTIF(#REF!,#REF!))</f>
        <v>#REF!</v>
      </c>
    </row>
    <row r="32" spans="1:11" x14ac:dyDescent="0.25">
      <c r="A32" s="83" t="e">
        <f>IF(#REF!="",""&amp;#REF!,LEFT(#REF!, FIND(" ",#REF!)-1) &amp; "."&amp;COUNTIF(#REF!,#REF!))</f>
        <v>#REF!</v>
      </c>
      <c r="B32" s="33" t="s">
        <v>61</v>
      </c>
    </row>
    <row r="33" spans="1:2" x14ac:dyDescent="0.25">
      <c r="A33" s="83" t="e">
        <f>IF(#REF!="",""&amp;#REF!,LEFT(#REF!, FIND(" ",#REF!)-1) &amp; "."&amp;COUNTIF(#REF!,#REF!))</f>
        <v>#REF!</v>
      </c>
      <c r="B33" s="33" t="s">
        <v>62</v>
      </c>
    </row>
    <row r="34" spans="1:2" x14ac:dyDescent="0.25">
      <c r="A34" s="83" t="e">
        <f>IF(#REF!="",""&amp;#REF!,LEFT(#REF!, FIND(" ",#REF!)-1) &amp; "."&amp;COUNTIF(#REF!,#REF!))</f>
        <v>#REF!</v>
      </c>
      <c r="B34" s="33" t="s">
        <v>63</v>
      </c>
    </row>
    <row r="35" spans="1:2" x14ac:dyDescent="0.25">
      <c r="A35" s="83" t="e">
        <f>IF(#REF!="",""&amp;#REF!,LEFT(#REF!, FIND(" ",#REF!)-1) &amp; "."&amp;COUNTIF(#REF!,#REF!))</f>
        <v>#REF!</v>
      </c>
      <c r="B35" s="33" t="s">
        <v>64</v>
      </c>
    </row>
    <row r="36" spans="1:2" x14ac:dyDescent="0.25">
      <c r="A36" t="s">
        <v>136</v>
      </c>
    </row>
    <row r="37" spans="1:2" x14ac:dyDescent="0.25">
      <c r="A37" s="76" t="e">
        <f>IF(#REF!="",""&amp;#REF!,LEFT(#REF!, FIND(" ",#REF!)-1) &amp; "."&amp; COUNTIF(#REF!,#REF!))</f>
        <v>#REF!</v>
      </c>
      <c r="B37" s="11" t="s">
        <v>134</v>
      </c>
    </row>
    <row r="38" spans="1:2" x14ac:dyDescent="0.25">
      <c r="A38" s="76" t="e">
        <f>IF(#REF!="",""&amp;#REF!,LEFT(#REF!, FIND(" ",#REF!)-1) &amp; "."&amp; COUNTIF(#REF!,#REF!))</f>
        <v>#REF!</v>
      </c>
      <c r="B38" s="11" t="s">
        <v>135</v>
      </c>
    </row>
    <row r="39" spans="1:2" x14ac:dyDescent="0.25">
      <c r="A39" t="s">
        <v>11</v>
      </c>
    </row>
  </sheetData>
  <mergeCells count="41">
    <mergeCell ref="C5:H5"/>
    <mergeCell ref="I5:J5"/>
    <mergeCell ref="I6:J6"/>
    <mergeCell ref="C6:H6"/>
    <mergeCell ref="C7:H7"/>
    <mergeCell ref="I7:J7"/>
    <mergeCell ref="A2:J2"/>
    <mergeCell ref="C8:H8"/>
    <mergeCell ref="I8:J8"/>
    <mergeCell ref="C11:H11"/>
    <mergeCell ref="C12:H12"/>
    <mergeCell ref="C9:H9"/>
    <mergeCell ref="I9:J9"/>
    <mergeCell ref="C10:H10"/>
    <mergeCell ref="I10:J10"/>
    <mergeCell ref="C15:H15"/>
    <mergeCell ref="C13:H13"/>
    <mergeCell ref="C14:H14"/>
    <mergeCell ref="C18:H18"/>
    <mergeCell ref="C19:H19"/>
    <mergeCell ref="I13:J13"/>
    <mergeCell ref="I14:J14"/>
    <mergeCell ref="I11:J11"/>
    <mergeCell ref="I12:J12"/>
    <mergeCell ref="I17:J17"/>
    <mergeCell ref="I15:J15"/>
    <mergeCell ref="I16:J16"/>
    <mergeCell ref="I18:J18"/>
    <mergeCell ref="I19:J19"/>
    <mergeCell ref="C16:H16"/>
    <mergeCell ref="C17:H17"/>
    <mergeCell ref="C20:H20"/>
    <mergeCell ref="I20:J20"/>
    <mergeCell ref="C21:H21"/>
    <mergeCell ref="I21:J21"/>
    <mergeCell ref="C23:H23"/>
    <mergeCell ref="I23:J23"/>
    <mergeCell ref="C24:H24"/>
    <mergeCell ref="I24:J24"/>
    <mergeCell ref="C22:H22"/>
    <mergeCell ref="I22:J22"/>
  </mergeCells>
  <conditionalFormatting sqref="A3">
    <cfRule type="expression" dxfId="203" priority="615">
      <formula>OR($D3="",ISNUMBER($D3))</formula>
    </cfRule>
  </conditionalFormatting>
  <conditionalFormatting sqref="A3">
    <cfRule type="expression" dxfId="202" priority="616">
      <formula>ISTEXT($D3)</formula>
    </cfRule>
  </conditionalFormatting>
  <conditionalFormatting sqref="B4">
    <cfRule type="expression" dxfId="201" priority="611">
      <formula>OR($C4="",ISNUMBER($C4))</formula>
    </cfRule>
  </conditionalFormatting>
  <conditionalFormatting sqref="B4">
    <cfRule type="expression" dxfId="200" priority="610">
      <formula>ISTEXT($C4)</formula>
    </cfRule>
  </conditionalFormatting>
  <conditionalFormatting sqref="A4">
    <cfRule type="expression" dxfId="197" priority="614">
      <formula>OR($C4="",ISNUMBER($C4))</formula>
    </cfRule>
  </conditionalFormatting>
  <conditionalFormatting sqref="A4">
    <cfRule type="expression" dxfId="196" priority="613">
      <formula>ISTEXT($C4)</formula>
    </cfRule>
  </conditionalFormatting>
  <conditionalFormatting sqref="A4">
    <cfRule type="containsText" dxfId="195" priority="612" operator="containsText" text="x">
      <formula>NOT(ISERROR(SEARCH("x",A4)))</formula>
    </cfRule>
  </conditionalFormatting>
  <conditionalFormatting sqref="B5">
    <cfRule type="expression" dxfId="194" priority="606">
      <formula>OR($C5="",ISNUMBER($C5))</formula>
    </cfRule>
  </conditionalFormatting>
  <conditionalFormatting sqref="B5">
    <cfRule type="expression" dxfId="193" priority="605">
      <formula>ISTEXT($C5)</formula>
    </cfRule>
  </conditionalFormatting>
  <conditionalFormatting sqref="A5">
    <cfRule type="expression" dxfId="142" priority="153">
      <formula>OR($D5="",ISNUMBER($D5))</formula>
    </cfRule>
  </conditionalFormatting>
  <conditionalFormatting sqref="A5">
    <cfRule type="expression" dxfId="141" priority="154">
      <formula>ISTEXT($D5)</formula>
    </cfRule>
  </conditionalFormatting>
  <conditionalFormatting sqref="A8">
    <cfRule type="expression" dxfId="131" priority="296">
      <formula>OR($C8="",ISNUMBER($C8))</formula>
    </cfRule>
  </conditionalFormatting>
  <conditionalFormatting sqref="A8">
    <cfRule type="expression" dxfId="130" priority="295">
      <formula>ISTEXT($C8)</formula>
    </cfRule>
  </conditionalFormatting>
  <conditionalFormatting sqref="A8">
    <cfRule type="containsText" dxfId="129" priority="294" operator="containsText" text="x">
      <formula>NOT(ISERROR(SEARCH("x",A8)))</formula>
    </cfRule>
  </conditionalFormatting>
  <conditionalFormatting sqref="B21">
    <cfRule type="expression" dxfId="125" priority="389">
      <formula>OR($C21="",ISNUMBER($C21))</formula>
    </cfRule>
  </conditionalFormatting>
  <conditionalFormatting sqref="B21">
    <cfRule type="expression" dxfId="124" priority="388">
      <formula>ISTEXT($C21)</formula>
    </cfRule>
  </conditionalFormatting>
  <conditionalFormatting sqref="B8">
    <cfRule type="expression" dxfId="112" priority="293">
      <formula>OR($C8="",ISNUMBER($C8))</formula>
    </cfRule>
  </conditionalFormatting>
  <conditionalFormatting sqref="B8">
    <cfRule type="expression" dxfId="111" priority="292">
      <formula>ISTEXT($C8)</formula>
    </cfRule>
  </conditionalFormatting>
  <conditionalFormatting sqref="B6">
    <cfRule type="expression" dxfId="110" priority="149">
      <formula>OR($C6="",ISNUMBER($C6))</formula>
    </cfRule>
  </conditionalFormatting>
  <conditionalFormatting sqref="B6">
    <cfRule type="expression" dxfId="109" priority="148">
      <formula>ISTEXT($C6)</formula>
    </cfRule>
  </conditionalFormatting>
  <conditionalFormatting sqref="A12">
    <cfRule type="expression" dxfId="108" priority="276">
      <formula>OR($C12="",ISNUMBER($C12))</formula>
    </cfRule>
  </conditionalFormatting>
  <conditionalFormatting sqref="A12">
    <cfRule type="expression" dxfId="107" priority="275">
      <formula>ISTEXT($C12)</formula>
    </cfRule>
  </conditionalFormatting>
  <conditionalFormatting sqref="A12">
    <cfRule type="containsText" dxfId="106" priority="274" operator="containsText" text="x">
      <formula>NOT(ISERROR(SEARCH("x",A12)))</formula>
    </cfRule>
  </conditionalFormatting>
  <conditionalFormatting sqref="B12">
    <cfRule type="expression" dxfId="105" priority="273">
      <formula>OR($C12="",ISNUMBER($C12))</formula>
    </cfRule>
  </conditionalFormatting>
  <conditionalFormatting sqref="B12">
    <cfRule type="expression" dxfId="104" priority="272">
      <formula>ISTEXT($C12)</formula>
    </cfRule>
  </conditionalFormatting>
  <conditionalFormatting sqref="A15:B15">
    <cfRule type="expression" dxfId="103" priority="262">
      <formula>OR($C15="",ISNUMBER($C15))</formula>
    </cfRule>
  </conditionalFormatting>
  <conditionalFormatting sqref="A15:B15">
    <cfRule type="expression" dxfId="102" priority="261">
      <formula>ISTEXT($C15)</formula>
    </cfRule>
  </conditionalFormatting>
  <conditionalFormatting sqref="A15">
    <cfRule type="containsText" dxfId="101" priority="260" operator="containsText" text="x">
      <formula>NOT(ISERROR(SEARCH("x",A15)))</formula>
    </cfRule>
  </conditionalFormatting>
  <conditionalFormatting sqref="A19:B19">
    <cfRule type="expression" dxfId="100" priority="250">
      <formula>OR($C19="",ISNUMBER($C19))</formula>
    </cfRule>
  </conditionalFormatting>
  <conditionalFormatting sqref="A19:B19">
    <cfRule type="expression" dxfId="99" priority="249">
      <formula>ISTEXT($C19)</formula>
    </cfRule>
  </conditionalFormatting>
  <conditionalFormatting sqref="A19">
    <cfRule type="containsText" dxfId="98" priority="248" operator="containsText" text="x">
      <formula>NOT(ISERROR(SEARCH("x",A19)))</formula>
    </cfRule>
  </conditionalFormatting>
  <conditionalFormatting sqref="A9">
    <cfRule type="expression" dxfId="97" priority="142">
      <formula>OR($C9="",ISNUMBER($C9))</formula>
    </cfRule>
  </conditionalFormatting>
  <conditionalFormatting sqref="A9">
    <cfRule type="expression" dxfId="96" priority="141">
      <formula>ISTEXT($C9)</formula>
    </cfRule>
  </conditionalFormatting>
  <conditionalFormatting sqref="A9">
    <cfRule type="containsText" dxfId="95" priority="140" operator="containsText" text="x">
      <formula>NOT(ISERROR(SEARCH("x",A9)))</formula>
    </cfRule>
  </conditionalFormatting>
  <conditionalFormatting sqref="A25:B25">
    <cfRule type="expression" dxfId="94" priority="235">
      <formula>OR($C25="",ISNUMBER($C25))</formula>
    </cfRule>
  </conditionalFormatting>
  <conditionalFormatting sqref="A25:B25">
    <cfRule type="expression" dxfId="93" priority="234">
      <formula>ISTEXT($C25)</formula>
    </cfRule>
  </conditionalFormatting>
  <conditionalFormatting sqref="A25">
    <cfRule type="containsText" dxfId="92" priority="233" operator="containsText" text="x">
      <formula>NOT(ISERROR(SEARCH("x",A25)))</formula>
    </cfRule>
  </conditionalFormatting>
  <conditionalFormatting sqref="A28:B28">
    <cfRule type="expression" dxfId="91" priority="223">
      <formula>OR($C28="",ISNUMBER($C28))</formula>
    </cfRule>
  </conditionalFormatting>
  <conditionalFormatting sqref="A28:B28">
    <cfRule type="expression" dxfId="90" priority="222">
      <formula>ISTEXT($C28)</formula>
    </cfRule>
  </conditionalFormatting>
  <conditionalFormatting sqref="A28">
    <cfRule type="containsText" dxfId="89" priority="221" operator="containsText" text="x">
      <formula>NOT(ISERROR(SEARCH("x",A28)))</formula>
    </cfRule>
  </conditionalFormatting>
  <conditionalFormatting sqref="A6">
    <cfRule type="expression" dxfId="88" priority="152">
      <formula>OR($C6="",ISNUMBER($C6))</formula>
    </cfRule>
  </conditionalFormatting>
  <conditionalFormatting sqref="A6">
    <cfRule type="expression" dxfId="87" priority="151">
      <formula>ISTEXT($C6)</formula>
    </cfRule>
  </conditionalFormatting>
  <conditionalFormatting sqref="A6">
    <cfRule type="containsText" dxfId="86" priority="150" operator="containsText" text="x">
      <formula>NOT(ISERROR(SEARCH("x",A6)))</formula>
    </cfRule>
  </conditionalFormatting>
  <conditionalFormatting sqref="A7">
    <cfRule type="expression" dxfId="85" priority="147">
      <formula>OR($C7="",ISNUMBER($C7))</formula>
    </cfRule>
  </conditionalFormatting>
  <conditionalFormatting sqref="A7">
    <cfRule type="expression" dxfId="84" priority="146">
      <formula>ISTEXT($C7)</formula>
    </cfRule>
  </conditionalFormatting>
  <conditionalFormatting sqref="A7">
    <cfRule type="containsText" dxfId="83" priority="145" operator="containsText" text="x">
      <formula>NOT(ISERROR(SEARCH("x",A7)))</formula>
    </cfRule>
  </conditionalFormatting>
  <conditionalFormatting sqref="B7">
    <cfRule type="expression" dxfId="82" priority="144">
      <formula>OR($C7="",ISNUMBER($C7))</formula>
    </cfRule>
  </conditionalFormatting>
  <conditionalFormatting sqref="B7">
    <cfRule type="expression" dxfId="81" priority="143">
      <formula>ISTEXT($C7)</formula>
    </cfRule>
  </conditionalFormatting>
  <conditionalFormatting sqref="B9">
    <cfRule type="expression" dxfId="80" priority="139">
      <formula>OR($C9="",ISNUMBER($C9))</formula>
    </cfRule>
  </conditionalFormatting>
  <conditionalFormatting sqref="B9">
    <cfRule type="expression" dxfId="79" priority="138">
      <formula>ISTEXT($C9)</formula>
    </cfRule>
  </conditionalFormatting>
  <conditionalFormatting sqref="A10">
    <cfRule type="expression" dxfId="78" priority="137">
      <formula>OR($C10="",ISNUMBER($C10))</formula>
    </cfRule>
  </conditionalFormatting>
  <conditionalFormatting sqref="A10">
    <cfRule type="expression" dxfId="77" priority="136">
      <formula>ISTEXT($C10)</formula>
    </cfRule>
  </conditionalFormatting>
  <conditionalFormatting sqref="A10">
    <cfRule type="containsText" dxfId="76" priority="135" operator="containsText" text="x">
      <formula>NOT(ISERROR(SEARCH("x",A10)))</formula>
    </cfRule>
  </conditionalFormatting>
  <conditionalFormatting sqref="B10">
    <cfRule type="expression" dxfId="75" priority="134">
      <formula>OR($C10="",ISNUMBER($C10))</formula>
    </cfRule>
  </conditionalFormatting>
  <conditionalFormatting sqref="B10">
    <cfRule type="expression" dxfId="74" priority="133">
      <formula>ISTEXT($C10)</formula>
    </cfRule>
  </conditionalFormatting>
  <conditionalFormatting sqref="A11">
    <cfRule type="expression" dxfId="73" priority="132">
      <formula>OR($C11="",ISNUMBER($C11))</formula>
    </cfRule>
  </conditionalFormatting>
  <conditionalFormatting sqref="A11">
    <cfRule type="expression" dxfId="72" priority="131">
      <formula>ISTEXT($C11)</formula>
    </cfRule>
  </conditionalFormatting>
  <conditionalFormatting sqref="A11">
    <cfRule type="containsText" dxfId="71" priority="130" operator="containsText" text="x">
      <formula>NOT(ISERROR(SEARCH("x",A11)))</formula>
    </cfRule>
  </conditionalFormatting>
  <conditionalFormatting sqref="B11">
    <cfRule type="expression" dxfId="70" priority="129">
      <formula>OR($C11="",ISNUMBER($C11))</formula>
    </cfRule>
  </conditionalFormatting>
  <conditionalFormatting sqref="B11">
    <cfRule type="expression" dxfId="69" priority="128">
      <formula>ISTEXT($C11)</formula>
    </cfRule>
  </conditionalFormatting>
  <conditionalFormatting sqref="A13">
    <cfRule type="expression" dxfId="68" priority="127">
      <formula>OR($C13="",ISNUMBER($C13))</formula>
    </cfRule>
  </conditionalFormatting>
  <conditionalFormatting sqref="A13">
    <cfRule type="expression" dxfId="67" priority="126">
      <formula>ISTEXT($C13)</formula>
    </cfRule>
  </conditionalFormatting>
  <conditionalFormatting sqref="A13">
    <cfRule type="containsText" dxfId="66" priority="125" operator="containsText" text="x">
      <formula>NOT(ISERROR(SEARCH("x",A13)))</formula>
    </cfRule>
  </conditionalFormatting>
  <conditionalFormatting sqref="B13">
    <cfRule type="expression" dxfId="65" priority="124">
      <formula>OR($C13="",ISNUMBER($C13))</formula>
    </cfRule>
  </conditionalFormatting>
  <conditionalFormatting sqref="B13">
    <cfRule type="expression" dxfId="64" priority="123">
      <formula>ISTEXT($C13)</formula>
    </cfRule>
  </conditionalFormatting>
  <conditionalFormatting sqref="A14">
    <cfRule type="expression" dxfId="63" priority="122">
      <formula>OR($C14="",ISNUMBER($C14))</formula>
    </cfRule>
  </conditionalFormatting>
  <conditionalFormatting sqref="A14">
    <cfRule type="expression" dxfId="62" priority="121">
      <formula>ISTEXT($C14)</formula>
    </cfRule>
  </conditionalFormatting>
  <conditionalFormatting sqref="A14">
    <cfRule type="containsText" dxfId="61" priority="120" operator="containsText" text="x">
      <formula>NOT(ISERROR(SEARCH("x",A14)))</formula>
    </cfRule>
  </conditionalFormatting>
  <conditionalFormatting sqref="B14">
    <cfRule type="expression" dxfId="60" priority="119">
      <formula>OR($C14="",ISNUMBER($C14))</formula>
    </cfRule>
  </conditionalFormatting>
  <conditionalFormatting sqref="B14">
    <cfRule type="expression" dxfId="59" priority="118">
      <formula>ISTEXT($C14)</formula>
    </cfRule>
  </conditionalFormatting>
  <conditionalFormatting sqref="A16:B16">
    <cfRule type="expression" dxfId="58" priority="114">
      <formula>OR($C16="",ISNUMBER($C16))</formula>
    </cfRule>
  </conditionalFormatting>
  <conditionalFormatting sqref="A16:B16">
    <cfRule type="expression" dxfId="57" priority="113">
      <formula>ISTEXT($C16)</formula>
    </cfRule>
  </conditionalFormatting>
  <conditionalFormatting sqref="A16">
    <cfRule type="containsText" dxfId="56" priority="112" operator="containsText" text="x">
      <formula>NOT(ISERROR(SEARCH("x",A16)))</formula>
    </cfRule>
  </conditionalFormatting>
  <conditionalFormatting sqref="A17:B17">
    <cfRule type="expression" dxfId="55" priority="111">
      <formula>OR($C17="",ISNUMBER($C17))</formula>
    </cfRule>
  </conditionalFormatting>
  <conditionalFormatting sqref="A17:B17">
    <cfRule type="expression" dxfId="54" priority="110">
      <formula>ISTEXT($C17)</formula>
    </cfRule>
  </conditionalFormatting>
  <conditionalFormatting sqref="A17">
    <cfRule type="containsText" dxfId="53" priority="109" operator="containsText" text="x">
      <formula>NOT(ISERROR(SEARCH("x",A17)))</formula>
    </cfRule>
  </conditionalFormatting>
  <conditionalFormatting sqref="A18:B18">
    <cfRule type="expression" dxfId="52" priority="108">
      <formula>OR($C18="",ISNUMBER($C18))</formula>
    </cfRule>
  </conditionalFormatting>
  <conditionalFormatting sqref="A18:B18">
    <cfRule type="expression" dxfId="51" priority="107">
      <formula>ISTEXT($C18)</formula>
    </cfRule>
  </conditionalFormatting>
  <conditionalFormatting sqref="A18">
    <cfRule type="containsText" dxfId="50" priority="106" operator="containsText" text="x">
      <formula>NOT(ISERROR(SEARCH("x",A18)))</formula>
    </cfRule>
  </conditionalFormatting>
  <conditionalFormatting sqref="A20:B20">
    <cfRule type="expression" dxfId="49" priority="105">
      <formula>OR($C20="",ISNUMBER($C20))</formula>
    </cfRule>
  </conditionalFormatting>
  <conditionalFormatting sqref="A20:B20">
    <cfRule type="expression" dxfId="48" priority="104">
      <formula>ISTEXT($C20)</formula>
    </cfRule>
  </conditionalFormatting>
  <conditionalFormatting sqref="A20">
    <cfRule type="containsText" dxfId="47" priority="103" operator="containsText" text="x">
      <formula>NOT(ISERROR(SEARCH("x",A20)))</formula>
    </cfRule>
  </conditionalFormatting>
  <conditionalFormatting sqref="A21">
    <cfRule type="expression" dxfId="46" priority="102">
      <formula>OR($C21="",ISNUMBER($C21))</formula>
    </cfRule>
  </conditionalFormatting>
  <conditionalFormatting sqref="A21">
    <cfRule type="expression" dxfId="45" priority="101">
      <formula>ISTEXT($C21)</formula>
    </cfRule>
  </conditionalFormatting>
  <conditionalFormatting sqref="A21">
    <cfRule type="containsText" dxfId="44" priority="100" operator="containsText" text="x">
      <formula>NOT(ISERROR(SEARCH("x",A21)))</formula>
    </cfRule>
  </conditionalFormatting>
  <conditionalFormatting sqref="A22:B22">
    <cfRule type="expression" dxfId="43" priority="99">
      <formula>OR($C22="",ISNUMBER($C22))</formula>
    </cfRule>
  </conditionalFormatting>
  <conditionalFormatting sqref="A22:B22">
    <cfRule type="expression" dxfId="42" priority="98">
      <formula>ISTEXT($C22)</formula>
    </cfRule>
  </conditionalFormatting>
  <conditionalFormatting sqref="A22">
    <cfRule type="containsText" dxfId="41" priority="97" operator="containsText" text="x">
      <formula>NOT(ISERROR(SEARCH("x",A22)))</formula>
    </cfRule>
  </conditionalFormatting>
  <conditionalFormatting sqref="A23:B23">
    <cfRule type="expression" dxfId="40" priority="96">
      <formula>OR($C23="",ISNUMBER($C23))</formula>
    </cfRule>
  </conditionalFormatting>
  <conditionalFormatting sqref="A23:B23">
    <cfRule type="expression" dxfId="39" priority="95">
      <formula>ISTEXT($C23)</formula>
    </cfRule>
  </conditionalFormatting>
  <conditionalFormatting sqref="A23">
    <cfRule type="containsText" dxfId="38" priority="94" operator="containsText" text="x">
      <formula>NOT(ISERROR(SEARCH("x",A23)))</formula>
    </cfRule>
  </conditionalFormatting>
  <conditionalFormatting sqref="A24:B24">
    <cfRule type="expression" dxfId="37" priority="93">
      <formula>OR($C24="",ISNUMBER($C24))</formula>
    </cfRule>
  </conditionalFormatting>
  <conditionalFormatting sqref="A24:B24">
    <cfRule type="expression" dxfId="36" priority="92">
      <formula>ISTEXT($C24)</formula>
    </cfRule>
  </conditionalFormatting>
  <conditionalFormatting sqref="A24">
    <cfRule type="containsText" dxfId="35" priority="91" operator="containsText" text="x">
      <formula>NOT(ISERROR(SEARCH("x",A24)))</formula>
    </cfRule>
  </conditionalFormatting>
  <conditionalFormatting sqref="A26:B26">
    <cfRule type="expression" dxfId="34" priority="90">
      <formula>OR($C26="",ISNUMBER($C26))</formula>
    </cfRule>
  </conditionalFormatting>
  <conditionalFormatting sqref="A26:B26">
    <cfRule type="expression" dxfId="33" priority="89">
      <formula>ISTEXT($C26)</formula>
    </cfRule>
  </conditionalFormatting>
  <conditionalFormatting sqref="A26">
    <cfRule type="containsText" dxfId="32" priority="88" operator="containsText" text="x">
      <formula>NOT(ISERROR(SEARCH("x",A26)))</formula>
    </cfRule>
  </conditionalFormatting>
  <conditionalFormatting sqref="A27:B27">
    <cfRule type="expression" dxfId="31" priority="87">
      <formula>OR($C27="",ISNUMBER($C27))</formula>
    </cfRule>
  </conditionalFormatting>
  <conditionalFormatting sqref="A27:B27">
    <cfRule type="expression" dxfId="30" priority="86">
      <formula>ISTEXT($C27)</formula>
    </cfRule>
  </conditionalFormatting>
  <conditionalFormatting sqref="A27">
    <cfRule type="containsText" dxfId="29" priority="85" operator="containsText" text="x">
      <formula>NOT(ISERROR(SEARCH("x",A27)))</formula>
    </cfRule>
  </conditionalFormatting>
  <conditionalFormatting sqref="A29:B29">
    <cfRule type="expression" dxfId="28" priority="84">
      <formula>OR($C29="",ISNUMBER($C29))</formula>
    </cfRule>
  </conditionalFormatting>
  <conditionalFormatting sqref="A29:B29">
    <cfRule type="expression" dxfId="27" priority="83">
      <formula>ISTEXT($C29)</formula>
    </cfRule>
  </conditionalFormatting>
  <conditionalFormatting sqref="A29">
    <cfRule type="containsText" dxfId="26" priority="82" operator="containsText" text="x">
      <formula>NOT(ISERROR(SEARCH("x",A29)))</formula>
    </cfRule>
  </conditionalFormatting>
  <conditionalFormatting sqref="A30:B30">
    <cfRule type="expression" dxfId="25" priority="81">
      <formula>OR($C30="",ISNUMBER($C30))</formula>
    </cfRule>
  </conditionalFormatting>
  <conditionalFormatting sqref="A30:B30">
    <cfRule type="expression" dxfId="24" priority="80">
      <formula>ISTEXT($C30)</formula>
    </cfRule>
  </conditionalFormatting>
  <conditionalFormatting sqref="A30">
    <cfRule type="containsText" dxfId="23" priority="79" operator="containsText" text="x">
      <formula>NOT(ISERROR(SEARCH("x",A30)))</formula>
    </cfRule>
  </conditionalFormatting>
  <conditionalFormatting sqref="A31">
    <cfRule type="expression" dxfId="22" priority="78">
      <formula>OR($C31="",ISNUMBER($C31))</formula>
    </cfRule>
  </conditionalFormatting>
  <conditionalFormatting sqref="A31">
    <cfRule type="expression" dxfId="21" priority="77">
      <formula>ISTEXT($C31)</formula>
    </cfRule>
  </conditionalFormatting>
  <conditionalFormatting sqref="A31">
    <cfRule type="containsText" dxfId="20" priority="76" operator="containsText" text="x">
      <formula>NOT(ISERROR(SEARCH("x",A31)))</formula>
    </cfRule>
  </conditionalFormatting>
  <conditionalFormatting sqref="A32:B32">
    <cfRule type="expression" dxfId="19" priority="75">
      <formula>OR($C32="",ISNUMBER($C32))</formula>
    </cfRule>
  </conditionalFormatting>
  <conditionalFormatting sqref="A32:B32">
    <cfRule type="expression" dxfId="18" priority="74">
      <formula>ISTEXT($C32)</formula>
    </cfRule>
  </conditionalFormatting>
  <conditionalFormatting sqref="A32">
    <cfRule type="containsText" dxfId="17" priority="73" operator="containsText" text="x">
      <formula>NOT(ISERROR(SEARCH("x",A32)))</formula>
    </cfRule>
  </conditionalFormatting>
  <conditionalFormatting sqref="A33:B33">
    <cfRule type="expression" dxfId="16" priority="72">
      <formula>OR($C33="",ISNUMBER($C33))</formula>
    </cfRule>
  </conditionalFormatting>
  <conditionalFormatting sqref="A33:B33">
    <cfRule type="expression" dxfId="15" priority="71">
      <formula>ISTEXT($C33)</formula>
    </cfRule>
  </conditionalFormatting>
  <conditionalFormatting sqref="A33">
    <cfRule type="containsText" dxfId="14" priority="70" operator="containsText" text="x">
      <formula>NOT(ISERROR(SEARCH("x",A33)))</formula>
    </cfRule>
  </conditionalFormatting>
  <conditionalFormatting sqref="A34:B34">
    <cfRule type="expression" dxfId="13" priority="69">
      <formula>OR($C34="",ISNUMBER($C34))</formula>
    </cfRule>
  </conditionalFormatting>
  <conditionalFormatting sqref="A34:B34">
    <cfRule type="expression" dxfId="12" priority="68">
      <formula>ISTEXT($C34)</formula>
    </cfRule>
  </conditionalFormatting>
  <conditionalFormatting sqref="A34">
    <cfRule type="containsText" dxfId="11" priority="67" operator="containsText" text="x">
      <formula>NOT(ISERROR(SEARCH("x",A34)))</formula>
    </cfRule>
  </conditionalFormatting>
  <conditionalFormatting sqref="A35:B35">
    <cfRule type="expression" dxfId="10" priority="66">
      <formula>OR($C35="",ISNUMBER($C35))</formula>
    </cfRule>
  </conditionalFormatting>
  <conditionalFormatting sqref="A35:B35">
    <cfRule type="expression" dxfId="9" priority="65">
      <formula>ISTEXT($C35)</formula>
    </cfRule>
  </conditionalFormatting>
  <conditionalFormatting sqref="A35">
    <cfRule type="containsText" dxfId="8" priority="64" operator="containsText" text="x">
      <formula>NOT(ISERROR(SEARCH("x",A35)))</formula>
    </cfRule>
  </conditionalFormatting>
  <conditionalFormatting sqref="A37:B37">
    <cfRule type="expression" dxfId="7" priority="18">
      <formula>ISTEXT($C37)</formula>
    </cfRule>
  </conditionalFormatting>
  <conditionalFormatting sqref="A37:B37">
    <cfRule type="expression" dxfId="6" priority="20">
      <formula>OR($C37="",ISNUMBER($C37))</formula>
    </cfRule>
  </conditionalFormatting>
  <conditionalFormatting sqref="B37">
    <cfRule type="expression" dxfId="5" priority="19">
      <formula>ISTEXT($C37)</formula>
    </cfRule>
  </conditionalFormatting>
  <conditionalFormatting sqref="A37">
    <cfRule type="containsText" dxfId="4" priority="17" operator="containsText" text="x">
      <formula>NOT(ISERROR(SEARCH("x",A37)))</formula>
    </cfRule>
  </conditionalFormatting>
  <conditionalFormatting sqref="A38:B38">
    <cfRule type="expression" dxfId="3" priority="14">
      <formula>ISTEXT($C38)</formula>
    </cfRule>
  </conditionalFormatting>
  <conditionalFormatting sqref="A38:B38">
    <cfRule type="expression" dxfId="2" priority="16">
      <formula>OR($C38="",ISNUMBER($C38))</formula>
    </cfRule>
  </conditionalFormatting>
  <conditionalFormatting sqref="B38">
    <cfRule type="expression" dxfId="1" priority="15">
      <formula>ISTEXT($C38)</formula>
    </cfRule>
  </conditionalFormatting>
  <conditionalFormatting sqref="A38">
    <cfRule type="containsText" dxfId="0" priority="13" operator="containsText" text="x">
      <formula>NOT(ISERROR(SEARCH("x",A38)))</formula>
    </cfRule>
  </conditionalFormatting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11265" r:id="rId4" name="Cmd1">
          <controlPr defaultSize="0" print="0" autoLine="0" r:id="rId5">
            <anchor moveWithCells="1">
              <from>
                <xdr:col>1</xdr:col>
                <xdr:colOff>1047750</xdr:colOff>
                <xdr:row>1</xdr:row>
                <xdr:rowOff>28575</xdr:rowOff>
              </from>
              <to>
                <xdr:col>1</xdr:col>
                <xdr:colOff>2190750</xdr:colOff>
                <xdr:row>1</xdr:row>
                <xdr:rowOff>361950</xdr:rowOff>
              </to>
            </anchor>
          </controlPr>
        </control>
      </mc:Choice>
      <mc:Fallback>
        <control shapeId="11265" r:id="rId4" name="Cmd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96272-D49B-4421-B86C-E32C95B03C88}">
  <sheetPr codeName="Blad10"/>
  <dimension ref="A1:R228"/>
  <sheetViews>
    <sheetView workbookViewId="0">
      <selection activeCell="H27" sqref="H27:M27"/>
    </sheetView>
  </sheetViews>
  <sheetFormatPr defaultRowHeight="15" x14ac:dyDescent="0.25"/>
  <cols>
    <col min="1" max="1" width="12.42578125" bestFit="1" customWidth="1"/>
  </cols>
  <sheetData>
    <row r="1" spans="1:18" s="19" customFormat="1" ht="15.75" x14ac:dyDescent="0.25">
      <c r="A1" s="25"/>
      <c r="B1" s="69"/>
      <c r="C1" s="70"/>
      <c r="D1" s="71"/>
      <c r="E1" s="72"/>
      <c r="F1" s="72"/>
      <c r="G1" s="73"/>
      <c r="H1" s="71"/>
      <c r="I1" s="74"/>
      <c r="J1" s="72"/>
      <c r="K1" s="75"/>
      <c r="L1" s="75"/>
      <c r="M1" s="75"/>
      <c r="N1" s="75"/>
    </row>
    <row r="2" spans="1:18" s="19" customFormat="1" ht="30.75" customHeight="1" x14ac:dyDescent="0.25">
      <c r="A2" s="116" t="s">
        <v>113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86"/>
      <c r="Q2" s="86"/>
      <c r="R2" s="86"/>
    </row>
    <row r="3" spans="1:18" ht="24.75" customHeight="1" x14ac:dyDescent="0.25"/>
    <row r="4" spans="1:18" s="84" customFormat="1" ht="20.25" x14ac:dyDescent="0.3">
      <c r="A4" s="93" t="s">
        <v>87</v>
      </c>
      <c r="B4" s="103" t="s">
        <v>108</v>
      </c>
      <c r="C4" s="103"/>
      <c r="D4" s="103"/>
      <c r="E4" s="103"/>
      <c r="F4" s="103"/>
      <c r="G4" s="103"/>
      <c r="H4" s="103" t="s">
        <v>109</v>
      </c>
      <c r="I4" s="103"/>
      <c r="J4" s="103"/>
      <c r="K4" s="103"/>
      <c r="L4" s="103"/>
      <c r="M4" s="103"/>
      <c r="N4" s="103" t="s">
        <v>131</v>
      </c>
      <c r="O4" s="103"/>
    </row>
    <row r="5" spans="1:18" x14ac:dyDescent="0.25">
      <c r="B5" s="100"/>
      <c r="C5" s="100"/>
      <c r="D5" s="100"/>
      <c r="E5" s="100"/>
      <c r="F5" s="100"/>
      <c r="G5" s="100"/>
      <c r="H5" s="113"/>
      <c r="I5" s="114"/>
      <c r="J5" s="114"/>
      <c r="K5" s="114"/>
      <c r="L5" s="114"/>
      <c r="M5" s="114"/>
      <c r="N5" s="114"/>
      <c r="O5" s="115"/>
    </row>
    <row r="6" spans="1:18" x14ac:dyDescent="0.25">
      <c r="B6" s="100"/>
      <c r="C6" s="100"/>
      <c r="D6" s="100"/>
      <c r="E6" s="100"/>
      <c r="F6" s="100"/>
      <c r="G6" s="100"/>
      <c r="H6" s="107"/>
      <c r="I6" s="108"/>
      <c r="J6" s="108"/>
      <c r="K6" s="108"/>
      <c r="L6" s="108"/>
      <c r="M6" s="108"/>
      <c r="N6" s="108"/>
      <c r="O6" s="109"/>
    </row>
    <row r="7" spans="1:18" x14ac:dyDescent="0.25">
      <c r="B7" s="100"/>
      <c r="C7" s="100"/>
      <c r="D7" s="100"/>
      <c r="E7" s="100"/>
      <c r="F7" s="100"/>
      <c r="G7" s="100"/>
      <c r="H7" s="107"/>
      <c r="I7" s="108"/>
      <c r="J7" s="108"/>
      <c r="K7" s="108"/>
      <c r="L7" s="108"/>
      <c r="M7" s="108"/>
      <c r="N7" s="108"/>
      <c r="O7" s="109"/>
    </row>
    <row r="8" spans="1:18" x14ac:dyDescent="0.25">
      <c r="B8" s="100"/>
      <c r="C8" s="100"/>
      <c r="D8" s="100"/>
      <c r="E8" s="100"/>
      <c r="F8" s="100"/>
      <c r="G8" s="100"/>
      <c r="H8" s="107"/>
      <c r="I8" s="108"/>
      <c r="J8" s="108"/>
      <c r="K8" s="108"/>
      <c r="L8" s="108"/>
      <c r="M8" s="108"/>
      <c r="N8" s="108"/>
      <c r="O8" s="109"/>
    </row>
    <row r="9" spans="1:18" x14ac:dyDescent="0.25">
      <c r="B9" s="100"/>
      <c r="C9" s="100"/>
      <c r="D9" s="100"/>
      <c r="E9" s="100"/>
      <c r="F9" s="100"/>
      <c r="G9" s="100"/>
      <c r="H9" s="107"/>
      <c r="I9" s="108"/>
      <c r="J9" s="108"/>
      <c r="K9" s="108"/>
      <c r="L9" s="108"/>
      <c r="M9" s="108"/>
      <c r="N9" s="108"/>
      <c r="O9" s="109"/>
    </row>
    <row r="10" spans="1:18" x14ac:dyDescent="0.25">
      <c r="B10" s="100"/>
      <c r="C10" s="100"/>
      <c r="D10" s="100"/>
      <c r="E10" s="100"/>
      <c r="F10" s="100"/>
      <c r="G10" s="100"/>
      <c r="H10" s="107"/>
      <c r="I10" s="108"/>
      <c r="J10" s="108"/>
      <c r="K10" s="108"/>
      <c r="L10" s="108"/>
      <c r="M10" s="108"/>
      <c r="N10" s="108"/>
      <c r="O10" s="109"/>
    </row>
    <row r="11" spans="1:18" x14ac:dyDescent="0.25">
      <c r="B11" s="100"/>
      <c r="C11" s="100"/>
      <c r="D11" s="100"/>
      <c r="E11" s="100"/>
      <c r="F11" s="100"/>
      <c r="G11" s="100"/>
      <c r="H11" s="107"/>
      <c r="I11" s="108"/>
      <c r="J11" s="108"/>
      <c r="K11" s="108"/>
      <c r="L11" s="108"/>
      <c r="M11" s="108"/>
      <c r="N11" s="108"/>
      <c r="O11" s="109"/>
    </row>
    <row r="12" spans="1:18" x14ac:dyDescent="0.25">
      <c r="B12" s="100"/>
      <c r="C12" s="100"/>
      <c r="D12" s="100"/>
      <c r="E12" s="100"/>
      <c r="F12" s="100"/>
      <c r="G12" s="100"/>
      <c r="H12" s="107"/>
      <c r="I12" s="108"/>
      <c r="J12" s="108"/>
      <c r="K12" s="108"/>
      <c r="L12" s="108"/>
      <c r="M12" s="108"/>
      <c r="N12" s="108"/>
      <c r="O12" s="109"/>
    </row>
    <row r="13" spans="1:18" x14ac:dyDescent="0.25">
      <c r="B13" s="100"/>
      <c r="C13" s="100"/>
      <c r="D13" s="100"/>
      <c r="E13" s="100"/>
      <c r="F13" s="100"/>
      <c r="G13" s="100"/>
      <c r="H13" s="107"/>
      <c r="I13" s="108"/>
      <c r="J13" s="108"/>
      <c r="K13" s="108"/>
      <c r="L13" s="108"/>
      <c r="M13" s="108"/>
      <c r="N13" s="108"/>
      <c r="O13" s="109"/>
    </row>
    <row r="14" spans="1:18" x14ac:dyDescent="0.25">
      <c r="B14" s="100"/>
      <c r="C14" s="100"/>
      <c r="D14" s="100"/>
      <c r="E14" s="100"/>
      <c r="F14" s="100"/>
      <c r="G14" s="100"/>
      <c r="H14" s="107"/>
      <c r="I14" s="108"/>
      <c r="J14" s="108"/>
      <c r="K14" s="108"/>
      <c r="L14" s="108"/>
      <c r="M14" s="108"/>
      <c r="N14" s="108"/>
      <c r="O14" s="109"/>
    </row>
    <row r="15" spans="1:18" x14ac:dyDescent="0.25">
      <c r="B15" s="100"/>
      <c r="C15" s="100"/>
      <c r="D15" s="100"/>
      <c r="E15" s="100"/>
      <c r="F15" s="100"/>
      <c r="G15" s="100"/>
      <c r="H15" s="107"/>
      <c r="I15" s="108"/>
      <c r="J15" s="108"/>
      <c r="K15" s="108"/>
      <c r="L15" s="108"/>
      <c r="M15" s="108"/>
      <c r="N15" s="108"/>
      <c r="O15" s="109"/>
    </row>
    <row r="16" spans="1:18" x14ac:dyDescent="0.25">
      <c r="B16" s="100"/>
      <c r="C16" s="100"/>
      <c r="D16" s="100"/>
      <c r="E16" s="100"/>
      <c r="F16" s="100"/>
      <c r="G16" s="100"/>
      <c r="H16" s="107"/>
      <c r="I16" s="108"/>
      <c r="J16" s="108"/>
      <c r="K16" s="108"/>
      <c r="L16" s="108"/>
      <c r="M16" s="108"/>
      <c r="N16" s="108"/>
      <c r="O16" s="109"/>
    </row>
    <row r="17" spans="2:15" x14ac:dyDescent="0.25">
      <c r="B17" s="100"/>
      <c r="C17" s="100"/>
      <c r="D17" s="100"/>
      <c r="E17" s="100"/>
      <c r="F17" s="100"/>
      <c r="G17" s="100"/>
      <c r="H17" s="107"/>
      <c r="I17" s="108"/>
      <c r="J17" s="108"/>
      <c r="K17" s="108"/>
      <c r="L17" s="108"/>
      <c r="M17" s="108"/>
      <c r="N17" s="108"/>
      <c r="O17" s="109"/>
    </row>
    <row r="18" spans="2:15" x14ac:dyDescent="0.25">
      <c r="B18" s="100"/>
      <c r="C18" s="100"/>
      <c r="D18" s="100"/>
      <c r="E18" s="100"/>
      <c r="F18" s="100"/>
      <c r="G18" s="100"/>
      <c r="H18" s="107"/>
      <c r="I18" s="108"/>
      <c r="J18" s="108"/>
      <c r="K18" s="108"/>
      <c r="L18" s="108"/>
      <c r="M18" s="108"/>
      <c r="N18" s="108"/>
      <c r="O18" s="109"/>
    </row>
    <row r="19" spans="2:15" x14ac:dyDescent="0.25">
      <c r="B19" s="100"/>
      <c r="C19" s="100"/>
      <c r="D19" s="100"/>
      <c r="E19" s="100"/>
      <c r="F19" s="100"/>
      <c r="G19" s="100"/>
      <c r="H19" s="107"/>
      <c r="I19" s="108"/>
      <c r="J19" s="108"/>
      <c r="K19" s="108"/>
      <c r="L19" s="108"/>
      <c r="M19" s="108"/>
      <c r="N19" s="108"/>
      <c r="O19" s="109"/>
    </row>
    <row r="20" spans="2:15" x14ac:dyDescent="0.25">
      <c r="B20" s="100"/>
      <c r="C20" s="100"/>
      <c r="D20" s="100"/>
      <c r="E20" s="100"/>
      <c r="F20" s="100"/>
      <c r="G20" s="100"/>
      <c r="H20" s="107"/>
      <c r="I20" s="108"/>
      <c r="J20" s="108"/>
      <c r="K20" s="108"/>
      <c r="L20" s="108"/>
      <c r="M20" s="108"/>
      <c r="N20" s="108"/>
      <c r="O20" s="109"/>
    </row>
    <row r="21" spans="2:15" x14ac:dyDescent="0.25">
      <c r="B21" s="100"/>
      <c r="C21" s="100"/>
      <c r="D21" s="100"/>
      <c r="E21" s="100"/>
      <c r="F21" s="100"/>
      <c r="G21" s="100"/>
      <c r="H21" s="107"/>
      <c r="I21" s="108"/>
      <c r="J21" s="108"/>
      <c r="K21" s="108"/>
      <c r="L21" s="108"/>
      <c r="M21" s="108"/>
      <c r="N21" s="108"/>
      <c r="O21" s="109"/>
    </row>
    <row r="22" spans="2:15" x14ac:dyDescent="0.25">
      <c r="B22" s="100"/>
      <c r="C22" s="100"/>
      <c r="D22" s="100"/>
      <c r="E22" s="100"/>
      <c r="F22" s="100"/>
      <c r="G22" s="100"/>
      <c r="H22" s="107"/>
      <c r="I22" s="108"/>
      <c r="J22" s="108"/>
      <c r="K22" s="108"/>
      <c r="L22" s="108"/>
      <c r="M22" s="108"/>
      <c r="N22" s="108"/>
      <c r="O22" s="109"/>
    </row>
    <row r="23" spans="2:15" x14ac:dyDescent="0.25">
      <c r="B23" s="100"/>
      <c r="C23" s="100"/>
      <c r="D23" s="100"/>
      <c r="E23" s="100"/>
      <c r="F23" s="100"/>
      <c r="G23" s="100"/>
      <c r="H23" s="107"/>
      <c r="I23" s="108"/>
      <c r="J23" s="108"/>
      <c r="K23" s="108"/>
      <c r="L23" s="108"/>
      <c r="M23" s="108"/>
      <c r="N23" s="108"/>
      <c r="O23" s="109"/>
    </row>
    <row r="24" spans="2:15" x14ac:dyDescent="0.25">
      <c r="B24" s="100"/>
      <c r="C24" s="100"/>
      <c r="D24" s="100"/>
      <c r="E24" s="100"/>
      <c r="F24" s="100"/>
      <c r="G24" s="100"/>
      <c r="H24" s="107"/>
      <c r="I24" s="108"/>
      <c r="J24" s="108"/>
      <c r="K24" s="108"/>
      <c r="L24" s="108"/>
      <c r="M24" s="108"/>
      <c r="N24" s="108"/>
      <c r="O24" s="109"/>
    </row>
    <row r="25" spans="2:15" x14ac:dyDescent="0.25">
      <c r="B25" s="100"/>
      <c r="C25" s="100"/>
      <c r="D25" s="100"/>
      <c r="E25" s="100"/>
      <c r="F25" s="100"/>
      <c r="G25" s="100"/>
      <c r="H25" s="107"/>
      <c r="I25" s="108"/>
      <c r="J25" s="108"/>
      <c r="K25" s="108"/>
      <c r="L25" s="108"/>
      <c r="M25" s="108"/>
      <c r="N25" s="108"/>
      <c r="O25" s="109"/>
    </row>
    <row r="26" spans="2:15" x14ac:dyDescent="0.25">
      <c r="B26" s="100"/>
      <c r="C26" s="100"/>
      <c r="D26" s="100"/>
      <c r="E26" s="100"/>
      <c r="F26" s="100"/>
      <c r="G26" s="100"/>
      <c r="H26" s="107"/>
      <c r="I26" s="108"/>
      <c r="J26" s="108"/>
      <c r="K26" s="108"/>
      <c r="L26" s="108"/>
      <c r="M26" s="108"/>
      <c r="N26" s="108"/>
      <c r="O26" s="109"/>
    </row>
    <row r="27" spans="2:15" x14ac:dyDescent="0.25">
      <c r="B27" s="100"/>
      <c r="C27" s="100"/>
      <c r="D27" s="100"/>
      <c r="E27" s="100"/>
      <c r="F27" s="100"/>
      <c r="G27" s="100"/>
      <c r="H27" s="107"/>
      <c r="I27" s="108"/>
      <c r="J27" s="108"/>
      <c r="K27" s="108"/>
      <c r="L27" s="108"/>
      <c r="M27" s="108"/>
      <c r="N27" s="108"/>
      <c r="O27" s="109"/>
    </row>
    <row r="28" spans="2:15" x14ac:dyDescent="0.25">
      <c r="B28" s="100"/>
      <c r="C28" s="100"/>
      <c r="D28" s="100"/>
      <c r="E28" s="100"/>
      <c r="F28" s="100"/>
      <c r="G28" s="100"/>
      <c r="H28" s="107"/>
      <c r="I28" s="108"/>
      <c r="J28" s="108"/>
      <c r="K28" s="108"/>
      <c r="L28" s="108"/>
      <c r="M28" s="108"/>
      <c r="N28" s="108"/>
      <c r="O28" s="109"/>
    </row>
    <row r="29" spans="2:15" x14ac:dyDescent="0.25">
      <c r="B29" s="100"/>
      <c r="C29" s="100"/>
      <c r="D29" s="100"/>
      <c r="E29" s="100"/>
      <c r="F29" s="100"/>
      <c r="G29" s="100"/>
      <c r="H29" s="107"/>
      <c r="I29" s="108"/>
      <c r="J29" s="108"/>
      <c r="K29" s="108"/>
      <c r="L29" s="108"/>
      <c r="M29" s="108"/>
      <c r="N29" s="108"/>
      <c r="O29" s="109"/>
    </row>
    <row r="30" spans="2:15" x14ac:dyDescent="0.25">
      <c r="B30" s="100"/>
      <c r="C30" s="100"/>
      <c r="D30" s="100"/>
      <c r="E30" s="100"/>
      <c r="F30" s="100"/>
      <c r="G30" s="100"/>
      <c r="H30" s="107"/>
      <c r="I30" s="108"/>
      <c r="J30" s="108"/>
      <c r="K30" s="108"/>
      <c r="L30" s="108"/>
      <c r="M30" s="108"/>
      <c r="N30" s="108"/>
      <c r="O30" s="109"/>
    </row>
    <row r="31" spans="2:15" x14ac:dyDescent="0.25">
      <c r="B31" s="100"/>
      <c r="C31" s="100"/>
      <c r="D31" s="100"/>
      <c r="E31" s="100"/>
      <c r="F31" s="100"/>
      <c r="G31" s="100"/>
      <c r="H31" s="107"/>
      <c r="I31" s="108"/>
      <c r="J31" s="108"/>
      <c r="K31" s="108"/>
      <c r="L31" s="108"/>
      <c r="M31" s="108"/>
      <c r="N31" s="108"/>
      <c r="O31" s="109"/>
    </row>
    <row r="32" spans="2:15" x14ac:dyDescent="0.25">
      <c r="B32" s="100"/>
      <c r="C32" s="100"/>
      <c r="D32" s="100"/>
      <c r="E32" s="100"/>
      <c r="F32" s="100"/>
      <c r="G32" s="100"/>
      <c r="H32" s="107"/>
      <c r="I32" s="108"/>
      <c r="J32" s="108"/>
      <c r="K32" s="108"/>
      <c r="L32" s="108"/>
      <c r="M32" s="108"/>
      <c r="N32" s="108"/>
      <c r="O32" s="109"/>
    </row>
    <row r="33" spans="2:15" x14ac:dyDescent="0.25">
      <c r="B33" s="100"/>
      <c r="C33" s="100"/>
      <c r="D33" s="100"/>
      <c r="E33" s="100"/>
      <c r="F33" s="100"/>
      <c r="G33" s="100"/>
      <c r="H33" s="107"/>
      <c r="I33" s="108"/>
      <c r="J33" s="108"/>
      <c r="K33" s="108"/>
      <c r="L33" s="108"/>
      <c r="M33" s="108"/>
      <c r="N33" s="108"/>
      <c r="O33" s="109"/>
    </row>
    <row r="34" spans="2:15" x14ac:dyDescent="0.25">
      <c r="B34" s="100"/>
      <c r="C34" s="100"/>
      <c r="D34" s="100"/>
      <c r="E34" s="100"/>
      <c r="F34" s="100"/>
      <c r="G34" s="100"/>
      <c r="H34" s="107"/>
      <c r="I34" s="108"/>
      <c r="J34" s="108"/>
      <c r="K34" s="108"/>
      <c r="L34" s="108"/>
      <c r="M34" s="108"/>
      <c r="N34" s="108"/>
      <c r="O34" s="109"/>
    </row>
    <row r="35" spans="2:15" x14ac:dyDescent="0.25">
      <c r="B35" s="100"/>
      <c r="C35" s="100"/>
      <c r="D35" s="100"/>
      <c r="E35" s="100"/>
      <c r="F35" s="100"/>
      <c r="G35" s="100"/>
      <c r="H35" s="107"/>
      <c r="I35" s="108"/>
      <c r="J35" s="108"/>
      <c r="K35" s="108"/>
      <c r="L35" s="108"/>
      <c r="M35" s="108"/>
      <c r="N35" s="108"/>
      <c r="O35" s="109"/>
    </row>
    <row r="36" spans="2:15" x14ac:dyDescent="0.25">
      <c r="B36" s="100"/>
      <c r="C36" s="100"/>
      <c r="D36" s="100"/>
      <c r="E36" s="100"/>
      <c r="F36" s="100"/>
      <c r="G36" s="100"/>
      <c r="H36" s="107"/>
      <c r="I36" s="108"/>
      <c r="J36" s="108"/>
      <c r="K36" s="108"/>
      <c r="L36" s="108"/>
      <c r="M36" s="108"/>
      <c r="N36" s="108"/>
      <c r="O36" s="109"/>
    </row>
    <row r="37" spans="2:15" x14ac:dyDescent="0.25">
      <c r="B37" s="100"/>
      <c r="C37" s="100"/>
      <c r="D37" s="100"/>
      <c r="E37" s="100"/>
      <c r="F37" s="100"/>
      <c r="G37" s="100"/>
      <c r="H37" s="107"/>
      <c r="I37" s="108"/>
      <c r="J37" s="108"/>
      <c r="K37" s="108"/>
      <c r="L37" s="108"/>
      <c r="M37" s="108"/>
      <c r="N37" s="108"/>
      <c r="O37" s="109"/>
    </row>
    <row r="38" spans="2:15" x14ac:dyDescent="0.25">
      <c r="B38" s="100"/>
      <c r="C38" s="100"/>
      <c r="D38" s="100"/>
      <c r="E38" s="100"/>
      <c r="F38" s="100"/>
      <c r="G38" s="100"/>
      <c r="H38" s="107"/>
      <c r="I38" s="108"/>
      <c r="J38" s="108"/>
      <c r="K38" s="108"/>
      <c r="L38" s="108"/>
      <c r="M38" s="108"/>
      <c r="N38" s="108"/>
      <c r="O38" s="109"/>
    </row>
    <row r="39" spans="2:15" x14ac:dyDescent="0.25">
      <c r="B39" s="100"/>
      <c r="C39" s="100"/>
      <c r="D39" s="100"/>
      <c r="E39" s="100"/>
      <c r="F39" s="100"/>
      <c r="G39" s="100"/>
      <c r="H39" s="107"/>
      <c r="I39" s="108"/>
      <c r="J39" s="108"/>
      <c r="K39" s="108"/>
      <c r="L39" s="108"/>
      <c r="M39" s="108"/>
      <c r="N39" s="108"/>
      <c r="O39" s="109"/>
    </row>
    <row r="40" spans="2:15" x14ac:dyDescent="0.25">
      <c r="B40" s="100"/>
      <c r="C40" s="100"/>
      <c r="D40" s="100"/>
      <c r="E40" s="100"/>
      <c r="F40" s="100"/>
      <c r="G40" s="100"/>
      <c r="H40" s="107"/>
      <c r="I40" s="108"/>
      <c r="J40" s="108"/>
      <c r="K40" s="108"/>
      <c r="L40" s="108"/>
      <c r="M40" s="108"/>
      <c r="N40" s="108"/>
      <c r="O40" s="109"/>
    </row>
    <row r="41" spans="2:15" x14ac:dyDescent="0.25">
      <c r="B41" s="100"/>
      <c r="C41" s="100"/>
      <c r="D41" s="100"/>
      <c r="E41" s="100"/>
      <c r="F41" s="100"/>
      <c r="G41" s="100"/>
      <c r="H41" s="107"/>
      <c r="I41" s="108"/>
      <c r="J41" s="108"/>
      <c r="K41" s="108"/>
      <c r="L41" s="108"/>
      <c r="M41" s="108"/>
      <c r="N41" s="108"/>
      <c r="O41" s="109"/>
    </row>
    <row r="42" spans="2:15" x14ac:dyDescent="0.25">
      <c r="B42" s="100"/>
      <c r="C42" s="100"/>
      <c r="D42" s="100"/>
      <c r="E42" s="100"/>
      <c r="F42" s="100"/>
      <c r="G42" s="100"/>
      <c r="H42" s="107"/>
      <c r="I42" s="108"/>
      <c r="J42" s="108"/>
      <c r="K42" s="108"/>
      <c r="L42" s="108"/>
      <c r="M42" s="108"/>
      <c r="N42" s="108"/>
      <c r="O42" s="109"/>
    </row>
    <row r="43" spans="2:15" x14ac:dyDescent="0.25">
      <c r="B43" s="100"/>
      <c r="C43" s="100"/>
      <c r="D43" s="100"/>
      <c r="E43" s="100"/>
      <c r="F43" s="100"/>
      <c r="G43" s="100"/>
      <c r="H43" s="107"/>
      <c r="I43" s="108"/>
      <c r="J43" s="108"/>
      <c r="K43" s="108"/>
      <c r="L43" s="108"/>
      <c r="M43" s="108"/>
      <c r="N43" s="108"/>
      <c r="O43" s="109"/>
    </row>
    <row r="44" spans="2:15" x14ac:dyDescent="0.25">
      <c r="B44" s="100"/>
      <c r="C44" s="100"/>
      <c r="D44" s="100"/>
      <c r="E44" s="100"/>
      <c r="F44" s="100"/>
      <c r="G44" s="100"/>
      <c r="H44" s="107"/>
      <c r="I44" s="108"/>
      <c r="J44" s="108"/>
      <c r="K44" s="108"/>
      <c r="L44" s="108"/>
      <c r="M44" s="108"/>
      <c r="N44" s="108"/>
      <c r="O44" s="109"/>
    </row>
    <row r="45" spans="2:15" x14ac:dyDescent="0.25">
      <c r="B45" s="100"/>
      <c r="C45" s="100"/>
      <c r="D45" s="100"/>
      <c r="E45" s="100"/>
      <c r="F45" s="100"/>
      <c r="G45" s="100"/>
      <c r="H45" s="107"/>
      <c r="I45" s="108"/>
      <c r="J45" s="108"/>
      <c r="K45" s="108"/>
      <c r="L45" s="108"/>
      <c r="M45" s="108"/>
      <c r="N45" s="108"/>
      <c r="O45" s="109"/>
    </row>
    <row r="46" spans="2:15" x14ac:dyDescent="0.25">
      <c r="B46" s="100"/>
      <c r="C46" s="100"/>
      <c r="D46" s="100"/>
      <c r="E46" s="100"/>
      <c r="F46" s="100"/>
      <c r="G46" s="100"/>
      <c r="H46" s="107"/>
      <c r="I46" s="108"/>
      <c r="J46" s="108"/>
      <c r="K46" s="108"/>
      <c r="L46" s="108"/>
      <c r="M46" s="108"/>
      <c r="N46" s="108"/>
      <c r="O46" s="109"/>
    </row>
    <row r="47" spans="2:15" x14ac:dyDescent="0.25">
      <c r="B47" s="100"/>
      <c r="C47" s="100"/>
      <c r="D47" s="100"/>
      <c r="E47" s="100"/>
      <c r="F47" s="100"/>
      <c r="G47" s="100"/>
      <c r="H47" s="107"/>
      <c r="I47" s="108"/>
      <c r="J47" s="108"/>
      <c r="K47" s="108"/>
      <c r="L47" s="108"/>
      <c r="M47" s="108"/>
      <c r="N47" s="108"/>
      <c r="O47" s="109"/>
    </row>
    <row r="48" spans="2:15" x14ac:dyDescent="0.25">
      <c r="B48" s="100"/>
      <c r="C48" s="100"/>
      <c r="D48" s="100"/>
      <c r="E48" s="100"/>
      <c r="F48" s="100"/>
      <c r="G48" s="100"/>
      <c r="H48" s="107"/>
      <c r="I48" s="108"/>
      <c r="J48" s="108"/>
      <c r="K48" s="108"/>
      <c r="L48" s="108"/>
      <c r="M48" s="108"/>
      <c r="N48" s="108"/>
      <c r="O48" s="109"/>
    </row>
    <row r="49" spans="2:15" x14ac:dyDescent="0.25">
      <c r="B49" s="100"/>
      <c r="C49" s="100"/>
      <c r="D49" s="100"/>
      <c r="E49" s="100"/>
      <c r="F49" s="100"/>
      <c r="G49" s="100"/>
      <c r="H49" s="107"/>
      <c r="I49" s="108"/>
      <c r="J49" s="108"/>
      <c r="K49" s="108"/>
      <c r="L49" s="108"/>
      <c r="M49" s="108"/>
      <c r="N49" s="108"/>
      <c r="O49" s="109"/>
    </row>
    <row r="50" spans="2:15" x14ac:dyDescent="0.25">
      <c r="B50" s="100"/>
      <c r="C50" s="100"/>
      <c r="D50" s="100"/>
      <c r="E50" s="100"/>
      <c r="F50" s="100"/>
      <c r="G50" s="100"/>
      <c r="H50" s="107"/>
      <c r="I50" s="108"/>
      <c r="J50" s="108"/>
      <c r="K50" s="108"/>
      <c r="L50" s="108"/>
      <c r="M50" s="108"/>
      <c r="N50" s="108"/>
      <c r="O50" s="109"/>
    </row>
    <row r="51" spans="2:15" x14ac:dyDescent="0.25">
      <c r="B51" s="100"/>
      <c r="C51" s="100"/>
      <c r="D51" s="100"/>
      <c r="E51" s="100"/>
      <c r="F51" s="100"/>
      <c r="G51" s="100"/>
      <c r="H51" s="107"/>
      <c r="I51" s="108"/>
      <c r="J51" s="108"/>
      <c r="K51" s="108"/>
      <c r="L51" s="108"/>
      <c r="M51" s="108"/>
      <c r="N51" s="108"/>
      <c r="O51" s="109"/>
    </row>
    <row r="52" spans="2:15" x14ac:dyDescent="0.25">
      <c r="B52" s="100"/>
      <c r="C52" s="100"/>
      <c r="D52" s="100"/>
      <c r="E52" s="100"/>
      <c r="F52" s="100"/>
      <c r="G52" s="100"/>
      <c r="H52" s="107"/>
      <c r="I52" s="108"/>
      <c r="J52" s="108"/>
      <c r="K52" s="108"/>
      <c r="L52" s="108"/>
      <c r="M52" s="108"/>
      <c r="N52" s="108"/>
      <c r="O52" s="109"/>
    </row>
    <row r="53" spans="2:15" x14ac:dyDescent="0.25">
      <c r="B53" s="100"/>
      <c r="C53" s="100"/>
      <c r="D53" s="100"/>
      <c r="E53" s="100"/>
      <c r="F53" s="100"/>
      <c r="G53" s="100"/>
      <c r="H53" s="107"/>
      <c r="I53" s="108"/>
      <c r="J53" s="108"/>
      <c r="K53" s="108"/>
      <c r="L53" s="108"/>
      <c r="M53" s="108"/>
      <c r="N53" s="108"/>
      <c r="O53" s="109"/>
    </row>
    <row r="54" spans="2:15" x14ac:dyDescent="0.25">
      <c r="B54" s="100"/>
      <c r="C54" s="100"/>
      <c r="D54" s="100"/>
      <c r="E54" s="100"/>
      <c r="F54" s="100"/>
      <c r="G54" s="100"/>
      <c r="H54" s="107"/>
      <c r="I54" s="108"/>
      <c r="J54" s="108"/>
      <c r="K54" s="108"/>
      <c r="L54" s="108"/>
      <c r="M54" s="108"/>
      <c r="N54" s="108"/>
      <c r="O54" s="109"/>
    </row>
    <row r="55" spans="2:15" x14ac:dyDescent="0.25">
      <c r="B55" s="100"/>
      <c r="C55" s="100"/>
      <c r="D55" s="100"/>
      <c r="E55" s="100"/>
      <c r="F55" s="100"/>
      <c r="G55" s="100"/>
      <c r="H55" s="107"/>
      <c r="I55" s="108"/>
      <c r="J55" s="108"/>
      <c r="K55" s="108"/>
      <c r="L55" s="108"/>
      <c r="M55" s="108"/>
      <c r="N55" s="108"/>
      <c r="O55" s="109"/>
    </row>
    <row r="56" spans="2:15" x14ac:dyDescent="0.25">
      <c r="B56" s="100"/>
      <c r="C56" s="100"/>
      <c r="D56" s="100"/>
      <c r="E56" s="100"/>
      <c r="F56" s="100"/>
      <c r="G56" s="100"/>
      <c r="H56" s="107"/>
      <c r="I56" s="108"/>
      <c r="J56" s="108"/>
      <c r="K56" s="108"/>
      <c r="L56" s="108"/>
      <c r="M56" s="108"/>
      <c r="N56" s="108"/>
      <c r="O56" s="109"/>
    </row>
    <row r="57" spans="2:15" x14ac:dyDescent="0.25">
      <c r="B57" s="100"/>
      <c r="C57" s="100"/>
      <c r="D57" s="100"/>
      <c r="E57" s="100"/>
      <c r="F57" s="100"/>
      <c r="G57" s="100"/>
      <c r="H57" s="107"/>
      <c r="I57" s="108"/>
      <c r="J57" s="108"/>
      <c r="K57" s="108"/>
      <c r="L57" s="108"/>
      <c r="M57" s="108"/>
      <c r="N57" s="108"/>
      <c r="O57" s="109"/>
    </row>
    <row r="58" spans="2:15" x14ac:dyDescent="0.25">
      <c r="B58" s="100"/>
      <c r="C58" s="100"/>
      <c r="D58" s="100"/>
      <c r="E58" s="100"/>
      <c r="F58" s="100"/>
      <c r="G58" s="100"/>
      <c r="H58" s="107"/>
      <c r="I58" s="108"/>
      <c r="J58" s="108"/>
      <c r="K58" s="108"/>
      <c r="L58" s="108"/>
      <c r="M58" s="108"/>
      <c r="N58" s="108"/>
      <c r="O58" s="109"/>
    </row>
    <row r="59" spans="2:15" x14ac:dyDescent="0.25">
      <c r="B59" s="100"/>
      <c r="C59" s="100"/>
      <c r="D59" s="100"/>
      <c r="E59" s="100"/>
      <c r="F59" s="100"/>
      <c r="G59" s="100"/>
      <c r="H59" s="107"/>
      <c r="I59" s="108"/>
      <c r="J59" s="108"/>
      <c r="K59" s="108"/>
      <c r="L59" s="108"/>
      <c r="M59" s="108"/>
      <c r="N59" s="108"/>
      <c r="O59" s="109"/>
    </row>
    <row r="60" spans="2:15" x14ac:dyDescent="0.25">
      <c r="B60" s="100"/>
      <c r="C60" s="100"/>
      <c r="D60" s="100"/>
      <c r="E60" s="100"/>
      <c r="F60" s="100"/>
      <c r="G60" s="100"/>
      <c r="H60" s="107"/>
      <c r="I60" s="108"/>
      <c r="J60" s="108"/>
      <c r="K60" s="108"/>
      <c r="L60" s="108"/>
      <c r="M60" s="108"/>
      <c r="N60" s="108"/>
      <c r="O60" s="109"/>
    </row>
    <row r="61" spans="2:15" x14ac:dyDescent="0.25">
      <c r="B61" s="100"/>
      <c r="C61" s="100"/>
      <c r="D61" s="100"/>
      <c r="E61" s="100"/>
      <c r="F61" s="100"/>
      <c r="G61" s="100"/>
      <c r="H61" s="107"/>
      <c r="I61" s="108"/>
      <c r="J61" s="108"/>
      <c r="K61" s="108"/>
      <c r="L61" s="108"/>
      <c r="M61" s="108"/>
      <c r="N61" s="108"/>
      <c r="O61" s="109"/>
    </row>
    <row r="62" spans="2:15" x14ac:dyDescent="0.25">
      <c r="B62" s="100"/>
      <c r="C62" s="100"/>
      <c r="D62" s="100"/>
      <c r="E62" s="100"/>
      <c r="F62" s="100"/>
      <c r="G62" s="100"/>
      <c r="H62" s="107"/>
      <c r="I62" s="108"/>
      <c r="J62" s="108"/>
      <c r="K62" s="108"/>
      <c r="L62" s="108"/>
      <c r="M62" s="108"/>
      <c r="N62" s="108"/>
      <c r="O62" s="109"/>
    </row>
    <row r="63" spans="2:15" x14ac:dyDescent="0.25">
      <c r="B63" s="100"/>
      <c r="C63" s="100"/>
      <c r="D63" s="100"/>
      <c r="E63" s="100"/>
      <c r="F63" s="100"/>
      <c r="G63" s="100"/>
      <c r="H63" s="107"/>
      <c r="I63" s="108"/>
      <c r="J63" s="108"/>
      <c r="K63" s="108"/>
      <c r="L63" s="108"/>
      <c r="M63" s="108"/>
      <c r="N63" s="108"/>
      <c r="O63" s="109"/>
    </row>
    <row r="64" spans="2:15" x14ac:dyDescent="0.25">
      <c r="B64" s="100"/>
      <c r="C64" s="100"/>
      <c r="D64" s="100"/>
      <c r="E64" s="100"/>
      <c r="F64" s="100"/>
      <c r="G64" s="100"/>
      <c r="H64" s="107"/>
      <c r="I64" s="108"/>
      <c r="J64" s="108"/>
      <c r="K64" s="108"/>
      <c r="L64" s="108"/>
      <c r="M64" s="108"/>
      <c r="N64" s="108"/>
      <c r="O64" s="109"/>
    </row>
    <row r="65" spans="2:15" x14ac:dyDescent="0.25">
      <c r="B65" s="100"/>
      <c r="C65" s="100"/>
      <c r="D65" s="100"/>
      <c r="E65" s="100"/>
      <c r="F65" s="100"/>
      <c r="G65" s="100"/>
      <c r="H65" s="107"/>
      <c r="I65" s="108"/>
      <c r="J65" s="108"/>
      <c r="K65" s="108"/>
      <c r="L65" s="108"/>
      <c r="M65" s="108"/>
      <c r="N65" s="108"/>
      <c r="O65" s="109"/>
    </row>
    <row r="66" spans="2:15" x14ac:dyDescent="0.25">
      <c r="B66" s="100"/>
      <c r="C66" s="100"/>
      <c r="D66" s="100"/>
      <c r="E66" s="100"/>
      <c r="F66" s="100"/>
      <c r="G66" s="100"/>
      <c r="H66" s="107"/>
      <c r="I66" s="108"/>
      <c r="J66" s="108"/>
      <c r="K66" s="108"/>
      <c r="L66" s="108"/>
      <c r="M66" s="108"/>
      <c r="N66" s="108"/>
      <c r="O66" s="109"/>
    </row>
    <row r="67" spans="2:15" x14ac:dyDescent="0.25">
      <c r="B67" s="100"/>
      <c r="C67" s="100"/>
      <c r="D67" s="100"/>
      <c r="E67" s="100"/>
      <c r="F67" s="100"/>
      <c r="G67" s="100"/>
      <c r="H67" s="107"/>
      <c r="I67" s="108"/>
      <c r="J67" s="108"/>
      <c r="K67" s="108"/>
      <c r="L67" s="108"/>
      <c r="M67" s="108"/>
      <c r="N67" s="108"/>
      <c r="O67" s="109"/>
    </row>
    <row r="68" spans="2:15" x14ac:dyDescent="0.25">
      <c r="B68" s="100"/>
      <c r="C68" s="100"/>
      <c r="D68" s="100"/>
      <c r="E68" s="100"/>
      <c r="F68" s="100"/>
      <c r="G68" s="100"/>
      <c r="H68" s="107"/>
      <c r="I68" s="108"/>
      <c r="J68" s="108"/>
      <c r="K68" s="108"/>
      <c r="L68" s="108"/>
      <c r="M68" s="108"/>
      <c r="N68" s="108"/>
      <c r="O68" s="109"/>
    </row>
    <row r="69" spans="2:15" x14ac:dyDescent="0.25">
      <c r="B69" s="100"/>
      <c r="C69" s="100"/>
      <c r="D69" s="100"/>
      <c r="E69" s="100"/>
      <c r="F69" s="100"/>
      <c r="G69" s="100"/>
      <c r="H69" s="107"/>
      <c r="I69" s="108"/>
      <c r="J69" s="108"/>
      <c r="K69" s="108"/>
      <c r="L69" s="108"/>
      <c r="M69" s="108"/>
      <c r="N69" s="108"/>
      <c r="O69" s="109"/>
    </row>
    <row r="70" spans="2:15" x14ac:dyDescent="0.25">
      <c r="B70" s="100"/>
      <c r="C70" s="100"/>
      <c r="D70" s="100"/>
      <c r="E70" s="100"/>
      <c r="F70" s="100"/>
      <c r="G70" s="100"/>
      <c r="H70" s="107"/>
      <c r="I70" s="108"/>
      <c r="J70" s="108"/>
      <c r="K70" s="108"/>
      <c r="L70" s="108"/>
      <c r="M70" s="108"/>
      <c r="N70" s="108"/>
      <c r="O70" s="109"/>
    </row>
    <row r="71" spans="2:15" x14ac:dyDescent="0.25">
      <c r="B71" s="100"/>
      <c r="C71" s="100"/>
      <c r="D71" s="100"/>
      <c r="E71" s="100"/>
      <c r="F71" s="100"/>
      <c r="G71" s="100"/>
      <c r="H71" s="107"/>
      <c r="I71" s="108"/>
      <c r="J71" s="108"/>
      <c r="K71" s="108"/>
      <c r="L71" s="108"/>
      <c r="M71" s="108"/>
      <c r="N71" s="108"/>
      <c r="O71" s="109"/>
    </row>
    <row r="72" spans="2:15" x14ac:dyDescent="0.25">
      <c r="B72" s="100"/>
      <c r="C72" s="100"/>
      <c r="D72" s="100"/>
      <c r="E72" s="100"/>
      <c r="F72" s="100"/>
      <c r="G72" s="100"/>
      <c r="H72" s="107"/>
      <c r="I72" s="108"/>
      <c r="J72" s="108"/>
      <c r="K72" s="108"/>
      <c r="L72" s="108"/>
      <c r="M72" s="108"/>
      <c r="N72" s="108"/>
      <c r="O72" s="109"/>
    </row>
    <row r="73" spans="2:15" x14ac:dyDescent="0.25">
      <c r="B73" s="100"/>
      <c r="C73" s="100"/>
      <c r="D73" s="100"/>
      <c r="E73" s="100"/>
      <c r="F73" s="100"/>
      <c r="G73" s="100"/>
      <c r="H73" s="107"/>
      <c r="I73" s="108"/>
      <c r="J73" s="108"/>
      <c r="K73" s="108"/>
      <c r="L73" s="108"/>
      <c r="M73" s="108"/>
      <c r="N73" s="108"/>
      <c r="O73" s="109"/>
    </row>
    <row r="74" spans="2:15" x14ac:dyDescent="0.25">
      <c r="B74" s="100"/>
      <c r="C74" s="100"/>
      <c r="D74" s="100"/>
      <c r="E74" s="100"/>
      <c r="F74" s="100"/>
      <c r="G74" s="100"/>
      <c r="H74" s="107"/>
      <c r="I74" s="108"/>
      <c r="J74" s="108"/>
      <c r="K74" s="108"/>
      <c r="L74" s="108"/>
      <c r="M74" s="108"/>
      <c r="N74" s="108"/>
      <c r="O74" s="109"/>
    </row>
    <row r="75" spans="2:15" x14ac:dyDescent="0.25">
      <c r="B75" s="100"/>
      <c r="C75" s="100"/>
      <c r="D75" s="100"/>
      <c r="E75" s="100"/>
      <c r="F75" s="100"/>
      <c r="G75" s="100"/>
      <c r="H75" s="107"/>
      <c r="I75" s="108"/>
      <c r="J75" s="108"/>
      <c r="K75" s="108"/>
      <c r="L75" s="108"/>
      <c r="M75" s="108"/>
      <c r="N75" s="108"/>
      <c r="O75" s="109"/>
    </row>
    <row r="76" spans="2:15" x14ac:dyDescent="0.25">
      <c r="B76" s="100"/>
      <c r="C76" s="100"/>
      <c r="D76" s="100"/>
      <c r="E76" s="100"/>
      <c r="F76" s="100"/>
      <c r="G76" s="100"/>
      <c r="H76" s="107"/>
      <c r="I76" s="108"/>
      <c r="J76" s="108"/>
      <c r="K76" s="108"/>
      <c r="L76" s="108"/>
      <c r="M76" s="108"/>
      <c r="N76" s="108"/>
      <c r="O76" s="109"/>
    </row>
    <row r="77" spans="2:15" x14ac:dyDescent="0.25">
      <c r="B77" s="100"/>
      <c r="C77" s="100"/>
      <c r="D77" s="100"/>
      <c r="E77" s="100"/>
      <c r="F77" s="100"/>
      <c r="G77" s="100"/>
      <c r="H77" s="107"/>
      <c r="I77" s="108"/>
      <c r="J77" s="108"/>
      <c r="K77" s="108"/>
      <c r="L77" s="108"/>
      <c r="M77" s="108"/>
      <c r="N77" s="108"/>
      <c r="O77" s="109"/>
    </row>
    <row r="78" spans="2:15" x14ac:dyDescent="0.25">
      <c r="B78" s="100"/>
      <c r="C78" s="100"/>
      <c r="D78" s="100"/>
      <c r="E78" s="100"/>
      <c r="F78" s="100"/>
      <c r="G78" s="100"/>
      <c r="H78" s="107"/>
      <c r="I78" s="108"/>
      <c r="J78" s="108"/>
      <c r="K78" s="108"/>
      <c r="L78" s="108"/>
      <c r="M78" s="108"/>
      <c r="N78" s="108"/>
      <c r="O78" s="109"/>
    </row>
    <row r="79" spans="2:15" x14ac:dyDescent="0.25">
      <c r="B79" s="100"/>
      <c r="C79" s="100"/>
      <c r="D79" s="100"/>
      <c r="E79" s="100"/>
      <c r="F79" s="100"/>
      <c r="G79" s="100"/>
      <c r="H79" s="107"/>
      <c r="I79" s="108"/>
      <c r="J79" s="108"/>
      <c r="K79" s="108"/>
      <c r="L79" s="108"/>
      <c r="M79" s="108"/>
      <c r="N79" s="108"/>
      <c r="O79" s="109"/>
    </row>
    <row r="80" spans="2:15" x14ac:dyDescent="0.25">
      <c r="B80" s="100"/>
      <c r="C80" s="100"/>
      <c r="D80" s="100"/>
      <c r="E80" s="100"/>
      <c r="F80" s="100"/>
      <c r="G80" s="100"/>
      <c r="H80" s="107"/>
      <c r="I80" s="108"/>
      <c r="J80" s="108"/>
      <c r="K80" s="108"/>
      <c r="L80" s="108"/>
      <c r="M80" s="108"/>
      <c r="N80" s="108"/>
      <c r="O80" s="109"/>
    </row>
    <row r="81" spans="2:15" x14ac:dyDescent="0.25">
      <c r="B81" s="100"/>
      <c r="C81" s="100"/>
      <c r="D81" s="100"/>
      <c r="E81" s="100"/>
      <c r="F81" s="100"/>
      <c r="G81" s="100"/>
      <c r="H81" s="107"/>
      <c r="I81" s="108"/>
      <c r="J81" s="108"/>
      <c r="K81" s="108"/>
      <c r="L81" s="108"/>
      <c r="M81" s="108"/>
      <c r="N81" s="108"/>
      <c r="O81" s="109"/>
    </row>
    <row r="82" spans="2:15" x14ac:dyDescent="0.25">
      <c r="B82" s="100"/>
      <c r="C82" s="100"/>
      <c r="D82" s="100"/>
      <c r="E82" s="100"/>
      <c r="F82" s="100"/>
      <c r="G82" s="100"/>
      <c r="H82" s="107"/>
      <c r="I82" s="108"/>
      <c r="J82" s="108"/>
      <c r="K82" s="108"/>
      <c r="L82" s="108"/>
      <c r="M82" s="108"/>
      <c r="N82" s="108"/>
      <c r="O82" s="109"/>
    </row>
    <row r="83" spans="2:15" x14ac:dyDescent="0.25">
      <c r="B83" s="100"/>
      <c r="C83" s="100"/>
      <c r="D83" s="100"/>
      <c r="E83" s="100"/>
      <c r="F83" s="100"/>
      <c r="G83" s="100"/>
      <c r="H83" s="107"/>
      <c r="I83" s="108"/>
      <c r="J83" s="108"/>
      <c r="K83" s="108"/>
      <c r="L83" s="108"/>
      <c r="M83" s="108"/>
      <c r="N83" s="108"/>
      <c r="O83" s="109"/>
    </row>
    <row r="84" spans="2:15" x14ac:dyDescent="0.25">
      <c r="B84" s="100"/>
      <c r="C84" s="100"/>
      <c r="D84" s="100"/>
      <c r="E84" s="100"/>
      <c r="F84" s="100"/>
      <c r="G84" s="100"/>
      <c r="H84" s="107"/>
      <c r="I84" s="108"/>
      <c r="J84" s="108"/>
      <c r="K84" s="108"/>
      <c r="L84" s="108"/>
      <c r="M84" s="108"/>
      <c r="N84" s="108"/>
      <c r="O84" s="109"/>
    </row>
    <row r="85" spans="2:15" x14ac:dyDescent="0.25">
      <c r="B85" s="100"/>
      <c r="C85" s="100"/>
      <c r="D85" s="100"/>
      <c r="E85" s="100"/>
      <c r="F85" s="100"/>
      <c r="G85" s="100"/>
      <c r="H85" s="107"/>
      <c r="I85" s="108"/>
      <c r="J85" s="108"/>
      <c r="K85" s="108"/>
      <c r="L85" s="108"/>
      <c r="M85" s="108"/>
      <c r="N85" s="108"/>
      <c r="O85" s="109"/>
    </row>
    <row r="86" spans="2:15" x14ac:dyDescent="0.25">
      <c r="B86" s="100"/>
      <c r="C86" s="100"/>
      <c r="D86" s="100"/>
      <c r="E86" s="100"/>
      <c r="F86" s="100"/>
      <c r="G86" s="100"/>
      <c r="H86" s="107"/>
      <c r="I86" s="108"/>
      <c r="J86" s="108"/>
      <c r="K86" s="108"/>
      <c r="L86" s="108"/>
      <c r="M86" s="108"/>
      <c r="N86" s="108"/>
      <c r="O86" s="109"/>
    </row>
    <row r="87" spans="2:15" x14ac:dyDescent="0.25">
      <c r="B87" s="100"/>
      <c r="C87" s="100"/>
      <c r="D87" s="100"/>
      <c r="E87" s="100"/>
      <c r="F87" s="100"/>
      <c r="G87" s="100"/>
      <c r="H87" s="107"/>
      <c r="I87" s="108"/>
      <c r="J87" s="108"/>
      <c r="K87" s="108"/>
      <c r="L87" s="108"/>
      <c r="M87" s="108"/>
      <c r="N87" s="108"/>
      <c r="O87" s="109"/>
    </row>
    <row r="88" spans="2:15" x14ac:dyDescent="0.25">
      <c r="B88" s="100"/>
      <c r="C88" s="100"/>
      <c r="D88" s="100"/>
      <c r="E88" s="100"/>
      <c r="F88" s="100"/>
      <c r="G88" s="100"/>
      <c r="H88" s="107"/>
      <c r="I88" s="108"/>
      <c r="J88" s="108"/>
      <c r="K88" s="108"/>
      <c r="L88" s="108"/>
      <c r="M88" s="108"/>
      <c r="N88" s="108"/>
      <c r="O88" s="109"/>
    </row>
    <row r="89" spans="2:15" x14ac:dyDescent="0.25">
      <c r="B89" s="100"/>
      <c r="C89" s="100"/>
      <c r="D89" s="100"/>
      <c r="E89" s="100"/>
      <c r="F89" s="100"/>
      <c r="G89" s="100"/>
      <c r="H89" s="107"/>
      <c r="I89" s="108"/>
      <c r="J89" s="108"/>
      <c r="K89" s="108"/>
      <c r="L89" s="108"/>
      <c r="M89" s="108"/>
      <c r="N89" s="108"/>
      <c r="O89" s="109"/>
    </row>
    <row r="90" spans="2:15" x14ac:dyDescent="0.25">
      <c r="B90" s="100"/>
      <c r="C90" s="100"/>
      <c r="D90" s="100"/>
      <c r="E90" s="100"/>
      <c r="F90" s="100"/>
      <c r="G90" s="100"/>
      <c r="H90" s="107"/>
      <c r="I90" s="108"/>
      <c r="J90" s="108"/>
      <c r="K90" s="108"/>
      <c r="L90" s="108"/>
      <c r="M90" s="108"/>
      <c r="N90" s="108"/>
      <c r="O90" s="109"/>
    </row>
    <row r="91" spans="2:15" x14ac:dyDescent="0.25">
      <c r="B91" s="100"/>
      <c r="C91" s="100"/>
      <c r="D91" s="100"/>
      <c r="E91" s="100"/>
      <c r="F91" s="100"/>
      <c r="G91" s="100"/>
      <c r="H91" s="107"/>
      <c r="I91" s="108"/>
      <c r="J91" s="108"/>
      <c r="K91" s="108"/>
      <c r="L91" s="108"/>
      <c r="M91" s="108"/>
      <c r="N91" s="108"/>
      <c r="O91" s="109"/>
    </row>
    <row r="92" spans="2:15" x14ac:dyDescent="0.25">
      <c r="B92" s="100"/>
      <c r="C92" s="100"/>
      <c r="D92" s="100"/>
      <c r="E92" s="100"/>
      <c r="F92" s="100"/>
      <c r="G92" s="100"/>
      <c r="H92" s="107"/>
      <c r="I92" s="108"/>
      <c r="J92" s="108"/>
      <c r="K92" s="108"/>
      <c r="L92" s="108"/>
      <c r="M92" s="108"/>
      <c r="N92" s="108"/>
      <c r="O92" s="109"/>
    </row>
    <row r="93" spans="2:15" x14ac:dyDescent="0.25">
      <c r="B93" s="100"/>
      <c r="C93" s="100"/>
      <c r="D93" s="100"/>
      <c r="E93" s="100"/>
      <c r="F93" s="100"/>
      <c r="G93" s="100"/>
      <c r="H93" s="107"/>
      <c r="I93" s="108"/>
      <c r="J93" s="108"/>
      <c r="K93" s="108"/>
      <c r="L93" s="108"/>
      <c r="M93" s="108"/>
      <c r="N93" s="108"/>
      <c r="O93" s="109"/>
    </row>
    <row r="94" spans="2:15" x14ac:dyDescent="0.25">
      <c r="B94" s="100"/>
      <c r="C94" s="100"/>
      <c r="D94" s="100"/>
      <c r="E94" s="100"/>
      <c r="F94" s="100"/>
      <c r="G94" s="100"/>
      <c r="H94" s="107"/>
      <c r="I94" s="108"/>
      <c r="J94" s="108"/>
      <c r="K94" s="108"/>
      <c r="L94" s="108"/>
      <c r="M94" s="108"/>
      <c r="N94" s="108"/>
      <c r="O94" s="109"/>
    </row>
    <row r="95" spans="2:15" x14ac:dyDescent="0.25">
      <c r="B95" s="100"/>
      <c r="C95" s="100"/>
      <c r="D95" s="100"/>
      <c r="E95" s="100"/>
      <c r="F95" s="100"/>
      <c r="G95" s="100"/>
      <c r="H95" s="107"/>
      <c r="I95" s="108"/>
      <c r="J95" s="108"/>
      <c r="K95" s="108"/>
      <c r="L95" s="108"/>
      <c r="M95" s="108"/>
      <c r="N95" s="108"/>
      <c r="O95" s="109"/>
    </row>
    <row r="96" spans="2:15" x14ac:dyDescent="0.25">
      <c r="B96" s="100"/>
      <c r="C96" s="100"/>
      <c r="D96" s="100"/>
      <c r="E96" s="100"/>
      <c r="F96" s="100"/>
      <c r="G96" s="100"/>
      <c r="H96" s="107"/>
      <c r="I96" s="108"/>
      <c r="J96" s="108"/>
      <c r="K96" s="108"/>
      <c r="L96" s="108"/>
      <c r="M96" s="108"/>
      <c r="N96" s="108"/>
      <c r="O96" s="109"/>
    </row>
    <row r="97" spans="2:15" x14ac:dyDescent="0.25">
      <c r="B97" s="100"/>
      <c r="C97" s="100"/>
      <c r="D97" s="100"/>
      <c r="E97" s="100"/>
      <c r="F97" s="100"/>
      <c r="G97" s="100"/>
      <c r="H97" s="107"/>
      <c r="I97" s="108"/>
      <c r="J97" s="108"/>
      <c r="K97" s="108"/>
      <c r="L97" s="108"/>
      <c r="M97" s="108"/>
      <c r="N97" s="108"/>
      <c r="O97" s="109"/>
    </row>
    <row r="98" spans="2:15" x14ac:dyDescent="0.25">
      <c r="B98" s="100"/>
      <c r="C98" s="100"/>
      <c r="D98" s="100"/>
      <c r="E98" s="100"/>
      <c r="F98" s="100"/>
      <c r="G98" s="100"/>
      <c r="H98" s="107"/>
      <c r="I98" s="108"/>
      <c r="J98" s="108"/>
      <c r="K98" s="108"/>
      <c r="L98" s="108"/>
      <c r="M98" s="108"/>
      <c r="N98" s="108"/>
      <c r="O98" s="109"/>
    </row>
    <row r="99" spans="2:15" x14ac:dyDescent="0.25">
      <c r="B99" s="100"/>
      <c r="C99" s="100"/>
      <c r="D99" s="100"/>
      <c r="E99" s="100"/>
      <c r="F99" s="100"/>
      <c r="G99" s="100"/>
      <c r="H99" s="107"/>
      <c r="I99" s="108"/>
      <c r="J99" s="108"/>
      <c r="K99" s="108"/>
      <c r="L99" s="108"/>
      <c r="M99" s="108"/>
      <c r="N99" s="108"/>
      <c r="O99" s="109"/>
    </row>
    <row r="100" spans="2:15" x14ac:dyDescent="0.25">
      <c r="B100" s="100"/>
      <c r="C100" s="100"/>
      <c r="D100" s="100"/>
      <c r="E100" s="100"/>
      <c r="F100" s="100"/>
      <c r="G100" s="100"/>
      <c r="H100" s="107"/>
      <c r="I100" s="108"/>
      <c r="J100" s="108"/>
      <c r="K100" s="108"/>
      <c r="L100" s="108"/>
      <c r="M100" s="108"/>
      <c r="N100" s="108"/>
      <c r="O100" s="109"/>
    </row>
    <row r="101" spans="2:15" x14ac:dyDescent="0.25">
      <c r="B101" s="100"/>
      <c r="C101" s="100"/>
      <c r="D101" s="100"/>
      <c r="E101" s="100"/>
      <c r="F101" s="100"/>
      <c r="G101" s="100"/>
      <c r="H101" s="107"/>
      <c r="I101" s="108"/>
      <c r="J101" s="108"/>
      <c r="K101" s="108"/>
      <c r="L101" s="108"/>
      <c r="M101" s="108"/>
      <c r="N101" s="108"/>
      <c r="O101" s="109"/>
    </row>
    <row r="102" spans="2:15" x14ac:dyDescent="0.25">
      <c r="B102" s="100"/>
      <c r="C102" s="100"/>
      <c r="D102" s="100"/>
      <c r="E102" s="100"/>
      <c r="F102" s="100"/>
      <c r="G102" s="100"/>
      <c r="H102" s="107"/>
      <c r="I102" s="108"/>
      <c r="J102" s="108"/>
      <c r="K102" s="108"/>
      <c r="L102" s="108"/>
      <c r="M102" s="108"/>
      <c r="N102" s="108"/>
      <c r="O102" s="109"/>
    </row>
    <row r="103" spans="2:15" x14ac:dyDescent="0.25">
      <c r="B103" s="100"/>
      <c r="C103" s="100"/>
      <c r="D103" s="100"/>
      <c r="E103" s="100"/>
      <c r="F103" s="100"/>
      <c r="G103" s="100"/>
      <c r="H103" s="107"/>
      <c r="I103" s="108"/>
      <c r="J103" s="108"/>
      <c r="K103" s="108"/>
      <c r="L103" s="108"/>
      <c r="M103" s="108"/>
      <c r="N103" s="108"/>
      <c r="O103" s="109"/>
    </row>
    <row r="104" spans="2:15" x14ac:dyDescent="0.25">
      <c r="B104" s="100"/>
      <c r="C104" s="100"/>
      <c r="D104" s="100"/>
      <c r="E104" s="100"/>
      <c r="F104" s="100"/>
      <c r="G104" s="100"/>
      <c r="H104" s="107"/>
      <c r="I104" s="108"/>
      <c r="J104" s="108"/>
      <c r="K104" s="108"/>
      <c r="L104" s="108"/>
      <c r="M104" s="108"/>
      <c r="N104" s="108"/>
      <c r="O104" s="109"/>
    </row>
    <row r="105" spans="2:15" x14ac:dyDescent="0.25">
      <c r="B105" s="100"/>
      <c r="C105" s="100"/>
      <c r="D105" s="100"/>
      <c r="E105" s="100"/>
      <c r="F105" s="100"/>
      <c r="G105" s="100"/>
      <c r="H105" s="107"/>
      <c r="I105" s="108"/>
      <c r="J105" s="108"/>
      <c r="K105" s="108"/>
      <c r="L105" s="108"/>
      <c r="M105" s="108"/>
      <c r="N105" s="108"/>
      <c r="O105" s="109"/>
    </row>
    <row r="106" spans="2:15" x14ac:dyDescent="0.25">
      <c r="B106" s="100"/>
      <c r="C106" s="100"/>
      <c r="D106" s="100"/>
      <c r="E106" s="100"/>
      <c r="F106" s="100"/>
      <c r="G106" s="100"/>
      <c r="H106" s="107"/>
      <c r="I106" s="108"/>
      <c r="J106" s="108"/>
      <c r="K106" s="108"/>
      <c r="L106" s="108"/>
      <c r="M106" s="108"/>
      <c r="N106" s="108"/>
      <c r="O106" s="109"/>
    </row>
    <row r="107" spans="2:15" x14ac:dyDescent="0.25">
      <c r="B107" s="100"/>
      <c r="C107" s="100"/>
      <c r="D107" s="100"/>
      <c r="E107" s="100"/>
      <c r="F107" s="100"/>
      <c r="G107" s="100"/>
      <c r="H107" s="107"/>
      <c r="I107" s="108"/>
      <c r="J107" s="108"/>
      <c r="K107" s="108"/>
      <c r="L107" s="108"/>
      <c r="M107" s="108"/>
      <c r="N107" s="108"/>
      <c r="O107" s="109"/>
    </row>
    <row r="108" spans="2:15" x14ac:dyDescent="0.25">
      <c r="B108" s="100"/>
      <c r="C108" s="100"/>
      <c r="D108" s="100"/>
      <c r="E108" s="100"/>
      <c r="F108" s="100"/>
      <c r="G108" s="100"/>
      <c r="H108" s="107"/>
      <c r="I108" s="108"/>
      <c r="J108" s="108"/>
      <c r="K108" s="108"/>
      <c r="L108" s="108"/>
      <c r="M108" s="108"/>
      <c r="N108" s="108"/>
      <c r="O108" s="109"/>
    </row>
    <row r="109" spans="2:15" x14ac:dyDescent="0.25">
      <c r="B109" s="100"/>
      <c r="C109" s="100"/>
      <c r="D109" s="100"/>
      <c r="E109" s="100"/>
      <c r="F109" s="100"/>
      <c r="G109" s="100"/>
      <c r="H109" s="107"/>
      <c r="I109" s="108"/>
      <c r="J109" s="108"/>
      <c r="K109" s="108"/>
      <c r="L109" s="108"/>
      <c r="M109" s="108"/>
      <c r="N109" s="108"/>
      <c r="O109" s="109"/>
    </row>
    <row r="110" spans="2:15" x14ac:dyDescent="0.25">
      <c r="B110" s="100"/>
      <c r="C110" s="100"/>
      <c r="D110" s="100"/>
      <c r="E110" s="100"/>
      <c r="F110" s="100"/>
      <c r="G110" s="100"/>
      <c r="H110" s="107"/>
      <c r="I110" s="108"/>
      <c r="J110" s="108"/>
      <c r="K110" s="108"/>
      <c r="L110" s="108"/>
      <c r="M110" s="108"/>
      <c r="N110" s="108"/>
      <c r="O110" s="109"/>
    </row>
    <row r="111" spans="2:15" x14ac:dyDescent="0.25">
      <c r="B111" s="100"/>
      <c r="C111" s="100"/>
      <c r="D111" s="100"/>
      <c r="E111" s="100"/>
      <c r="F111" s="100"/>
      <c r="G111" s="100"/>
      <c r="H111" s="107"/>
      <c r="I111" s="108"/>
      <c r="J111" s="108"/>
      <c r="K111" s="108"/>
      <c r="L111" s="108"/>
      <c r="M111" s="108"/>
      <c r="N111" s="108"/>
      <c r="O111" s="109"/>
    </row>
    <row r="112" spans="2:15" x14ac:dyDescent="0.25">
      <c r="B112" s="100"/>
      <c r="C112" s="100"/>
      <c r="D112" s="100"/>
      <c r="E112" s="100"/>
      <c r="F112" s="100"/>
      <c r="G112" s="100"/>
      <c r="H112" s="107"/>
      <c r="I112" s="108"/>
      <c r="J112" s="108"/>
      <c r="K112" s="108"/>
      <c r="L112" s="108"/>
      <c r="M112" s="108"/>
      <c r="N112" s="108"/>
      <c r="O112" s="109"/>
    </row>
    <row r="113" spans="2:15" x14ac:dyDescent="0.25">
      <c r="B113" s="100"/>
      <c r="C113" s="100"/>
      <c r="D113" s="100"/>
      <c r="E113" s="100"/>
      <c r="F113" s="100"/>
      <c r="G113" s="100"/>
      <c r="H113" s="107"/>
      <c r="I113" s="108"/>
      <c r="J113" s="108"/>
      <c r="K113" s="108"/>
      <c r="L113" s="108"/>
      <c r="M113" s="108"/>
      <c r="N113" s="108"/>
      <c r="O113" s="109"/>
    </row>
    <row r="114" spans="2:15" x14ac:dyDescent="0.25">
      <c r="B114" s="100"/>
      <c r="C114" s="100"/>
      <c r="D114" s="100"/>
      <c r="E114" s="100"/>
      <c r="F114" s="100"/>
      <c r="G114" s="100"/>
      <c r="H114" s="107"/>
      <c r="I114" s="108"/>
      <c r="J114" s="108"/>
      <c r="K114" s="108"/>
      <c r="L114" s="108"/>
      <c r="M114" s="108"/>
      <c r="N114" s="108"/>
      <c r="O114" s="109"/>
    </row>
    <row r="115" spans="2:15" x14ac:dyDescent="0.25">
      <c r="B115" s="100"/>
      <c r="C115" s="100"/>
      <c r="D115" s="100"/>
      <c r="E115" s="100"/>
      <c r="F115" s="100"/>
      <c r="G115" s="100"/>
      <c r="H115" s="107"/>
      <c r="I115" s="108"/>
      <c r="J115" s="108"/>
      <c r="K115" s="108"/>
      <c r="L115" s="108"/>
      <c r="M115" s="108"/>
      <c r="N115" s="108"/>
      <c r="O115" s="109"/>
    </row>
    <row r="116" spans="2:15" x14ac:dyDescent="0.25">
      <c r="B116" s="100"/>
      <c r="C116" s="100"/>
      <c r="D116" s="100"/>
      <c r="E116" s="100"/>
      <c r="F116" s="100"/>
      <c r="G116" s="100"/>
      <c r="H116" s="107"/>
      <c r="I116" s="108"/>
      <c r="J116" s="108"/>
      <c r="K116" s="108"/>
      <c r="L116" s="108"/>
      <c r="M116" s="108"/>
      <c r="N116" s="108"/>
      <c r="O116" s="109"/>
    </row>
    <row r="117" spans="2:15" x14ac:dyDescent="0.25">
      <c r="B117" s="100"/>
      <c r="C117" s="100"/>
      <c r="D117" s="100"/>
      <c r="E117" s="100"/>
      <c r="F117" s="100"/>
      <c r="G117" s="100"/>
      <c r="H117" s="107"/>
      <c r="I117" s="108"/>
      <c r="J117" s="108"/>
      <c r="K117" s="108"/>
      <c r="L117" s="108"/>
      <c r="M117" s="108"/>
      <c r="N117" s="108"/>
      <c r="O117" s="109"/>
    </row>
    <row r="118" spans="2:15" x14ac:dyDescent="0.25">
      <c r="B118" s="100"/>
      <c r="C118" s="100"/>
      <c r="D118" s="100"/>
      <c r="E118" s="100"/>
      <c r="F118" s="100"/>
      <c r="G118" s="100"/>
      <c r="H118" s="107"/>
      <c r="I118" s="108"/>
      <c r="J118" s="108"/>
      <c r="K118" s="108"/>
      <c r="L118" s="108"/>
      <c r="M118" s="108"/>
      <c r="N118" s="108"/>
      <c r="O118" s="109"/>
    </row>
    <row r="119" spans="2:15" x14ac:dyDescent="0.25">
      <c r="B119" s="100"/>
      <c r="C119" s="100"/>
      <c r="D119" s="100"/>
      <c r="E119" s="100"/>
      <c r="F119" s="100"/>
      <c r="G119" s="100"/>
      <c r="H119" s="107"/>
      <c r="I119" s="108"/>
      <c r="J119" s="108"/>
      <c r="K119" s="108"/>
      <c r="L119" s="108"/>
      <c r="M119" s="108"/>
      <c r="N119" s="108"/>
      <c r="O119" s="109"/>
    </row>
    <row r="120" spans="2:15" x14ac:dyDescent="0.25">
      <c r="B120" s="100"/>
      <c r="C120" s="100"/>
      <c r="D120" s="100"/>
      <c r="E120" s="100"/>
      <c r="F120" s="100"/>
      <c r="G120" s="100"/>
      <c r="H120" s="107"/>
      <c r="I120" s="108"/>
      <c r="J120" s="108"/>
      <c r="K120" s="108"/>
      <c r="L120" s="108"/>
      <c r="M120" s="108"/>
      <c r="N120" s="108"/>
      <c r="O120" s="109"/>
    </row>
    <row r="121" spans="2:15" x14ac:dyDescent="0.25">
      <c r="B121" s="100"/>
      <c r="C121" s="100"/>
      <c r="D121" s="100"/>
      <c r="E121" s="100"/>
      <c r="F121" s="100"/>
      <c r="G121" s="100"/>
      <c r="H121" s="107"/>
      <c r="I121" s="108"/>
      <c r="J121" s="108"/>
      <c r="K121" s="108"/>
      <c r="L121" s="108"/>
      <c r="M121" s="108"/>
      <c r="N121" s="108"/>
      <c r="O121" s="109"/>
    </row>
    <row r="122" spans="2:15" x14ac:dyDescent="0.25">
      <c r="B122" s="100"/>
      <c r="C122" s="100"/>
      <c r="D122" s="100"/>
      <c r="E122" s="100"/>
      <c r="F122" s="100"/>
      <c r="G122" s="100"/>
      <c r="H122" s="107"/>
      <c r="I122" s="108"/>
      <c r="J122" s="108"/>
      <c r="K122" s="108"/>
      <c r="L122" s="108"/>
      <c r="M122" s="108"/>
      <c r="N122" s="108"/>
      <c r="O122" s="109"/>
    </row>
    <row r="123" spans="2:15" x14ac:dyDescent="0.25">
      <c r="B123" s="100"/>
      <c r="C123" s="100"/>
      <c r="D123" s="100"/>
      <c r="E123" s="100"/>
      <c r="F123" s="100"/>
      <c r="G123" s="100"/>
      <c r="H123" s="107"/>
      <c r="I123" s="108"/>
      <c r="J123" s="108"/>
      <c r="K123" s="108"/>
      <c r="L123" s="108"/>
      <c r="M123" s="108"/>
      <c r="N123" s="108"/>
      <c r="O123" s="109"/>
    </row>
    <row r="124" spans="2:15" x14ac:dyDescent="0.25">
      <c r="B124" s="100"/>
      <c r="C124" s="100"/>
      <c r="D124" s="100"/>
      <c r="E124" s="100"/>
      <c r="F124" s="100"/>
      <c r="G124" s="100"/>
      <c r="H124" s="107"/>
      <c r="I124" s="108"/>
      <c r="J124" s="108"/>
      <c r="K124" s="108"/>
      <c r="L124" s="108"/>
      <c r="M124" s="108"/>
      <c r="N124" s="108"/>
      <c r="O124" s="109"/>
    </row>
    <row r="125" spans="2:15" x14ac:dyDescent="0.25">
      <c r="B125" s="100"/>
      <c r="C125" s="100"/>
      <c r="D125" s="100"/>
      <c r="E125" s="100"/>
      <c r="F125" s="100"/>
      <c r="G125" s="100"/>
      <c r="H125" s="107"/>
      <c r="I125" s="108"/>
      <c r="J125" s="108"/>
      <c r="K125" s="108"/>
      <c r="L125" s="108"/>
      <c r="M125" s="108"/>
      <c r="N125" s="108"/>
      <c r="O125" s="109"/>
    </row>
    <row r="126" spans="2:15" x14ac:dyDescent="0.25">
      <c r="B126" s="100"/>
      <c r="C126" s="100"/>
      <c r="D126" s="100"/>
      <c r="E126" s="100"/>
      <c r="F126" s="100"/>
      <c r="G126" s="100"/>
      <c r="H126" s="107"/>
      <c r="I126" s="108"/>
      <c r="J126" s="108"/>
      <c r="K126" s="108"/>
      <c r="L126" s="108"/>
      <c r="M126" s="108"/>
      <c r="N126" s="108"/>
      <c r="O126" s="109"/>
    </row>
    <row r="127" spans="2:15" x14ac:dyDescent="0.25">
      <c r="B127" s="100"/>
      <c r="C127" s="100"/>
      <c r="D127" s="100"/>
      <c r="E127" s="100"/>
      <c r="F127" s="100"/>
      <c r="G127" s="100"/>
      <c r="H127" s="107"/>
      <c r="I127" s="108"/>
      <c r="J127" s="108"/>
      <c r="K127" s="108"/>
      <c r="L127" s="108"/>
      <c r="M127" s="108"/>
      <c r="N127" s="108"/>
      <c r="O127" s="109"/>
    </row>
    <row r="128" spans="2:15" x14ac:dyDescent="0.25">
      <c r="B128" s="100"/>
      <c r="C128" s="100"/>
      <c r="D128" s="100"/>
      <c r="E128" s="100"/>
      <c r="F128" s="100"/>
      <c r="G128" s="100"/>
      <c r="H128" s="107"/>
      <c r="I128" s="108"/>
      <c r="J128" s="108"/>
      <c r="K128" s="108"/>
      <c r="L128" s="108"/>
      <c r="M128" s="108"/>
      <c r="N128" s="108"/>
      <c r="O128" s="109"/>
    </row>
    <row r="129" spans="2:15" x14ac:dyDescent="0.25">
      <c r="B129" s="100"/>
      <c r="C129" s="100"/>
      <c r="D129" s="100"/>
      <c r="E129" s="100"/>
      <c r="F129" s="100"/>
      <c r="G129" s="100"/>
      <c r="H129" s="107"/>
      <c r="I129" s="108"/>
      <c r="J129" s="108"/>
      <c r="K129" s="108"/>
      <c r="L129" s="108"/>
      <c r="M129" s="108"/>
      <c r="N129" s="108"/>
      <c r="O129" s="109"/>
    </row>
    <row r="130" spans="2:15" x14ac:dyDescent="0.25">
      <c r="B130" s="100"/>
      <c r="C130" s="100"/>
      <c r="D130" s="100"/>
      <c r="E130" s="100"/>
      <c r="F130" s="100"/>
      <c r="G130" s="100"/>
      <c r="H130" s="107"/>
      <c r="I130" s="108"/>
      <c r="J130" s="108"/>
      <c r="K130" s="108"/>
      <c r="L130" s="108"/>
      <c r="M130" s="108"/>
      <c r="N130" s="108"/>
      <c r="O130" s="109"/>
    </row>
    <row r="131" spans="2:15" x14ac:dyDescent="0.25">
      <c r="B131" s="100"/>
      <c r="C131" s="100"/>
      <c r="D131" s="100"/>
      <c r="E131" s="100"/>
      <c r="F131" s="100"/>
      <c r="G131" s="100"/>
      <c r="H131" s="107"/>
      <c r="I131" s="108"/>
      <c r="J131" s="108"/>
      <c r="K131" s="108"/>
      <c r="L131" s="108"/>
      <c r="M131" s="108"/>
      <c r="N131" s="108"/>
      <c r="O131" s="109"/>
    </row>
    <row r="132" spans="2:15" x14ac:dyDescent="0.25">
      <c r="B132" s="100"/>
      <c r="C132" s="100"/>
      <c r="D132" s="100"/>
      <c r="E132" s="100"/>
      <c r="F132" s="100"/>
      <c r="G132" s="100"/>
      <c r="H132" s="107"/>
      <c r="I132" s="108"/>
      <c r="J132" s="108"/>
      <c r="K132" s="108"/>
      <c r="L132" s="108"/>
      <c r="M132" s="108"/>
      <c r="N132" s="108"/>
      <c r="O132" s="109"/>
    </row>
    <row r="133" spans="2:15" x14ac:dyDescent="0.25">
      <c r="B133" s="100"/>
      <c r="C133" s="100"/>
      <c r="D133" s="100"/>
      <c r="E133" s="100"/>
      <c r="F133" s="100"/>
      <c r="G133" s="100"/>
      <c r="H133" s="107"/>
      <c r="I133" s="108"/>
      <c r="J133" s="108"/>
      <c r="K133" s="108"/>
      <c r="L133" s="108"/>
      <c r="M133" s="108"/>
      <c r="N133" s="108"/>
      <c r="O133" s="109"/>
    </row>
    <row r="134" spans="2:15" x14ac:dyDescent="0.25">
      <c r="B134" s="100"/>
      <c r="C134" s="100"/>
      <c r="D134" s="100"/>
      <c r="E134" s="100"/>
      <c r="F134" s="100"/>
      <c r="G134" s="100"/>
      <c r="H134" s="107"/>
      <c r="I134" s="108"/>
      <c r="J134" s="108"/>
      <c r="K134" s="108"/>
      <c r="L134" s="108"/>
      <c r="M134" s="108"/>
      <c r="N134" s="108"/>
      <c r="O134" s="109"/>
    </row>
    <row r="135" spans="2:15" x14ac:dyDescent="0.25">
      <c r="B135" s="100"/>
      <c r="C135" s="100"/>
      <c r="D135" s="100"/>
      <c r="E135" s="100"/>
      <c r="F135" s="100"/>
      <c r="G135" s="100"/>
      <c r="H135" s="107"/>
      <c r="I135" s="108"/>
      <c r="J135" s="108"/>
      <c r="K135" s="108"/>
      <c r="L135" s="108"/>
      <c r="M135" s="108"/>
      <c r="N135" s="108"/>
      <c r="O135" s="109"/>
    </row>
    <row r="136" spans="2:15" x14ac:dyDescent="0.25">
      <c r="B136" s="100"/>
      <c r="C136" s="100"/>
      <c r="D136" s="100"/>
      <c r="E136" s="100"/>
      <c r="F136" s="100"/>
      <c r="G136" s="100"/>
      <c r="H136" s="107"/>
      <c r="I136" s="108"/>
      <c r="J136" s="108"/>
      <c r="K136" s="108"/>
      <c r="L136" s="108"/>
      <c r="M136" s="108"/>
      <c r="N136" s="108"/>
      <c r="O136" s="109"/>
    </row>
    <row r="137" spans="2:15" x14ac:dyDescent="0.25">
      <c r="B137" s="100"/>
      <c r="C137" s="100"/>
      <c r="D137" s="100"/>
      <c r="E137" s="100"/>
      <c r="F137" s="100"/>
      <c r="G137" s="100"/>
      <c r="H137" s="107"/>
      <c r="I137" s="108"/>
      <c r="J137" s="108"/>
      <c r="K137" s="108"/>
      <c r="L137" s="108"/>
      <c r="M137" s="108"/>
      <c r="N137" s="108"/>
      <c r="O137" s="109"/>
    </row>
    <row r="138" spans="2:15" x14ac:dyDescent="0.25">
      <c r="B138" s="100"/>
      <c r="C138" s="100"/>
      <c r="D138" s="100"/>
      <c r="E138" s="100"/>
      <c r="F138" s="100"/>
      <c r="G138" s="100"/>
      <c r="H138" s="107"/>
      <c r="I138" s="108"/>
      <c r="J138" s="108"/>
      <c r="K138" s="108"/>
      <c r="L138" s="108"/>
      <c r="M138" s="108"/>
      <c r="N138" s="108"/>
      <c r="O138" s="109"/>
    </row>
    <row r="139" spans="2:15" x14ac:dyDescent="0.25">
      <c r="B139" s="100"/>
      <c r="C139" s="100"/>
      <c r="D139" s="100"/>
      <c r="E139" s="100"/>
      <c r="F139" s="100"/>
      <c r="G139" s="100"/>
      <c r="H139" s="107"/>
      <c r="I139" s="108"/>
      <c r="J139" s="108"/>
      <c r="K139" s="108"/>
      <c r="L139" s="108"/>
      <c r="M139" s="108"/>
      <c r="N139" s="108"/>
      <c r="O139" s="109"/>
    </row>
    <row r="140" spans="2:15" x14ac:dyDescent="0.25">
      <c r="B140" s="100"/>
      <c r="C140" s="100"/>
      <c r="D140" s="100"/>
      <c r="E140" s="100"/>
      <c r="F140" s="100"/>
      <c r="G140" s="100"/>
      <c r="H140" s="107"/>
      <c r="I140" s="108"/>
      <c r="J140" s="108"/>
      <c r="K140" s="108"/>
      <c r="L140" s="108"/>
      <c r="M140" s="108"/>
      <c r="N140" s="108"/>
      <c r="O140" s="109"/>
    </row>
    <row r="141" spans="2:15" x14ac:dyDescent="0.25">
      <c r="B141" s="100"/>
      <c r="C141" s="100"/>
      <c r="D141" s="100"/>
      <c r="E141" s="100"/>
      <c r="F141" s="100"/>
      <c r="G141" s="100"/>
      <c r="H141" s="107"/>
      <c r="I141" s="108"/>
      <c r="J141" s="108"/>
      <c r="K141" s="108"/>
      <c r="L141" s="108"/>
      <c r="M141" s="108"/>
      <c r="N141" s="108"/>
      <c r="O141" s="109"/>
    </row>
    <row r="142" spans="2:15" x14ac:dyDescent="0.25">
      <c r="B142" s="100"/>
      <c r="C142" s="100"/>
      <c r="D142" s="100"/>
      <c r="E142" s="100"/>
      <c r="F142" s="100"/>
      <c r="G142" s="100"/>
      <c r="H142" s="107"/>
      <c r="I142" s="108"/>
      <c r="J142" s="108"/>
      <c r="K142" s="108"/>
      <c r="L142" s="108"/>
      <c r="M142" s="108"/>
      <c r="N142" s="108"/>
      <c r="O142" s="109"/>
    </row>
    <row r="143" spans="2:15" x14ac:dyDescent="0.25">
      <c r="B143" s="100"/>
      <c r="C143" s="100"/>
      <c r="D143" s="100"/>
      <c r="E143" s="100"/>
      <c r="F143" s="100"/>
      <c r="G143" s="100"/>
      <c r="H143" s="107"/>
      <c r="I143" s="108"/>
      <c r="J143" s="108"/>
      <c r="K143" s="108"/>
      <c r="L143" s="108"/>
      <c r="M143" s="108"/>
      <c r="N143" s="108"/>
      <c r="O143" s="109"/>
    </row>
    <row r="144" spans="2:15" x14ac:dyDescent="0.25">
      <c r="B144" s="100"/>
      <c r="C144" s="100"/>
      <c r="D144" s="100"/>
      <c r="E144" s="100"/>
      <c r="F144" s="100"/>
      <c r="G144" s="100"/>
      <c r="H144" s="107"/>
      <c r="I144" s="108"/>
      <c r="J144" s="108"/>
      <c r="K144" s="108"/>
      <c r="L144" s="108"/>
      <c r="M144" s="108"/>
      <c r="N144" s="108"/>
      <c r="O144" s="109"/>
    </row>
    <row r="145" spans="2:15" x14ac:dyDescent="0.25">
      <c r="B145" s="100"/>
      <c r="C145" s="100"/>
      <c r="D145" s="100"/>
      <c r="E145" s="100"/>
      <c r="F145" s="100"/>
      <c r="G145" s="100"/>
      <c r="H145" s="107"/>
      <c r="I145" s="108"/>
      <c r="J145" s="108"/>
      <c r="K145" s="108"/>
      <c r="L145" s="108"/>
      <c r="M145" s="108"/>
      <c r="N145" s="108"/>
      <c r="O145" s="109"/>
    </row>
    <row r="146" spans="2:15" x14ac:dyDescent="0.25">
      <c r="B146" s="100"/>
      <c r="C146" s="100"/>
      <c r="D146" s="100"/>
      <c r="E146" s="100"/>
      <c r="F146" s="100"/>
      <c r="G146" s="100"/>
      <c r="H146" s="107"/>
      <c r="I146" s="108"/>
      <c r="J146" s="108"/>
      <c r="K146" s="108"/>
      <c r="L146" s="108"/>
      <c r="M146" s="108"/>
      <c r="N146" s="108"/>
      <c r="O146" s="109"/>
    </row>
    <row r="147" spans="2:15" x14ac:dyDescent="0.25">
      <c r="B147" s="100"/>
      <c r="C147" s="100"/>
      <c r="D147" s="100"/>
      <c r="E147" s="100"/>
      <c r="F147" s="100"/>
      <c r="G147" s="100"/>
      <c r="H147" s="107"/>
      <c r="I147" s="108"/>
      <c r="J147" s="108"/>
      <c r="K147" s="108"/>
      <c r="L147" s="108"/>
      <c r="M147" s="108"/>
      <c r="N147" s="108"/>
      <c r="O147" s="109"/>
    </row>
    <row r="148" spans="2:15" x14ac:dyDescent="0.25">
      <c r="B148" s="100"/>
      <c r="C148" s="100"/>
      <c r="D148" s="100"/>
      <c r="E148" s="100"/>
      <c r="F148" s="100"/>
      <c r="G148" s="100"/>
      <c r="H148" s="107"/>
      <c r="I148" s="108"/>
      <c r="J148" s="108"/>
      <c r="K148" s="108"/>
      <c r="L148" s="108"/>
      <c r="M148" s="108"/>
      <c r="N148" s="108"/>
      <c r="O148" s="109"/>
    </row>
    <row r="149" spans="2:15" x14ac:dyDescent="0.25">
      <c r="B149" s="100"/>
      <c r="C149" s="100"/>
      <c r="D149" s="100"/>
      <c r="E149" s="100"/>
      <c r="F149" s="100"/>
      <c r="G149" s="100"/>
      <c r="H149" s="107"/>
      <c r="I149" s="108"/>
      <c r="J149" s="108"/>
      <c r="K149" s="108"/>
      <c r="L149" s="108"/>
      <c r="M149" s="108"/>
      <c r="N149" s="108"/>
      <c r="O149" s="109"/>
    </row>
    <row r="150" spans="2:15" x14ac:dyDescent="0.25">
      <c r="B150" s="100"/>
      <c r="C150" s="100"/>
      <c r="D150" s="100"/>
      <c r="E150" s="100"/>
      <c r="F150" s="100"/>
      <c r="G150" s="100"/>
      <c r="H150" s="107"/>
      <c r="I150" s="108"/>
      <c r="J150" s="108"/>
      <c r="K150" s="108"/>
      <c r="L150" s="108"/>
      <c r="M150" s="108"/>
      <c r="N150" s="108"/>
      <c r="O150" s="109"/>
    </row>
    <row r="151" spans="2:15" x14ac:dyDescent="0.25">
      <c r="B151" s="100"/>
      <c r="C151" s="100"/>
      <c r="D151" s="100"/>
      <c r="E151" s="100"/>
      <c r="F151" s="100"/>
      <c r="G151" s="100"/>
      <c r="H151" s="107"/>
      <c r="I151" s="108"/>
      <c r="J151" s="108"/>
      <c r="K151" s="108"/>
      <c r="L151" s="108"/>
      <c r="M151" s="108"/>
      <c r="N151" s="108"/>
      <c r="O151" s="109"/>
    </row>
    <row r="152" spans="2:15" x14ac:dyDescent="0.25">
      <c r="B152" s="100"/>
      <c r="C152" s="100"/>
      <c r="D152" s="100"/>
      <c r="E152" s="100"/>
      <c r="F152" s="100"/>
      <c r="G152" s="100"/>
      <c r="H152" s="107"/>
      <c r="I152" s="108"/>
      <c r="J152" s="108"/>
      <c r="K152" s="108"/>
      <c r="L152" s="108"/>
      <c r="M152" s="108"/>
      <c r="N152" s="108"/>
      <c r="O152" s="109"/>
    </row>
    <row r="153" spans="2:15" x14ac:dyDescent="0.25">
      <c r="B153" s="100"/>
      <c r="C153" s="100"/>
      <c r="D153" s="100"/>
      <c r="E153" s="100"/>
      <c r="F153" s="100"/>
      <c r="G153" s="100"/>
      <c r="H153" s="107"/>
      <c r="I153" s="108"/>
      <c r="J153" s="108"/>
      <c r="K153" s="108"/>
      <c r="L153" s="108"/>
      <c r="M153" s="108"/>
      <c r="N153" s="108"/>
      <c r="O153" s="109"/>
    </row>
    <row r="154" spans="2:15" x14ac:dyDescent="0.25">
      <c r="B154" s="100"/>
      <c r="C154" s="100"/>
      <c r="D154" s="100"/>
      <c r="E154" s="100"/>
      <c r="F154" s="100"/>
      <c r="G154" s="100"/>
      <c r="H154" s="107"/>
      <c r="I154" s="108"/>
      <c r="J154" s="108"/>
      <c r="K154" s="108"/>
      <c r="L154" s="108"/>
      <c r="M154" s="108"/>
      <c r="N154" s="108"/>
      <c r="O154" s="109"/>
    </row>
    <row r="155" spans="2:15" x14ac:dyDescent="0.25">
      <c r="B155" s="100"/>
      <c r="C155" s="100"/>
      <c r="D155" s="100"/>
      <c r="E155" s="100"/>
      <c r="F155" s="100"/>
      <c r="G155" s="100"/>
      <c r="H155" s="107"/>
      <c r="I155" s="108"/>
      <c r="J155" s="108"/>
      <c r="K155" s="108"/>
      <c r="L155" s="108"/>
      <c r="M155" s="108"/>
      <c r="N155" s="108"/>
      <c r="O155" s="109"/>
    </row>
    <row r="156" spans="2:15" x14ac:dyDescent="0.25">
      <c r="B156" s="100"/>
      <c r="C156" s="100"/>
      <c r="D156" s="100"/>
      <c r="E156" s="100"/>
      <c r="F156" s="100"/>
      <c r="G156" s="100"/>
      <c r="H156" s="107"/>
      <c r="I156" s="108"/>
      <c r="J156" s="108"/>
      <c r="K156" s="108"/>
      <c r="L156" s="108"/>
      <c r="M156" s="108"/>
      <c r="N156" s="108"/>
      <c r="O156" s="109"/>
    </row>
    <row r="157" spans="2:15" x14ac:dyDescent="0.25">
      <c r="B157" s="100"/>
      <c r="C157" s="100"/>
      <c r="D157" s="100"/>
      <c r="E157" s="100"/>
      <c r="F157" s="100"/>
      <c r="G157" s="100"/>
      <c r="H157" s="107"/>
      <c r="I157" s="108"/>
      <c r="J157" s="108"/>
      <c r="K157" s="108"/>
      <c r="L157" s="108"/>
      <c r="M157" s="108"/>
      <c r="N157" s="108"/>
      <c r="O157" s="109"/>
    </row>
    <row r="158" spans="2:15" x14ac:dyDescent="0.25">
      <c r="B158" s="100"/>
      <c r="C158" s="100"/>
      <c r="D158" s="100"/>
      <c r="E158" s="100"/>
      <c r="F158" s="100"/>
      <c r="G158" s="100"/>
      <c r="H158" s="107"/>
      <c r="I158" s="108"/>
      <c r="J158" s="108"/>
      <c r="K158" s="108"/>
      <c r="L158" s="108"/>
      <c r="M158" s="108"/>
      <c r="N158" s="108"/>
      <c r="O158" s="109"/>
    </row>
    <row r="159" spans="2:15" x14ac:dyDescent="0.25">
      <c r="B159" s="100"/>
      <c r="C159" s="100"/>
      <c r="D159" s="100"/>
      <c r="E159" s="100"/>
      <c r="F159" s="100"/>
      <c r="G159" s="100"/>
      <c r="H159" s="107"/>
      <c r="I159" s="108"/>
      <c r="J159" s="108"/>
      <c r="K159" s="108"/>
      <c r="L159" s="108"/>
      <c r="M159" s="108"/>
      <c r="N159" s="108"/>
      <c r="O159" s="109"/>
    </row>
    <row r="160" spans="2:15" x14ac:dyDescent="0.25">
      <c r="B160" s="100"/>
      <c r="C160" s="100"/>
      <c r="D160" s="100"/>
      <c r="E160" s="100"/>
      <c r="F160" s="100"/>
      <c r="G160" s="100"/>
      <c r="H160" s="107"/>
      <c r="I160" s="108"/>
      <c r="J160" s="108"/>
      <c r="K160" s="108"/>
      <c r="L160" s="108"/>
      <c r="M160" s="108"/>
      <c r="N160" s="108"/>
      <c r="O160" s="109"/>
    </row>
    <row r="161" spans="2:15" x14ac:dyDescent="0.25">
      <c r="B161" s="100"/>
      <c r="C161" s="100"/>
      <c r="D161" s="100"/>
      <c r="E161" s="100"/>
      <c r="F161" s="100"/>
      <c r="G161" s="100"/>
      <c r="H161" s="107"/>
      <c r="I161" s="108"/>
      <c r="J161" s="108"/>
      <c r="K161" s="108"/>
      <c r="L161" s="108"/>
      <c r="M161" s="108"/>
      <c r="N161" s="108"/>
      <c r="O161" s="109"/>
    </row>
    <row r="162" spans="2:15" x14ac:dyDescent="0.25">
      <c r="B162" s="100"/>
      <c r="C162" s="100"/>
      <c r="D162" s="100"/>
      <c r="E162" s="100"/>
      <c r="F162" s="100"/>
      <c r="G162" s="100"/>
      <c r="H162" s="107"/>
      <c r="I162" s="108"/>
      <c r="J162" s="108"/>
      <c r="K162" s="108"/>
      <c r="L162" s="108"/>
      <c r="M162" s="108"/>
      <c r="N162" s="108"/>
      <c r="O162" s="109"/>
    </row>
    <row r="163" spans="2:15" x14ac:dyDescent="0.25">
      <c r="B163" s="100"/>
      <c r="C163" s="100"/>
      <c r="D163" s="100"/>
      <c r="E163" s="100"/>
      <c r="F163" s="100"/>
      <c r="G163" s="100"/>
      <c r="H163" s="107"/>
      <c r="I163" s="108"/>
      <c r="J163" s="108"/>
      <c r="K163" s="108"/>
      <c r="L163" s="108"/>
      <c r="M163" s="108"/>
      <c r="N163" s="108"/>
      <c r="O163" s="109"/>
    </row>
    <row r="164" spans="2:15" x14ac:dyDescent="0.25">
      <c r="B164" s="100"/>
      <c r="C164" s="100"/>
      <c r="D164" s="100"/>
      <c r="E164" s="100"/>
      <c r="F164" s="100"/>
      <c r="G164" s="100"/>
      <c r="H164" s="107"/>
      <c r="I164" s="108"/>
      <c r="J164" s="108"/>
      <c r="K164" s="108"/>
      <c r="L164" s="108"/>
      <c r="M164" s="108"/>
      <c r="N164" s="108"/>
      <c r="O164" s="109"/>
    </row>
    <row r="165" spans="2:15" x14ac:dyDescent="0.25">
      <c r="B165" s="100"/>
      <c r="C165" s="100"/>
      <c r="D165" s="100"/>
      <c r="E165" s="100"/>
      <c r="F165" s="100"/>
      <c r="G165" s="100"/>
      <c r="H165" s="107"/>
      <c r="I165" s="108"/>
      <c r="J165" s="108"/>
      <c r="K165" s="108"/>
      <c r="L165" s="108"/>
      <c r="M165" s="108"/>
      <c r="N165" s="108"/>
      <c r="O165" s="109"/>
    </row>
    <row r="166" spans="2:15" x14ac:dyDescent="0.25">
      <c r="B166" s="100"/>
      <c r="C166" s="100"/>
      <c r="D166" s="100"/>
      <c r="E166" s="100"/>
      <c r="F166" s="100"/>
      <c r="G166" s="100"/>
      <c r="H166" s="107"/>
      <c r="I166" s="108"/>
      <c r="J166" s="108"/>
      <c r="K166" s="108"/>
      <c r="L166" s="108"/>
      <c r="M166" s="108"/>
      <c r="N166" s="108"/>
      <c r="O166" s="109"/>
    </row>
    <row r="167" spans="2:15" x14ac:dyDescent="0.25">
      <c r="B167" s="100"/>
      <c r="C167" s="100"/>
      <c r="D167" s="100"/>
      <c r="E167" s="100"/>
      <c r="F167" s="100"/>
      <c r="G167" s="100"/>
      <c r="H167" s="107"/>
      <c r="I167" s="108"/>
      <c r="J167" s="108"/>
      <c r="K167" s="108"/>
      <c r="L167" s="108"/>
      <c r="M167" s="108"/>
      <c r="N167" s="108"/>
      <c r="O167" s="109"/>
    </row>
    <row r="168" spans="2:15" x14ac:dyDescent="0.25">
      <c r="B168" s="100"/>
      <c r="C168" s="100"/>
      <c r="D168" s="100"/>
      <c r="E168" s="100"/>
      <c r="F168" s="100"/>
      <c r="G168" s="100"/>
      <c r="H168" s="107"/>
      <c r="I168" s="108"/>
      <c r="J168" s="108"/>
      <c r="K168" s="108"/>
      <c r="L168" s="108"/>
      <c r="M168" s="108"/>
      <c r="N168" s="108"/>
      <c r="O168" s="109"/>
    </row>
    <row r="169" spans="2:15" x14ac:dyDescent="0.25">
      <c r="B169" s="100"/>
      <c r="C169" s="100"/>
      <c r="D169" s="100"/>
      <c r="E169" s="100"/>
      <c r="F169" s="100"/>
      <c r="G169" s="100"/>
      <c r="H169" s="107"/>
      <c r="I169" s="108"/>
      <c r="J169" s="108"/>
      <c r="K169" s="108"/>
      <c r="L169" s="108"/>
      <c r="M169" s="108"/>
      <c r="N169" s="108"/>
      <c r="O169" s="109"/>
    </row>
    <row r="170" spans="2:15" x14ac:dyDescent="0.25">
      <c r="B170" s="100"/>
      <c r="C170" s="100"/>
      <c r="D170" s="100"/>
      <c r="E170" s="100"/>
      <c r="F170" s="100"/>
      <c r="G170" s="100"/>
      <c r="H170" s="107"/>
      <c r="I170" s="108"/>
      <c r="J170" s="108"/>
      <c r="K170" s="108"/>
      <c r="L170" s="108"/>
      <c r="M170" s="108"/>
      <c r="N170" s="108"/>
      <c r="O170" s="109"/>
    </row>
    <row r="171" spans="2:15" x14ac:dyDescent="0.25">
      <c r="B171" s="100"/>
      <c r="C171" s="100"/>
      <c r="D171" s="100"/>
      <c r="E171" s="100"/>
      <c r="F171" s="100"/>
      <c r="G171" s="100"/>
      <c r="H171" s="107"/>
      <c r="I171" s="108"/>
      <c r="J171" s="108"/>
      <c r="K171" s="108"/>
      <c r="L171" s="108"/>
      <c r="M171" s="108"/>
      <c r="N171" s="108"/>
      <c r="O171" s="109"/>
    </row>
    <row r="172" spans="2:15" x14ac:dyDescent="0.25">
      <c r="B172" s="100"/>
      <c r="C172" s="100"/>
      <c r="D172" s="100"/>
      <c r="E172" s="100"/>
      <c r="F172" s="100"/>
      <c r="G172" s="100"/>
      <c r="H172" s="107"/>
      <c r="I172" s="108"/>
      <c r="J172" s="108"/>
      <c r="K172" s="108"/>
      <c r="L172" s="108"/>
      <c r="M172" s="108"/>
      <c r="N172" s="108"/>
      <c r="O172" s="109"/>
    </row>
    <row r="173" spans="2:15" x14ac:dyDescent="0.25">
      <c r="B173" s="100"/>
      <c r="C173" s="100"/>
      <c r="D173" s="100"/>
      <c r="E173" s="100"/>
      <c r="F173" s="100"/>
      <c r="G173" s="100"/>
      <c r="H173" s="107"/>
      <c r="I173" s="108"/>
      <c r="J173" s="108"/>
      <c r="K173" s="108"/>
      <c r="L173" s="108"/>
      <c r="M173" s="108"/>
      <c r="N173" s="108"/>
      <c r="O173" s="109"/>
    </row>
    <row r="174" spans="2:15" x14ac:dyDescent="0.25">
      <c r="B174" s="100"/>
      <c r="C174" s="100"/>
      <c r="D174" s="100"/>
      <c r="E174" s="100"/>
      <c r="F174" s="100"/>
      <c r="G174" s="100"/>
      <c r="H174" s="107"/>
      <c r="I174" s="108"/>
      <c r="J174" s="108"/>
      <c r="K174" s="108"/>
      <c r="L174" s="108"/>
      <c r="M174" s="108"/>
      <c r="N174" s="108"/>
      <c r="O174" s="109"/>
    </row>
    <row r="175" spans="2:15" x14ac:dyDescent="0.25">
      <c r="B175" s="100"/>
      <c r="C175" s="100"/>
      <c r="D175" s="100"/>
      <c r="E175" s="100"/>
      <c r="F175" s="100"/>
      <c r="G175" s="100"/>
      <c r="H175" s="107"/>
      <c r="I175" s="108"/>
      <c r="J175" s="108"/>
      <c r="K175" s="108"/>
      <c r="L175" s="108"/>
      <c r="M175" s="108"/>
      <c r="N175" s="108"/>
      <c r="O175" s="109"/>
    </row>
    <row r="176" spans="2:15" x14ac:dyDescent="0.25">
      <c r="B176" s="100"/>
      <c r="C176" s="100"/>
      <c r="D176" s="100"/>
      <c r="E176" s="100"/>
      <c r="F176" s="100"/>
      <c r="G176" s="100"/>
      <c r="H176" s="107"/>
      <c r="I176" s="108"/>
      <c r="J176" s="108"/>
      <c r="K176" s="108"/>
      <c r="L176" s="108"/>
      <c r="M176" s="108"/>
      <c r="N176" s="108"/>
      <c r="O176" s="109"/>
    </row>
    <row r="177" spans="2:15" x14ac:dyDescent="0.25">
      <c r="B177" s="100"/>
      <c r="C177" s="100"/>
      <c r="D177" s="100"/>
      <c r="E177" s="100"/>
      <c r="F177" s="100"/>
      <c r="G177" s="100"/>
      <c r="H177" s="107"/>
      <c r="I177" s="108"/>
      <c r="J177" s="108"/>
      <c r="K177" s="108"/>
      <c r="L177" s="108"/>
      <c r="M177" s="108"/>
      <c r="N177" s="108"/>
      <c r="O177" s="109"/>
    </row>
    <row r="178" spans="2:15" x14ac:dyDescent="0.25">
      <c r="B178" s="100"/>
      <c r="C178" s="100"/>
      <c r="D178" s="100"/>
      <c r="E178" s="100"/>
      <c r="F178" s="100"/>
      <c r="G178" s="100"/>
      <c r="H178" s="107"/>
      <c r="I178" s="108"/>
      <c r="J178" s="108"/>
      <c r="K178" s="108"/>
      <c r="L178" s="108"/>
      <c r="M178" s="108"/>
      <c r="N178" s="108"/>
      <c r="O178" s="109"/>
    </row>
    <row r="179" spans="2:15" x14ac:dyDescent="0.25">
      <c r="B179" s="100"/>
      <c r="C179" s="100"/>
      <c r="D179" s="100"/>
      <c r="E179" s="100"/>
      <c r="F179" s="100"/>
      <c r="G179" s="100"/>
      <c r="H179" s="107"/>
      <c r="I179" s="108"/>
      <c r="J179" s="108"/>
      <c r="K179" s="108"/>
      <c r="L179" s="108"/>
      <c r="M179" s="108"/>
      <c r="N179" s="108"/>
      <c r="O179" s="109"/>
    </row>
    <row r="180" spans="2:15" x14ac:dyDescent="0.25">
      <c r="B180" s="100"/>
      <c r="C180" s="100"/>
      <c r="D180" s="100"/>
      <c r="E180" s="100"/>
      <c r="F180" s="100"/>
      <c r="G180" s="100"/>
      <c r="H180" s="107"/>
      <c r="I180" s="108"/>
      <c r="J180" s="108"/>
      <c r="K180" s="108"/>
      <c r="L180" s="108"/>
      <c r="M180" s="108"/>
      <c r="N180" s="108"/>
      <c r="O180" s="109"/>
    </row>
    <row r="181" spans="2:15" x14ac:dyDescent="0.25">
      <c r="B181" s="100"/>
      <c r="C181" s="100"/>
      <c r="D181" s="100"/>
      <c r="E181" s="100"/>
      <c r="F181" s="100"/>
      <c r="G181" s="100"/>
      <c r="H181" s="107"/>
      <c r="I181" s="108"/>
      <c r="J181" s="108"/>
      <c r="K181" s="108"/>
      <c r="L181" s="108"/>
      <c r="M181" s="108"/>
      <c r="N181" s="108"/>
      <c r="O181" s="109"/>
    </row>
    <row r="182" spans="2:15" x14ac:dyDescent="0.25">
      <c r="B182" s="100"/>
      <c r="C182" s="100"/>
      <c r="D182" s="100"/>
      <c r="E182" s="100"/>
      <c r="F182" s="100"/>
      <c r="G182" s="100"/>
      <c r="H182" s="107"/>
      <c r="I182" s="108"/>
      <c r="J182" s="108"/>
      <c r="K182" s="108"/>
      <c r="L182" s="108"/>
      <c r="M182" s="108"/>
      <c r="N182" s="108"/>
      <c r="O182" s="109"/>
    </row>
    <row r="183" spans="2:15" x14ac:dyDescent="0.25">
      <c r="B183" s="100"/>
      <c r="C183" s="100"/>
      <c r="D183" s="100"/>
      <c r="E183" s="100"/>
      <c r="F183" s="100"/>
      <c r="G183" s="100"/>
      <c r="H183" s="107"/>
      <c r="I183" s="108"/>
      <c r="J183" s="108"/>
      <c r="K183" s="108"/>
      <c r="L183" s="108"/>
      <c r="M183" s="108"/>
      <c r="N183" s="108"/>
      <c r="O183" s="109"/>
    </row>
    <row r="184" spans="2:15" x14ac:dyDescent="0.25">
      <c r="B184" s="100"/>
      <c r="C184" s="100"/>
      <c r="D184" s="100"/>
      <c r="E184" s="100"/>
      <c r="F184" s="100"/>
      <c r="G184" s="100"/>
      <c r="H184" s="107"/>
      <c r="I184" s="108"/>
      <c r="J184" s="108"/>
      <c r="K184" s="108"/>
      <c r="L184" s="108"/>
      <c r="M184" s="108"/>
      <c r="N184" s="108"/>
      <c r="O184" s="109"/>
    </row>
    <row r="185" spans="2:15" x14ac:dyDescent="0.25">
      <c r="B185" s="100"/>
      <c r="C185" s="100"/>
      <c r="D185" s="100"/>
      <c r="E185" s="100"/>
      <c r="F185" s="100"/>
      <c r="G185" s="100"/>
      <c r="H185" s="107"/>
      <c r="I185" s="108"/>
      <c r="J185" s="108"/>
      <c r="K185" s="108"/>
      <c r="L185" s="108"/>
      <c r="M185" s="108"/>
      <c r="N185" s="108"/>
      <c r="O185" s="109"/>
    </row>
    <row r="186" spans="2:15" x14ac:dyDescent="0.25">
      <c r="B186" s="100"/>
      <c r="C186" s="100"/>
      <c r="D186" s="100"/>
      <c r="E186" s="100"/>
      <c r="F186" s="100"/>
      <c r="G186" s="100"/>
      <c r="H186" s="107"/>
      <c r="I186" s="108"/>
      <c r="J186" s="108"/>
      <c r="K186" s="108"/>
      <c r="L186" s="108"/>
      <c r="M186" s="108"/>
      <c r="N186" s="108"/>
      <c r="O186" s="109"/>
    </row>
    <row r="187" spans="2:15" x14ac:dyDescent="0.25">
      <c r="B187" s="100"/>
      <c r="C187" s="100"/>
      <c r="D187" s="100"/>
      <c r="E187" s="100"/>
      <c r="F187" s="100"/>
      <c r="G187" s="100"/>
      <c r="H187" s="107"/>
      <c r="I187" s="108"/>
      <c r="J187" s="108"/>
      <c r="K187" s="108"/>
      <c r="L187" s="108"/>
      <c r="M187" s="108"/>
      <c r="N187" s="108"/>
      <c r="O187" s="109"/>
    </row>
    <row r="188" spans="2:15" x14ac:dyDescent="0.25">
      <c r="B188" s="100"/>
      <c r="C188" s="100"/>
      <c r="D188" s="100"/>
      <c r="E188" s="100"/>
      <c r="F188" s="100"/>
      <c r="G188" s="100"/>
      <c r="H188" s="107"/>
      <c r="I188" s="108"/>
      <c r="J188" s="108"/>
      <c r="K188" s="108"/>
      <c r="L188" s="108"/>
      <c r="M188" s="108"/>
      <c r="N188" s="108"/>
      <c r="O188" s="109"/>
    </row>
    <row r="189" spans="2:15" x14ac:dyDescent="0.25">
      <c r="B189" s="100"/>
      <c r="C189" s="100"/>
      <c r="D189" s="100"/>
      <c r="E189" s="100"/>
      <c r="F189" s="100"/>
      <c r="G189" s="100"/>
      <c r="H189" s="107"/>
      <c r="I189" s="108"/>
      <c r="J189" s="108"/>
      <c r="K189" s="108"/>
      <c r="L189" s="108"/>
      <c r="M189" s="108"/>
      <c r="N189" s="108"/>
      <c r="O189" s="109"/>
    </row>
    <row r="190" spans="2:15" x14ac:dyDescent="0.25">
      <c r="B190" s="100"/>
      <c r="C190" s="100"/>
      <c r="D190" s="100"/>
      <c r="E190" s="100"/>
      <c r="F190" s="100"/>
      <c r="G190" s="100"/>
      <c r="H190" s="107"/>
      <c r="I190" s="108"/>
      <c r="J190" s="108"/>
      <c r="K190" s="108"/>
      <c r="L190" s="108"/>
      <c r="M190" s="108"/>
      <c r="N190" s="108"/>
      <c r="O190" s="109"/>
    </row>
    <row r="191" spans="2:15" x14ac:dyDescent="0.25">
      <c r="B191" s="100"/>
      <c r="C191" s="100"/>
      <c r="D191" s="100"/>
      <c r="E191" s="100"/>
      <c r="F191" s="100"/>
      <c r="G191" s="100"/>
      <c r="H191" s="107"/>
      <c r="I191" s="108"/>
      <c r="J191" s="108"/>
      <c r="K191" s="108"/>
      <c r="L191" s="108"/>
      <c r="M191" s="108"/>
      <c r="N191" s="108"/>
      <c r="O191" s="109"/>
    </row>
    <row r="192" spans="2:15" x14ac:dyDescent="0.25">
      <c r="B192" s="100"/>
      <c r="C192" s="100"/>
      <c r="D192" s="100"/>
      <c r="E192" s="100"/>
      <c r="F192" s="100"/>
      <c r="G192" s="100"/>
      <c r="H192" s="107"/>
      <c r="I192" s="108"/>
      <c r="J192" s="108"/>
      <c r="K192" s="108"/>
      <c r="L192" s="108"/>
      <c r="M192" s="108"/>
      <c r="N192" s="108"/>
      <c r="O192" s="109"/>
    </row>
    <row r="193" spans="2:15" x14ac:dyDescent="0.25">
      <c r="B193" s="100"/>
      <c r="C193" s="100"/>
      <c r="D193" s="100"/>
      <c r="E193" s="100"/>
      <c r="F193" s="100"/>
      <c r="G193" s="100"/>
      <c r="H193" s="107"/>
      <c r="I193" s="108"/>
      <c r="J193" s="108"/>
      <c r="K193" s="108"/>
      <c r="L193" s="108"/>
      <c r="M193" s="108"/>
      <c r="N193" s="108"/>
      <c r="O193" s="109"/>
    </row>
    <row r="194" spans="2:15" x14ac:dyDescent="0.25">
      <c r="B194" s="100"/>
      <c r="C194" s="100"/>
      <c r="D194" s="100"/>
      <c r="E194" s="100"/>
      <c r="F194" s="100"/>
      <c r="G194" s="100"/>
      <c r="H194" s="107"/>
      <c r="I194" s="108"/>
      <c r="J194" s="108"/>
      <c r="K194" s="108"/>
      <c r="L194" s="108"/>
      <c r="M194" s="108"/>
      <c r="N194" s="108"/>
      <c r="O194" s="109"/>
    </row>
    <row r="195" spans="2:15" x14ac:dyDescent="0.25">
      <c r="B195" s="100"/>
      <c r="C195" s="100"/>
      <c r="D195" s="100"/>
      <c r="E195" s="100"/>
      <c r="F195" s="100"/>
      <c r="G195" s="100"/>
      <c r="H195" s="107"/>
      <c r="I195" s="108"/>
      <c r="J195" s="108"/>
      <c r="K195" s="108"/>
      <c r="L195" s="108"/>
      <c r="M195" s="108"/>
      <c r="N195" s="108"/>
      <c r="O195" s="109"/>
    </row>
    <row r="196" spans="2:15" x14ac:dyDescent="0.25">
      <c r="B196" s="100"/>
      <c r="C196" s="100"/>
      <c r="D196" s="100"/>
      <c r="E196" s="100"/>
      <c r="F196" s="100"/>
      <c r="G196" s="100"/>
      <c r="H196" s="107"/>
      <c r="I196" s="108"/>
      <c r="J196" s="108"/>
      <c r="K196" s="108"/>
      <c r="L196" s="108"/>
      <c r="M196" s="108"/>
      <c r="N196" s="108"/>
      <c r="O196" s="109"/>
    </row>
    <row r="197" spans="2:15" x14ac:dyDescent="0.25">
      <c r="B197" s="100"/>
      <c r="C197" s="100"/>
      <c r="D197" s="100"/>
      <c r="E197" s="100"/>
      <c r="F197" s="100"/>
      <c r="G197" s="100"/>
      <c r="H197" s="107"/>
      <c r="I197" s="108"/>
      <c r="J197" s="108"/>
      <c r="K197" s="108"/>
      <c r="L197" s="108"/>
      <c r="M197" s="108"/>
      <c r="N197" s="108"/>
      <c r="O197" s="109"/>
    </row>
    <row r="198" spans="2:15" x14ac:dyDescent="0.25">
      <c r="B198" s="100"/>
      <c r="C198" s="100"/>
      <c r="D198" s="100"/>
      <c r="E198" s="100"/>
      <c r="F198" s="100"/>
      <c r="G198" s="100"/>
      <c r="H198" s="107"/>
      <c r="I198" s="108"/>
      <c r="J198" s="108"/>
      <c r="K198" s="108"/>
      <c r="L198" s="108"/>
      <c r="M198" s="108"/>
      <c r="N198" s="108"/>
      <c r="O198" s="109"/>
    </row>
    <row r="199" spans="2:15" x14ac:dyDescent="0.25">
      <c r="B199" s="100"/>
      <c r="C199" s="100"/>
      <c r="D199" s="100"/>
      <c r="E199" s="100"/>
      <c r="F199" s="100"/>
      <c r="G199" s="100"/>
      <c r="H199" s="107"/>
      <c r="I199" s="108"/>
      <c r="J199" s="108"/>
      <c r="K199" s="108"/>
      <c r="L199" s="108"/>
      <c r="M199" s="108"/>
      <c r="N199" s="108"/>
      <c r="O199" s="109"/>
    </row>
    <row r="200" spans="2:15" x14ac:dyDescent="0.25">
      <c r="B200" s="100"/>
      <c r="C200" s="100"/>
      <c r="D200" s="100"/>
      <c r="E200" s="100"/>
      <c r="F200" s="100"/>
      <c r="G200" s="100"/>
      <c r="H200" s="107"/>
      <c r="I200" s="108"/>
      <c r="J200" s="108"/>
      <c r="K200" s="108"/>
      <c r="L200" s="108"/>
      <c r="M200" s="108"/>
      <c r="N200" s="108"/>
      <c r="O200" s="109"/>
    </row>
    <row r="201" spans="2:15" x14ac:dyDescent="0.25">
      <c r="B201" s="100"/>
      <c r="C201" s="100"/>
      <c r="D201" s="100"/>
      <c r="E201" s="100"/>
      <c r="F201" s="100"/>
      <c r="G201" s="100"/>
      <c r="H201" s="107"/>
      <c r="I201" s="108"/>
      <c r="J201" s="108"/>
      <c r="K201" s="108"/>
      <c r="L201" s="108"/>
      <c r="M201" s="108"/>
      <c r="N201" s="108"/>
      <c r="O201" s="109"/>
    </row>
    <row r="202" spans="2:15" x14ac:dyDescent="0.25">
      <c r="B202" s="100"/>
      <c r="C202" s="100"/>
      <c r="D202" s="100"/>
      <c r="E202" s="100"/>
      <c r="F202" s="100"/>
      <c r="G202" s="100"/>
      <c r="H202" s="107"/>
      <c r="I202" s="108"/>
      <c r="J202" s="108"/>
      <c r="K202" s="108"/>
      <c r="L202" s="108"/>
      <c r="M202" s="108"/>
      <c r="N202" s="108"/>
      <c r="O202" s="109"/>
    </row>
    <row r="203" spans="2:15" x14ac:dyDescent="0.25">
      <c r="B203" s="100"/>
      <c r="C203" s="100"/>
      <c r="D203" s="100"/>
      <c r="E203" s="100"/>
      <c r="F203" s="100"/>
      <c r="G203" s="100"/>
      <c r="H203" s="107"/>
      <c r="I203" s="108"/>
      <c r="J203" s="108"/>
      <c r="K203" s="108"/>
      <c r="L203" s="108"/>
      <c r="M203" s="108"/>
      <c r="N203" s="108"/>
      <c r="O203" s="109"/>
    </row>
    <row r="204" spans="2:15" x14ac:dyDescent="0.25">
      <c r="B204" s="100"/>
      <c r="C204" s="100"/>
      <c r="D204" s="100"/>
      <c r="E204" s="100"/>
      <c r="F204" s="100"/>
      <c r="G204" s="100"/>
      <c r="H204" s="107"/>
      <c r="I204" s="108"/>
      <c r="J204" s="108"/>
      <c r="K204" s="108"/>
      <c r="L204" s="108"/>
      <c r="M204" s="108"/>
      <c r="N204" s="108"/>
      <c r="O204" s="109"/>
    </row>
    <row r="205" spans="2:15" x14ac:dyDescent="0.25">
      <c r="B205" s="100"/>
      <c r="C205" s="100"/>
      <c r="D205" s="100"/>
      <c r="E205" s="100"/>
      <c r="F205" s="100"/>
      <c r="G205" s="100"/>
      <c r="H205" s="107"/>
      <c r="I205" s="108"/>
      <c r="J205" s="108"/>
      <c r="K205" s="108"/>
      <c r="L205" s="108"/>
      <c r="M205" s="108"/>
      <c r="N205" s="108"/>
      <c r="O205" s="109"/>
    </row>
    <row r="206" spans="2:15" x14ac:dyDescent="0.25">
      <c r="B206" s="100"/>
      <c r="C206" s="100"/>
      <c r="D206" s="100"/>
      <c r="E206" s="100"/>
      <c r="F206" s="100"/>
      <c r="G206" s="100"/>
      <c r="H206" s="107"/>
      <c r="I206" s="108"/>
      <c r="J206" s="108"/>
      <c r="K206" s="108"/>
      <c r="L206" s="108"/>
      <c r="M206" s="108"/>
      <c r="N206" s="108"/>
      <c r="O206" s="109"/>
    </row>
    <row r="207" spans="2:15" x14ac:dyDescent="0.25">
      <c r="B207" s="100"/>
      <c r="C207" s="100"/>
      <c r="D207" s="100"/>
      <c r="E207" s="100"/>
      <c r="F207" s="100"/>
      <c r="G207" s="100"/>
      <c r="H207" s="107"/>
      <c r="I207" s="108"/>
      <c r="J207" s="108"/>
      <c r="K207" s="108"/>
      <c r="L207" s="108"/>
      <c r="M207" s="108"/>
      <c r="N207" s="108"/>
      <c r="O207" s="109"/>
    </row>
    <row r="208" spans="2:15" x14ac:dyDescent="0.25">
      <c r="B208" s="100"/>
      <c r="C208" s="100"/>
      <c r="D208" s="100"/>
      <c r="E208" s="100"/>
      <c r="F208" s="100"/>
      <c r="G208" s="100"/>
      <c r="H208" s="107"/>
      <c r="I208" s="108"/>
      <c r="J208" s="108"/>
      <c r="K208" s="108"/>
      <c r="L208" s="108"/>
      <c r="M208" s="108"/>
      <c r="N208" s="108"/>
      <c r="O208" s="109"/>
    </row>
    <row r="209" spans="2:15" x14ac:dyDescent="0.25">
      <c r="B209" s="100"/>
      <c r="C209" s="100"/>
      <c r="D209" s="100"/>
      <c r="E209" s="100"/>
      <c r="F209" s="100"/>
      <c r="G209" s="100"/>
      <c r="H209" s="107"/>
      <c r="I209" s="108"/>
      <c r="J209" s="108"/>
      <c r="K209" s="108"/>
      <c r="L209" s="108"/>
      <c r="M209" s="108"/>
      <c r="N209" s="108"/>
      <c r="O209" s="109"/>
    </row>
    <row r="210" spans="2:15" x14ac:dyDescent="0.25">
      <c r="B210" s="100"/>
      <c r="C210" s="100"/>
      <c r="D210" s="100"/>
      <c r="E210" s="100"/>
      <c r="F210" s="100"/>
      <c r="G210" s="100"/>
      <c r="H210" s="107"/>
      <c r="I210" s="108"/>
      <c r="J210" s="108"/>
      <c r="K210" s="108"/>
      <c r="L210" s="108"/>
      <c r="M210" s="108"/>
      <c r="N210" s="108"/>
      <c r="O210" s="109"/>
    </row>
    <row r="211" spans="2:15" x14ac:dyDescent="0.25">
      <c r="B211" s="100"/>
      <c r="C211" s="100"/>
      <c r="D211" s="100"/>
      <c r="E211" s="100"/>
      <c r="F211" s="100"/>
      <c r="G211" s="100"/>
      <c r="H211" s="107"/>
      <c r="I211" s="108"/>
      <c r="J211" s="108"/>
      <c r="K211" s="108"/>
      <c r="L211" s="108"/>
      <c r="M211" s="108"/>
      <c r="N211" s="108"/>
      <c r="O211" s="109"/>
    </row>
    <row r="212" spans="2:15" x14ac:dyDescent="0.25">
      <c r="B212" s="100"/>
      <c r="C212" s="100"/>
      <c r="D212" s="100"/>
      <c r="E212" s="100"/>
      <c r="F212" s="100"/>
      <c r="G212" s="100"/>
      <c r="H212" s="107"/>
      <c r="I212" s="108"/>
      <c r="J212" s="108"/>
      <c r="K212" s="108"/>
      <c r="L212" s="108"/>
      <c r="M212" s="108"/>
      <c r="N212" s="108"/>
      <c r="O212" s="109"/>
    </row>
    <row r="213" spans="2:15" x14ac:dyDescent="0.25">
      <c r="B213" s="100"/>
      <c r="C213" s="100"/>
      <c r="D213" s="100"/>
      <c r="E213" s="100"/>
      <c r="F213" s="100"/>
      <c r="G213" s="100"/>
      <c r="H213" s="107"/>
      <c r="I213" s="108"/>
      <c r="J213" s="108"/>
      <c r="K213" s="108"/>
      <c r="L213" s="108"/>
      <c r="M213" s="108"/>
      <c r="N213" s="108"/>
      <c r="O213" s="109"/>
    </row>
    <row r="214" spans="2:15" x14ac:dyDescent="0.25">
      <c r="B214" s="100"/>
      <c r="C214" s="100"/>
      <c r="D214" s="100"/>
      <c r="E214" s="100"/>
      <c r="F214" s="100"/>
      <c r="G214" s="100"/>
      <c r="H214" s="107"/>
      <c r="I214" s="108"/>
      <c r="J214" s="108"/>
      <c r="K214" s="108"/>
      <c r="L214" s="108"/>
      <c r="M214" s="108"/>
      <c r="N214" s="108"/>
      <c r="O214" s="109"/>
    </row>
    <row r="215" spans="2:15" x14ac:dyDescent="0.25">
      <c r="B215" s="100"/>
      <c r="C215" s="100"/>
      <c r="D215" s="100"/>
      <c r="E215" s="100"/>
      <c r="F215" s="100"/>
      <c r="G215" s="100"/>
      <c r="H215" s="107"/>
      <c r="I215" s="108"/>
      <c r="J215" s="108"/>
      <c r="K215" s="108"/>
      <c r="L215" s="108"/>
      <c r="M215" s="108"/>
      <c r="N215" s="108"/>
      <c r="O215" s="109"/>
    </row>
    <row r="216" spans="2:15" x14ac:dyDescent="0.25">
      <c r="B216" s="100"/>
      <c r="C216" s="100"/>
      <c r="D216" s="100"/>
      <c r="E216" s="100"/>
      <c r="F216" s="100"/>
      <c r="G216" s="100"/>
      <c r="H216" s="107"/>
      <c r="I216" s="108"/>
      <c r="J216" s="108"/>
      <c r="K216" s="108"/>
      <c r="L216" s="108"/>
      <c r="M216" s="108"/>
      <c r="N216" s="108"/>
      <c r="O216" s="109"/>
    </row>
    <row r="217" spans="2:15" x14ac:dyDescent="0.25">
      <c r="B217" s="100"/>
      <c r="C217" s="100"/>
      <c r="D217" s="100"/>
      <c r="E217" s="100"/>
      <c r="F217" s="100"/>
      <c r="G217" s="100"/>
      <c r="H217" s="107"/>
      <c r="I217" s="108"/>
      <c r="J217" s="108"/>
      <c r="K217" s="108"/>
      <c r="L217" s="108"/>
      <c r="M217" s="108"/>
      <c r="N217" s="108"/>
      <c r="O217" s="109"/>
    </row>
    <row r="218" spans="2:15" x14ac:dyDescent="0.25">
      <c r="B218" s="100"/>
      <c r="C218" s="100"/>
      <c r="D218" s="100"/>
      <c r="E218" s="100"/>
      <c r="F218" s="100"/>
      <c r="G218" s="100"/>
      <c r="H218" s="107"/>
      <c r="I218" s="108"/>
      <c r="J218" s="108"/>
      <c r="K218" s="108"/>
      <c r="L218" s="108"/>
      <c r="M218" s="108"/>
      <c r="N218" s="108"/>
      <c r="O218" s="109"/>
    </row>
    <row r="219" spans="2:15" x14ac:dyDescent="0.25">
      <c r="B219" s="100"/>
      <c r="C219" s="100"/>
      <c r="D219" s="100"/>
      <c r="E219" s="100"/>
      <c r="F219" s="100"/>
      <c r="G219" s="100"/>
      <c r="H219" s="107"/>
      <c r="I219" s="108"/>
      <c r="J219" s="108"/>
      <c r="K219" s="108"/>
      <c r="L219" s="108"/>
      <c r="M219" s="108"/>
      <c r="N219" s="108"/>
      <c r="O219" s="109"/>
    </row>
    <row r="220" spans="2:15" x14ac:dyDescent="0.25">
      <c r="B220" s="100"/>
      <c r="C220" s="100"/>
      <c r="D220" s="100"/>
      <c r="E220" s="100"/>
      <c r="F220" s="100"/>
      <c r="G220" s="100"/>
      <c r="H220" s="107"/>
      <c r="I220" s="108"/>
      <c r="J220" s="108"/>
      <c r="K220" s="108"/>
      <c r="L220" s="108"/>
      <c r="M220" s="108"/>
      <c r="N220" s="108"/>
      <c r="O220" s="109"/>
    </row>
    <row r="221" spans="2:15" x14ac:dyDescent="0.25">
      <c r="B221" s="100"/>
      <c r="C221" s="100"/>
      <c r="D221" s="100"/>
      <c r="E221" s="100"/>
      <c r="F221" s="100"/>
      <c r="G221" s="100"/>
      <c r="H221" s="107"/>
      <c r="I221" s="108"/>
      <c r="J221" s="108"/>
      <c r="K221" s="108"/>
      <c r="L221" s="108"/>
      <c r="M221" s="108"/>
      <c r="N221" s="108"/>
      <c r="O221" s="109"/>
    </row>
    <row r="222" spans="2:15" x14ac:dyDescent="0.25">
      <c r="B222" s="100"/>
      <c r="C222" s="100"/>
      <c r="D222" s="100"/>
      <c r="E222" s="100"/>
      <c r="F222" s="100"/>
      <c r="G222" s="100"/>
      <c r="H222" s="107"/>
      <c r="I222" s="108"/>
      <c r="J222" s="108"/>
      <c r="K222" s="108"/>
      <c r="L222" s="108"/>
      <c r="M222" s="108"/>
      <c r="N222" s="108"/>
      <c r="O222" s="109"/>
    </row>
    <row r="223" spans="2:15" x14ac:dyDescent="0.25">
      <c r="B223" s="100"/>
      <c r="C223" s="100"/>
      <c r="D223" s="100"/>
      <c r="E223" s="100"/>
      <c r="F223" s="100"/>
      <c r="G223" s="100"/>
      <c r="H223" s="107"/>
      <c r="I223" s="108"/>
      <c r="J223" s="108"/>
      <c r="K223" s="108"/>
      <c r="L223" s="108"/>
      <c r="M223" s="108"/>
      <c r="N223" s="108"/>
      <c r="O223" s="109"/>
    </row>
    <row r="224" spans="2:15" x14ac:dyDescent="0.25">
      <c r="B224" s="100"/>
      <c r="C224" s="100"/>
      <c r="D224" s="100"/>
      <c r="E224" s="100"/>
      <c r="F224" s="100"/>
      <c r="G224" s="100"/>
      <c r="H224" s="107"/>
      <c r="I224" s="108"/>
      <c r="J224" s="108"/>
      <c r="K224" s="108"/>
      <c r="L224" s="108"/>
      <c r="M224" s="108"/>
      <c r="N224" s="108"/>
      <c r="O224" s="109"/>
    </row>
    <row r="225" spans="2:15" x14ac:dyDescent="0.25">
      <c r="B225" s="100"/>
      <c r="C225" s="100"/>
      <c r="D225" s="100"/>
      <c r="E225" s="100"/>
      <c r="F225" s="100"/>
      <c r="G225" s="100"/>
      <c r="H225" s="107"/>
      <c r="I225" s="108"/>
      <c r="J225" s="108"/>
      <c r="K225" s="108"/>
      <c r="L225" s="108"/>
      <c r="M225" s="108"/>
      <c r="N225" s="108"/>
      <c r="O225" s="109"/>
    </row>
    <row r="226" spans="2:15" x14ac:dyDescent="0.25">
      <c r="B226" s="100"/>
      <c r="C226" s="100"/>
      <c r="D226" s="100"/>
      <c r="E226" s="100"/>
      <c r="F226" s="100"/>
      <c r="G226" s="100"/>
      <c r="H226" s="107"/>
      <c r="I226" s="108"/>
      <c r="J226" s="108"/>
      <c r="K226" s="108"/>
      <c r="L226" s="108"/>
      <c r="M226" s="108"/>
      <c r="N226" s="108"/>
      <c r="O226" s="109"/>
    </row>
    <row r="227" spans="2:15" x14ac:dyDescent="0.25">
      <c r="B227" s="100"/>
      <c r="C227" s="100"/>
      <c r="D227" s="100"/>
      <c r="E227" s="100"/>
      <c r="F227" s="100"/>
      <c r="G227" s="100"/>
      <c r="H227" s="107"/>
      <c r="I227" s="108"/>
      <c r="J227" s="108"/>
      <c r="K227" s="108"/>
      <c r="L227" s="108"/>
      <c r="M227" s="108"/>
      <c r="N227" s="108"/>
      <c r="O227" s="109"/>
    </row>
    <row r="228" spans="2:15" x14ac:dyDescent="0.25">
      <c r="B228" s="100"/>
      <c r="C228" s="100"/>
      <c r="D228" s="100"/>
      <c r="E228" s="100"/>
      <c r="F228" s="100"/>
      <c r="G228" s="100"/>
      <c r="H228" s="110"/>
      <c r="I228" s="111"/>
      <c r="J228" s="111"/>
      <c r="K228" s="111"/>
      <c r="L228" s="111"/>
      <c r="M228" s="111"/>
      <c r="N228" s="111"/>
      <c r="O228" s="112"/>
    </row>
  </sheetData>
  <mergeCells count="676">
    <mergeCell ref="N4:O4"/>
    <mergeCell ref="H4:M4"/>
    <mergeCell ref="B4:G4"/>
    <mergeCell ref="A2:O2"/>
    <mergeCell ref="B7:G7"/>
    <mergeCell ref="H7:M7"/>
    <mergeCell ref="N7:O7"/>
    <mergeCell ref="B8:G8"/>
    <mergeCell ref="H8:M8"/>
    <mergeCell ref="N8:O8"/>
    <mergeCell ref="B5:G5"/>
    <mergeCell ref="H5:M5"/>
    <mergeCell ref="N5:O5"/>
    <mergeCell ref="B6:G6"/>
    <mergeCell ref="H6:M6"/>
    <mergeCell ref="N6:O6"/>
    <mergeCell ref="B11:G11"/>
    <mergeCell ref="H11:M11"/>
    <mergeCell ref="N11:O11"/>
    <mergeCell ref="B12:G12"/>
    <mergeCell ref="H12:M12"/>
    <mergeCell ref="N12:O12"/>
    <mergeCell ref="B9:G9"/>
    <mergeCell ref="H9:M9"/>
    <mergeCell ref="N9:O9"/>
    <mergeCell ref="B10:G10"/>
    <mergeCell ref="H10:M10"/>
    <mergeCell ref="N10:O10"/>
    <mergeCell ref="B15:G15"/>
    <mergeCell ref="H15:M15"/>
    <mergeCell ref="N15:O15"/>
    <mergeCell ref="B16:G16"/>
    <mergeCell ref="H16:M16"/>
    <mergeCell ref="N16:O16"/>
    <mergeCell ref="B13:G13"/>
    <mergeCell ref="H13:M13"/>
    <mergeCell ref="N13:O13"/>
    <mergeCell ref="B14:G14"/>
    <mergeCell ref="H14:M14"/>
    <mergeCell ref="N14:O14"/>
    <mergeCell ref="B19:G19"/>
    <mergeCell ref="H19:M19"/>
    <mergeCell ref="N19:O19"/>
    <mergeCell ref="B20:G20"/>
    <mergeCell ref="H20:M20"/>
    <mergeCell ref="N20:O20"/>
    <mergeCell ref="B17:G17"/>
    <mergeCell ref="H17:M17"/>
    <mergeCell ref="N17:O17"/>
    <mergeCell ref="B18:G18"/>
    <mergeCell ref="H18:M18"/>
    <mergeCell ref="N18:O18"/>
    <mergeCell ref="B23:G23"/>
    <mergeCell ref="H23:M23"/>
    <mergeCell ref="N23:O23"/>
    <mergeCell ref="B24:G24"/>
    <mergeCell ref="H24:M24"/>
    <mergeCell ref="N24:O24"/>
    <mergeCell ref="B21:G21"/>
    <mergeCell ref="H21:M21"/>
    <mergeCell ref="N21:O21"/>
    <mergeCell ref="B22:G22"/>
    <mergeCell ref="H22:M22"/>
    <mergeCell ref="N22:O22"/>
    <mergeCell ref="B27:G27"/>
    <mergeCell ref="H27:M27"/>
    <mergeCell ref="N27:O27"/>
    <mergeCell ref="B28:G28"/>
    <mergeCell ref="H28:M28"/>
    <mergeCell ref="N28:O28"/>
    <mergeCell ref="B25:G25"/>
    <mergeCell ref="H25:M25"/>
    <mergeCell ref="N25:O25"/>
    <mergeCell ref="B26:G26"/>
    <mergeCell ref="H26:M26"/>
    <mergeCell ref="N26:O26"/>
    <mergeCell ref="B31:G31"/>
    <mergeCell ref="H31:M31"/>
    <mergeCell ref="N31:O31"/>
    <mergeCell ref="B32:G32"/>
    <mergeCell ref="H32:M32"/>
    <mergeCell ref="N32:O32"/>
    <mergeCell ref="B29:G29"/>
    <mergeCell ref="H29:M29"/>
    <mergeCell ref="N29:O29"/>
    <mergeCell ref="B30:G30"/>
    <mergeCell ref="H30:M30"/>
    <mergeCell ref="N30:O30"/>
    <mergeCell ref="B35:G35"/>
    <mergeCell ref="H35:M35"/>
    <mergeCell ref="N35:O35"/>
    <mergeCell ref="B36:G36"/>
    <mergeCell ref="H36:M36"/>
    <mergeCell ref="N36:O36"/>
    <mergeCell ref="B33:G33"/>
    <mergeCell ref="H33:M33"/>
    <mergeCell ref="N33:O33"/>
    <mergeCell ref="B34:G34"/>
    <mergeCell ref="H34:M34"/>
    <mergeCell ref="N34:O34"/>
    <mergeCell ref="B39:G39"/>
    <mergeCell ref="H39:M39"/>
    <mergeCell ref="N39:O39"/>
    <mergeCell ref="B40:G40"/>
    <mergeCell ref="H40:M40"/>
    <mergeCell ref="N40:O40"/>
    <mergeCell ref="B37:G37"/>
    <mergeCell ref="H37:M37"/>
    <mergeCell ref="N37:O37"/>
    <mergeCell ref="B38:G38"/>
    <mergeCell ref="H38:M38"/>
    <mergeCell ref="N38:O38"/>
    <mergeCell ref="B43:G43"/>
    <mergeCell ref="H43:M43"/>
    <mergeCell ref="N43:O43"/>
    <mergeCell ref="B44:G44"/>
    <mergeCell ref="H44:M44"/>
    <mergeCell ref="N44:O44"/>
    <mergeCell ref="B41:G41"/>
    <mergeCell ref="H41:M41"/>
    <mergeCell ref="N41:O41"/>
    <mergeCell ref="B42:G42"/>
    <mergeCell ref="H42:M42"/>
    <mergeCell ref="N42:O42"/>
    <mergeCell ref="B47:G47"/>
    <mergeCell ref="H47:M47"/>
    <mergeCell ref="N47:O47"/>
    <mergeCell ref="B48:G48"/>
    <mergeCell ref="H48:M48"/>
    <mergeCell ref="N48:O48"/>
    <mergeCell ref="B45:G45"/>
    <mergeCell ref="H45:M45"/>
    <mergeCell ref="N45:O45"/>
    <mergeCell ref="B46:G46"/>
    <mergeCell ref="H46:M46"/>
    <mergeCell ref="N46:O46"/>
    <mergeCell ref="B51:G51"/>
    <mergeCell ref="H51:M51"/>
    <mergeCell ref="N51:O51"/>
    <mergeCell ref="B52:G52"/>
    <mergeCell ref="H52:M52"/>
    <mergeCell ref="N52:O52"/>
    <mergeCell ref="B49:G49"/>
    <mergeCell ref="H49:M49"/>
    <mergeCell ref="N49:O49"/>
    <mergeCell ref="B50:G50"/>
    <mergeCell ref="H50:M50"/>
    <mergeCell ref="N50:O50"/>
    <mergeCell ref="B55:G55"/>
    <mergeCell ref="H55:M55"/>
    <mergeCell ref="N55:O55"/>
    <mergeCell ref="B56:G56"/>
    <mergeCell ref="H56:M56"/>
    <mergeCell ref="N56:O56"/>
    <mergeCell ref="B53:G53"/>
    <mergeCell ref="H53:M53"/>
    <mergeCell ref="N53:O53"/>
    <mergeCell ref="B54:G54"/>
    <mergeCell ref="H54:M54"/>
    <mergeCell ref="N54:O54"/>
    <mergeCell ref="B59:G59"/>
    <mergeCell ref="H59:M59"/>
    <mergeCell ref="N59:O59"/>
    <mergeCell ref="B60:G60"/>
    <mergeCell ref="H60:M60"/>
    <mergeCell ref="N60:O60"/>
    <mergeCell ref="B57:G57"/>
    <mergeCell ref="H57:M57"/>
    <mergeCell ref="N57:O57"/>
    <mergeCell ref="B58:G58"/>
    <mergeCell ref="H58:M58"/>
    <mergeCell ref="N58:O58"/>
    <mergeCell ref="B63:G63"/>
    <mergeCell ref="H63:M63"/>
    <mergeCell ref="N63:O63"/>
    <mergeCell ref="B64:G64"/>
    <mergeCell ref="H64:M64"/>
    <mergeCell ref="N64:O64"/>
    <mergeCell ref="B61:G61"/>
    <mergeCell ref="H61:M61"/>
    <mergeCell ref="N61:O61"/>
    <mergeCell ref="B62:G62"/>
    <mergeCell ref="H62:M62"/>
    <mergeCell ref="N62:O62"/>
    <mergeCell ref="B67:G67"/>
    <mergeCell ref="H67:M67"/>
    <mergeCell ref="N67:O67"/>
    <mergeCell ref="B68:G68"/>
    <mergeCell ref="H68:M68"/>
    <mergeCell ref="N68:O68"/>
    <mergeCell ref="B65:G65"/>
    <mergeCell ref="H65:M65"/>
    <mergeCell ref="N65:O65"/>
    <mergeCell ref="B66:G66"/>
    <mergeCell ref="H66:M66"/>
    <mergeCell ref="N66:O66"/>
    <mergeCell ref="B71:G71"/>
    <mergeCell ref="H71:M71"/>
    <mergeCell ref="N71:O71"/>
    <mergeCell ref="B72:G72"/>
    <mergeCell ref="H72:M72"/>
    <mergeCell ref="N72:O72"/>
    <mergeCell ref="B69:G69"/>
    <mergeCell ref="H69:M69"/>
    <mergeCell ref="N69:O69"/>
    <mergeCell ref="B70:G70"/>
    <mergeCell ref="H70:M70"/>
    <mergeCell ref="N70:O70"/>
    <mergeCell ref="B75:G75"/>
    <mergeCell ref="H75:M75"/>
    <mergeCell ref="N75:O75"/>
    <mergeCell ref="B76:G76"/>
    <mergeCell ref="H76:M76"/>
    <mergeCell ref="N76:O76"/>
    <mergeCell ref="B73:G73"/>
    <mergeCell ref="H73:M73"/>
    <mergeCell ref="N73:O73"/>
    <mergeCell ref="B74:G74"/>
    <mergeCell ref="H74:M74"/>
    <mergeCell ref="N74:O74"/>
    <mergeCell ref="B79:G79"/>
    <mergeCell ref="H79:M79"/>
    <mergeCell ref="N79:O79"/>
    <mergeCell ref="B80:G80"/>
    <mergeCell ref="H80:M80"/>
    <mergeCell ref="N80:O80"/>
    <mergeCell ref="B77:G77"/>
    <mergeCell ref="H77:M77"/>
    <mergeCell ref="N77:O77"/>
    <mergeCell ref="B78:G78"/>
    <mergeCell ref="H78:M78"/>
    <mergeCell ref="N78:O78"/>
    <mergeCell ref="B83:G83"/>
    <mergeCell ref="H83:M83"/>
    <mergeCell ref="N83:O83"/>
    <mergeCell ref="B84:G84"/>
    <mergeCell ref="H84:M84"/>
    <mergeCell ref="N84:O84"/>
    <mergeCell ref="B81:G81"/>
    <mergeCell ref="H81:M81"/>
    <mergeCell ref="N81:O81"/>
    <mergeCell ref="B82:G82"/>
    <mergeCell ref="H82:M82"/>
    <mergeCell ref="N82:O82"/>
    <mergeCell ref="B87:G87"/>
    <mergeCell ref="H87:M87"/>
    <mergeCell ref="N87:O87"/>
    <mergeCell ref="B88:G88"/>
    <mergeCell ref="H88:M88"/>
    <mergeCell ref="N88:O88"/>
    <mergeCell ref="B85:G85"/>
    <mergeCell ref="H85:M85"/>
    <mergeCell ref="N85:O85"/>
    <mergeCell ref="B86:G86"/>
    <mergeCell ref="H86:M86"/>
    <mergeCell ref="N86:O86"/>
    <mergeCell ref="B91:G91"/>
    <mergeCell ref="H91:M91"/>
    <mergeCell ref="N91:O91"/>
    <mergeCell ref="B92:G92"/>
    <mergeCell ref="H92:M92"/>
    <mergeCell ref="N92:O92"/>
    <mergeCell ref="B89:G89"/>
    <mergeCell ref="H89:M89"/>
    <mergeCell ref="N89:O89"/>
    <mergeCell ref="B90:G90"/>
    <mergeCell ref="H90:M90"/>
    <mergeCell ref="N90:O90"/>
    <mergeCell ref="B95:G95"/>
    <mergeCell ref="H95:M95"/>
    <mergeCell ref="N95:O95"/>
    <mergeCell ref="B96:G96"/>
    <mergeCell ref="H96:M96"/>
    <mergeCell ref="N96:O96"/>
    <mergeCell ref="B93:G93"/>
    <mergeCell ref="H93:M93"/>
    <mergeCell ref="N93:O93"/>
    <mergeCell ref="B94:G94"/>
    <mergeCell ref="H94:M94"/>
    <mergeCell ref="N94:O94"/>
    <mergeCell ref="B99:G99"/>
    <mergeCell ref="H99:M99"/>
    <mergeCell ref="N99:O99"/>
    <mergeCell ref="B100:G100"/>
    <mergeCell ref="H100:M100"/>
    <mergeCell ref="N100:O100"/>
    <mergeCell ref="B97:G97"/>
    <mergeCell ref="H97:M97"/>
    <mergeCell ref="N97:O97"/>
    <mergeCell ref="B98:G98"/>
    <mergeCell ref="H98:M98"/>
    <mergeCell ref="N98:O98"/>
    <mergeCell ref="B103:G103"/>
    <mergeCell ref="H103:M103"/>
    <mergeCell ref="N103:O103"/>
    <mergeCell ref="B104:G104"/>
    <mergeCell ref="H104:M104"/>
    <mergeCell ref="N104:O104"/>
    <mergeCell ref="B101:G101"/>
    <mergeCell ref="H101:M101"/>
    <mergeCell ref="N101:O101"/>
    <mergeCell ref="B102:G102"/>
    <mergeCell ref="H102:M102"/>
    <mergeCell ref="N102:O102"/>
    <mergeCell ref="B107:G107"/>
    <mergeCell ref="H107:M107"/>
    <mergeCell ref="N107:O107"/>
    <mergeCell ref="B108:G108"/>
    <mergeCell ref="H108:M108"/>
    <mergeCell ref="N108:O108"/>
    <mergeCell ref="B105:G105"/>
    <mergeCell ref="H105:M105"/>
    <mergeCell ref="N105:O105"/>
    <mergeCell ref="B106:G106"/>
    <mergeCell ref="H106:M106"/>
    <mergeCell ref="N106:O106"/>
    <mergeCell ref="B111:G111"/>
    <mergeCell ref="H111:M111"/>
    <mergeCell ref="N111:O111"/>
    <mergeCell ref="B112:G112"/>
    <mergeCell ref="H112:M112"/>
    <mergeCell ref="N112:O112"/>
    <mergeCell ref="B109:G109"/>
    <mergeCell ref="H109:M109"/>
    <mergeCell ref="N109:O109"/>
    <mergeCell ref="B110:G110"/>
    <mergeCell ref="H110:M110"/>
    <mergeCell ref="N110:O110"/>
    <mergeCell ref="B115:G115"/>
    <mergeCell ref="H115:M115"/>
    <mergeCell ref="N115:O115"/>
    <mergeCell ref="B116:G116"/>
    <mergeCell ref="H116:M116"/>
    <mergeCell ref="N116:O116"/>
    <mergeCell ref="B113:G113"/>
    <mergeCell ref="H113:M113"/>
    <mergeCell ref="N113:O113"/>
    <mergeCell ref="B114:G114"/>
    <mergeCell ref="H114:M114"/>
    <mergeCell ref="N114:O114"/>
    <mergeCell ref="B119:G119"/>
    <mergeCell ref="H119:M119"/>
    <mergeCell ref="N119:O119"/>
    <mergeCell ref="B120:G120"/>
    <mergeCell ref="H120:M120"/>
    <mergeCell ref="N120:O120"/>
    <mergeCell ref="B117:G117"/>
    <mergeCell ref="H117:M117"/>
    <mergeCell ref="N117:O117"/>
    <mergeCell ref="B118:G118"/>
    <mergeCell ref="H118:M118"/>
    <mergeCell ref="N118:O118"/>
    <mergeCell ref="B123:G123"/>
    <mergeCell ref="H123:M123"/>
    <mergeCell ref="N123:O123"/>
    <mergeCell ref="B124:G124"/>
    <mergeCell ref="H124:M124"/>
    <mergeCell ref="N124:O124"/>
    <mergeCell ref="B121:G121"/>
    <mergeCell ref="H121:M121"/>
    <mergeCell ref="N121:O121"/>
    <mergeCell ref="B122:G122"/>
    <mergeCell ref="H122:M122"/>
    <mergeCell ref="N122:O122"/>
    <mergeCell ref="B127:G127"/>
    <mergeCell ref="H127:M127"/>
    <mergeCell ref="N127:O127"/>
    <mergeCell ref="B128:G128"/>
    <mergeCell ref="H128:M128"/>
    <mergeCell ref="N128:O128"/>
    <mergeCell ref="B125:G125"/>
    <mergeCell ref="H125:M125"/>
    <mergeCell ref="N125:O125"/>
    <mergeCell ref="B126:G126"/>
    <mergeCell ref="H126:M126"/>
    <mergeCell ref="N126:O126"/>
    <mergeCell ref="B131:G131"/>
    <mergeCell ref="H131:M131"/>
    <mergeCell ref="N131:O131"/>
    <mergeCell ref="B132:G132"/>
    <mergeCell ref="H132:M132"/>
    <mergeCell ref="N132:O132"/>
    <mergeCell ref="B129:G129"/>
    <mergeCell ref="H129:M129"/>
    <mergeCell ref="N129:O129"/>
    <mergeCell ref="B130:G130"/>
    <mergeCell ref="H130:M130"/>
    <mergeCell ref="N130:O130"/>
    <mergeCell ref="B135:G135"/>
    <mergeCell ref="H135:M135"/>
    <mergeCell ref="N135:O135"/>
    <mergeCell ref="B136:G136"/>
    <mergeCell ref="H136:M136"/>
    <mergeCell ref="N136:O136"/>
    <mergeCell ref="B133:G133"/>
    <mergeCell ref="H133:M133"/>
    <mergeCell ref="N133:O133"/>
    <mergeCell ref="B134:G134"/>
    <mergeCell ref="H134:M134"/>
    <mergeCell ref="N134:O134"/>
    <mergeCell ref="B139:G139"/>
    <mergeCell ref="H139:M139"/>
    <mergeCell ref="N139:O139"/>
    <mergeCell ref="B140:G140"/>
    <mergeCell ref="H140:M140"/>
    <mergeCell ref="N140:O140"/>
    <mergeCell ref="B137:G137"/>
    <mergeCell ref="H137:M137"/>
    <mergeCell ref="N137:O137"/>
    <mergeCell ref="B138:G138"/>
    <mergeCell ref="H138:M138"/>
    <mergeCell ref="N138:O138"/>
    <mergeCell ref="B143:G143"/>
    <mergeCell ref="H143:M143"/>
    <mergeCell ref="N143:O143"/>
    <mergeCell ref="B144:G144"/>
    <mergeCell ref="H144:M144"/>
    <mergeCell ref="N144:O144"/>
    <mergeCell ref="B141:G141"/>
    <mergeCell ref="H141:M141"/>
    <mergeCell ref="N141:O141"/>
    <mergeCell ref="B142:G142"/>
    <mergeCell ref="H142:M142"/>
    <mergeCell ref="N142:O142"/>
    <mergeCell ref="B147:G147"/>
    <mergeCell ref="H147:M147"/>
    <mergeCell ref="N147:O147"/>
    <mergeCell ref="B148:G148"/>
    <mergeCell ref="H148:M148"/>
    <mergeCell ref="N148:O148"/>
    <mergeCell ref="B145:G145"/>
    <mergeCell ref="H145:M145"/>
    <mergeCell ref="N145:O145"/>
    <mergeCell ref="B146:G146"/>
    <mergeCell ref="H146:M146"/>
    <mergeCell ref="N146:O146"/>
    <mergeCell ref="B151:G151"/>
    <mergeCell ref="H151:M151"/>
    <mergeCell ref="N151:O151"/>
    <mergeCell ref="B152:G152"/>
    <mergeCell ref="H152:M152"/>
    <mergeCell ref="N152:O152"/>
    <mergeCell ref="B149:G149"/>
    <mergeCell ref="H149:M149"/>
    <mergeCell ref="N149:O149"/>
    <mergeCell ref="B150:G150"/>
    <mergeCell ref="H150:M150"/>
    <mergeCell ref="N150:O150"/>
    <mergeCell ref="B155:G155"/>
    <mergeCell ref="H155:M155"/>
    <mergeCell ref="N155:O155"/>
    <mergeCell ref="B156:G156"/>
    <mergeCell ref="H156:M156"/>
    <mergeCell ref="N156:O156"/>
    <mergeCell ref="B153:G153"/>
    <mergeCell ref="H153:M153"/>
    <mergeCell ref="N153:O153"/>
    <mergeCell ref="B154:G154"/>
    <mergeCell ref="H154:M154"/>
    <mergeCell ref="N154:O154"/>
    <mergeCell ref="B159:G159"/>
    <mergeCell ref="H159:M159"/>
    <mergeCell ref="N159:O159"/>
    <mergeCell ref="B160:G160"/>
    <mergeCell ref="H160:M160"/>
    <mergeCell ref="N160:O160"/>
    <mergeCell ref="B157:G157"/>
    <mergeCell ref="H157:M157"/>
    <mergeCell ref="N157:O157"/>
    <mergeCell ref="B158:G158"/>
    <mergeCell ref="H158:M158"/>
    <mergeCell ref="N158:O158"/>
    <mergeCell ref="B163:G163"/>
    <mergeCell ref="H163:M163"/>
    <mergeCell ref="N163:O163"/>
    <mergeCell ref="B164:G164"/>
    <mergeCell ref="H164:M164"/>
    <mergeCell ref="N164:O164"/>
    <mergeCell ref="B161:G161"/>
    <mergeCell ref="H161:M161"/>
    <mergeCell ref="N161:O161"/>
    <mergeCell ref="B162:G162"/>
    <mergeCell ref="H162:M162"/>
    <mergeCell ref="N162:O162"/>
    <mergeCell ref="B167:G167"/>
    <mergeCell ref="H167:M167"/>
    <mergeCell ref="N167:O167"/>
    <mergeCell ref="B168:G168"/>
    <mergeCell ref="H168:M168"/>
    <mergeCell ref="N168:O168"/>
    <mergeCell ref="B165:G165"/>
    <mergeCell ref="H165:M165"/>
    <mergeCell ref="N165:O165"/>
    <mergeCell ref="B166:G166"/>
    <mergeCell ref="H166:M166"/>
    <mergeCell ref="N166:O166"/>
    <mergeCell ref="B171:G171"/>
    <mergeCell ref="H171:M171"/>
    <mergeCell ref="N171:O171"/>
    <mergeCell ref="B172:G172"/>
    <mergeCell ref="H172:M172"/>
    <mergeCell ref="N172:O172"/>
    <mergeCell ref="B169:G169"/>
    <mergeCell ref="H169:M169"/>
    <mergeCell ref="N169:O169"/>
    <mergeCell ref="B170:G170"/>
    <mergeCell ref="H170:M170"/>
    <mergeCell ref="N170:O170"/>
    <mergeCell ref="B175:G175"/>
    <mergeCell ref="H175:M175"/>
    <mergeCell ref="N175:O175"/>
    <mergeCell ref="B176:G176"/>
    <mergeCell ref="H176:M176"/>
    <mergeCell ref="N176:O176"/>
    <mergeCell ref="B173:G173"/>
    <mergeCell ref="H173:M173"/>
    <mergeCell ref="N173:O173"/>
    <mergeCell ref="B174:G174"/>
    <mergeCell ref="H174:M174"/>
    <mergeCell ref="N174:O174"/>
    <mergeCell ref="B179:G179"/>
    <mergeCell ref="H179:M179"/>
    <mergeCell ref="N179:O179"/>
    <mergeCell ref="B180:G180"/>
    <mergeCell ref="H180:M180"/>
    <mergeCell ref="N180:O180"/>
    <mergeCell ref="B177:G177"/>
    <mergeCell ref="H177:M177"/>
    <mergeCell ref="N177:O177"/>
    <mergeCell ref="B178:G178"/>
    <mergeCell ref="H178:M178"/>
    <mergeCell ref="N178:O178"/>
    <mergeCell ref="B183:G183"/>
    <mergeCell ref="H183:M183"/>
    <mergeCell ref="N183:O183"/>
    <mergeCell ref="B184:G184"/>
    <mergeCell ref="H184:M184"/>
    <mergeCell ref="N184:O184"/>
    <mergeCell ref="B181:G181"/>
    <mergeCell ref="H181:M181"/>
    <mergeCell ref="N181:O181"/>
    <mergeCell ref="B182:G182"/>
    <mergeCell ref="H182:M182"/>
    <mergeCell ref="N182:O182"/>
    <mergeCell ref="B187:G187"/>
    <mergeCell ref="H187:M187"/>
    <mergeCell ref="N187:O187"/>
    <mergeCell ref="B188:G188"/>
    <mergeCell ref="H188:M188"/>
    <mergeCell ref="N188:O188"/>
    <mergeCell ref="B185:G185"/>
    <mergeCell ref="H185:M185"/>
    <mergeCell ref="N185:O185"/>
    <mergeCell ref="B186:G186"/>
    <mergeCell ref="H186:M186"/>
    <mergeCell ref="N186:O186"/>
    <mergeCell ref="B191:G191"/>
    <mergeCell ref="H191:M191"/>
    <mergeCell ref="N191:O191"/>
    <mergeCell ref="B192:G192"/>
    <mergeCell ref="H192:M192"/>
    <mergeCell ref="N192:O192"/>
    <mergeCell ref="B189:G189"/>
    <mergeCell ref="H189:M189"/>
    <mergeCell ref="N189:O189"/>
    <mergeCell ref="B190:G190"/>
    <mergeCell ref="H190:M190"/>
    <mergeCell ref="N190:O190"/>
    <mergeCell ref="B195:G195"/>
    <mergeCell ref="H195:M195"/>
    <mergeCell ref="N195:O195"/>
    <mergeCell ref="B196:G196"/>
    <mergeCell ref="H196:M196"/>
    <mergeCell ref="N196:O196"/>
    <mergeCell ref="B193:G193"/>
    <mergeCell ref="H193:M193"/>
    <mergeCell ref="N193:O193"/>
    <mergeCell ref="B194:G194"/>
    <mergeCell ref="H194:M194"/>
    <mergeCell ref="N194:O194"/>
    <mergeCell ref="B199:G199"/>
    <mergeCell ref="H199:M199"/>
    <mergeCell ref="N199:O199"/>
    <mergeCell ref="B200:G200"/>
    <mergeCell ref="H200:M200"/>
    <mergeCell ref="N200:O200"/>
    <mergeCell ref="B197:G197"/>
    <mergeCell ref="H197:M197"/>
    <mergeCell ref="N197:O197"/>
    <mergeCell ref="B198:G198"/>
    <mergeCell ref="H198:M198"/>
    <mergeCell ref="N198:O198"/>
    <mergeCell ref="B203:G203"/>
    <mergeCell ref="H203:M203"/>
    <mergeCell ref="N203:O203"/>
    <mergeCell ref="B204:G204"/>
    <mergeCell ref="H204:M204"/>
    <mergeCell ref="N204:O204"/>
    <mergeCell ref="B201:G201"/>
    <mergeCell ref="H201:M201"/>
    <mergeCell ref="N201:O201"/>
    <mergeCell ref="B202:G202"/>
    <mergeCell ref="H202:M202"/>
    <mergeCell ref="N202:O202"/>
    <mergeCell ref="B207:G207"/>
    <mergeCell ref="H207:M207"/>
    <mergeCell ref="N207:O207"/>
    <mergeCell ref="B208:G208"/>
    <mergeCell ref="H208:M208"/>
    <mergeCell ref="N208:O208"/>
    <mergeCell ref="B205:G205"/>
    <mergeCell ref="H205:M205"/>
    <mergeCell ref="N205:O205"/>
    <mergeCell ref="B206:G206"/>
    <mergeCell ref="H206:M206"/>
    <mergeCell ref="N206:O206"/>
    <mergeCell ref="B211:G211"/>
    <mergeCell ref="H211:M211"/>
    <mergeCell ref="N211:O211"/>
    <mergeCell ref="B212:G212"/>
    <mergeCell ref="H212:M212"/>
    <mergeCell ref="N212:O212"/>
    <mergeCell ref="B209:G209"/>
    <mergeCell ref="H209:M209"/>
    <mergeCell ref="N209:O209"/>
    <mergeCell ref="B210:G210"/>
    <mergeCell ref="H210:M210"/>
    <mergeCell ref="N210:O210"/>
    <mergeCell ref="B215:G215"/>
    <mergeCell ref="H215:M215"/>
    <mergeCell ref="N215:O215"/>
    <mergeCell ref="B216:G216"/>
    <mergeCell ref="H216:M216"/>
    <mergeCell ref="N216:O216"/>
    <mergeCell ref="B213:G213"/>
    <mergeCell ref="H213:M213"/>
    <mergeCell ref="N213:O213"/>
    <mergeCell ref="B214:G214"/>
    <mergeCell ref="H214:M214"/>
    <mergeCell ref="N214:O214"/>
    <mergeCell ref="B219:G219"/>
    <mergeCell ref="H219:M219"/>
    <mergeCell ref="N219:O219"/>
    <mergeCell ref="B220:G220"/>
    <mergeCell ref="H220:M220"/>
    <mergeCell ref="N220:O220"/>
    <mergeCell ref="B217:G217"/>
    <mergeCell ref="H217:M217"/>
    <mergeCell ref="N217:O217"/>
    <mergeCell ref="B218:G218"/>
    <mergeCell ref="H218:M218"/>
    <mergeCell ref="N218:O218"/>
    <mergeCell ref="B223:G223"/>
    <mergeCell ref="H223:M223"/>
    <mergeCell ref="N223:O223"/>
    <mergeCell ref="B224:G224"/>
    <mergeCell ref="H224:M224"/>
    <mergeCell ref="N224:O224"/>
    <mergeCell ref="B221:G221"/>
    <mergeCell ref="H221:M221"/>
    <mergeCell ref="N221:O221"/>
    <mergeCell ref="B222:G222"/>
    <mergeCell ref="H222:M222"/>
    <mergeCell ref="N222:O222"/>
    <mergeCell ref="B227:G227"/>
    <mergeCell ref="H227:M227"/>
    <mergeCell ref="N227:O227"/>
    <mergeCell ref="B228:G228"/>
    <mergeCell ref="H228:M228"/>
    <mergeCell ref="N228:O228"/>
    <mergeCell ref="B225:G225"/>
    <mergeCell ref="H225:M225"/>
    <mergeCell ref="N225:O225"/>
    <mergeCell ref="B226:G226"/>
    <mergeCell ref="H226:M226"/>
    <mergeCell ref="N226:O226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895A-FAA7-45EC-BCA7-35D2162BC476}">
  <sheetPr codeName="Blad11"/>
  <dimension ref="A1:R228"/>
  <sheetViews>
    <sheetView workbookViewId="0">
      <selection activeCell="A3" sqref="A3"/>
    </sheetView>
  </sheetViews>
  <sheetFormatPr defaultRowHeight="15" x14ac:dyDescent="0.25"/>
  <cols>
    <col min="1" max="1" width="12.42578125" bestFit="1" customWidth="1"/>
  </cols>
  <sheetData>
    <row r="1" spans="1:18" s="19" customFormat="1" ht="15.75" x14ac:dyDescent="0.25">
      <c r="A1" s="25"/>
      <c r="B1" s="69"/>
      <c r="C1" s="70"/>
      <c r="D1" s="71"/>
      <c r="E1" s="72"/>
      <c r="F1" s="72"/>
      <c r="G1" s="73"/>
      <c r="H1" s="71"/>
      <c r="I1" s="74"/>
      <c r="J1" s="72"/>
      <c r="K1" s="75"/>
      <c r="L1" s="75"/>
      <c r="M1" s="75"/>
      <c r="N1" s="75"/>
    </row>
    <row r="2" spans="1:18" s="19" customFormat="1" ht="30.75" customHeight="1" x14ac:dyDescent="0.25">
      <c r="A2" s="116" t="s">
        <v>112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86"/>
      <c r="Q2" s="86"/>
      <c r="R2" s="86"/>
    </row>
    <row r="3" spans="1:18" ht="24.75" customHeight="1" x14ac:dyDescent="0.25"/>
    <row r="4" spans="1:18" s="84" customFormat="1" ht="20.25" x14ac:dyDescent="0.3">
      <c r="A4" s="93" t="s">
        <v>87</v>
      </c>
      <c r="B4" s="103" t="s">
        <v>108</v>
      </c>
      <c r="C4" s="103"/>
      <c r="D4" s="103"/>
      <c r="E4" s="103"/>
      <c r="F4" s="103"/>
      <c r="G4" s="103"/>
      <c r="H4" s="103" t="s">
        <v>109</v>
      </c>
      <c r="I4" s="103"/>
      <c r="J4" s="103"/>
      <c r="K4" s="103"/>
      <c r="L4" s="103"/>
      <c r="M4" s="103"/>
      <c r="N4" s="103" t="s">
        <v>131</v>
      </c>
      <c r="O4" s="103"/>
    </row>
    <row r="5" spans="1:18" x14ac:dyDescent="0.25">
      <c r="B5" s="100"/>
      <c r="C5" s="100"/>
      <c r="D5" s="100"/>
      <c r="E5" s="100"/>
      <c r="F5" s="100"/>
      <c r="G5" s="100"/>
      <c r="H5" s="113"/>
      <c r="I5" s="114"/>
      <c r="J5" s="114"/>
      <c r="K5" s="114"/>
      <c r="L5" s="114"/>
      <c r="M5" s="114"/>
      <c r="N5" s="114"/>
      <c r="O5" s="115"/>
    </row>
    <row r="6" spans="1:18" x14ac:dyDescent="0.25">
      <c r="B6" s="100"/>
      <c r="C6" s="100"/>
      <c r="D6" s="100"/>
      <c r="E6" s="100"/>
      <c r="F6" s="100"/>
      <c r="G6" s="100"/>
      <c r="H6" s="107"/>
      <c r="I6" s="108"/>
      <c r="J6" s="108"/>
      <c r="K6" s="108"/>
      <c r="L6" s="108"/>
      <c r="M6" s="108"/>
      <c r="N6" s="108"/>
      <c r="O6" s="109"/>
    </row>
    <row r="7" spans="1:18" x14ac:dyDescent="0.25">
      <c r="B7" s="100"/>
      <c r="C7" s="100"/>
      <c r="D7" s="100"/>
      <c r="E7" s="100"/>
      <c r="F7" s="100"/>
      <c r="G7" s="100"/>
      <c r="H7" s="107"/>
      <c r="I7" s="108"/>
      <c r="J7" s="108"/>
      <c r="K7" s="108"/>
      <c r="L7" s="108"/>
      <c r="M7" s="108"/>
      <c r="N7" s="108"/>
      <c r="O7" s="109"/>
    </row>
    <row r="8" spans="1:18" x14ac:dyDescent="0.25">
      <c r="B8" s="100"/>
      <c r="C8" s="100"/>
      <c r="D8" s="100"/>
      <c r="E8" s="100"/>
      <c r="F8" s="100"/>
      <c r="G8" s="100"/>
      <c r="H8" s="107"/>
      <c r="I8" s="108"/>
      <c r="J8" s="108"/>
      <c r="K8" s="108"/>
      <c r="L8" s="108"/>
      <c r="M8" s="108"/>
      <c r="N8" s="108"/>
      <c r="O8" s="109"/>
    </row>
    <row r="9" spans="1:18" x14ac:dyDescent="0.25">
      <c r="B9" s="100"/>
      <c r="C9" s="100"/>
      <c r="D9" s="100"/>
      <c r="E9" s="100"/>
      <c r="F9" s="100"/>
      <c r="G9" s="100"/>
      <c r="H9" s="107"/>
      <c r="I9" s="108"/>
      <c r="J9" s="108"/>
      <c r="K9" s="108"/>
      <c r="L9" s="108"/>
      <c r="M9" s="108"/>
      <c r="N9" s="108"/>
      <c r="O9" s="109"/>
    </row>
    <row r="10" spans="1:18" x14ac:dyDescent="0.25">
      <c r="B10" s="100"/>
      <c r="C10" s="100"/>
      <c r="D10" s="100"/>
      <c r="E10" s="100"/>
      <c r="F10" s="100"/>
      <c r="G10" s="100"/>
      <c r="H10" s="107"/>
      <c r="I10" s="108"/>
      <c r="J10" s="108"/>
      <c r="K10" s="108"/>
      <c r="L10" s="108"/>
      <c r="M10" s="108"/>
      <c r="N10" s="108"/>
      <c r="O10" s="109"/>
    </row>
    <row r="11" spans="1:18" x14ac:dyDescent="0.25">
      <c r="B11" s="100"/>
      <c r="C11" s="100"/>
      <c r="D11" s="100"/>
      <c r="E11" s="100"/>
      <c r="F11" s="100"/>
      <c r="G11" s="100"/>
      <c r="H11" s="107"/>
      <c r="I11" s="108"/>
      <c r="J11" s="108"/>
      <c r="K11" s="108"/>
      <c r="L11" s="108"/>
      <c r="M11" s="108"/>
      <c r="N11" s="108"/>
      <c r="O11" s="109"/>
    </row>
    <row r="12" spans="1:18" x14ac:dyDescent="0.25">
      <c r="B12" s="100"/>
      <c r="C12" s="100"/>
      <c r="D12" s="100"/>
      <c r="E12" s="100"/>
      <c r="F12" s="100"/>
      <c r="G12" s="100"/>
      <c r="H12" s="107"/>
      <c r="I12" s="108"/>
      <c r="J12" s="108"/>
      <c r="K12" s="108"/>
      <c r="L12" s="108"/>
      <c r="M12" s="108"/>
      <c r="N12" s="108"/>
      <c r="O12" s="109"/>
    </row>
    <row r="13" spans="1:18" x14ac:dyDescent="0.25">
      <c r="B13" s="100"/>
      <c r="C13" s="100"/>
      <c r="D13" s="100"/>
      <c r="E13" s="100"/>
      <c r="F13" s="100"/>
      <c r="G13" s="100"/>
      <c r="H13" s="107"/>
      <c r="I13" s="108"/>
      <c r="J13" s="108"/>
      <c r="K13" s="108"/>
      <c r="L13" s="108"/>
      <c r="M13" s="108"/>
      <c r="N13" s="108"/>
      <c r="O13" s="109"/>
    </row>
    <row r="14" spans="1:18" x14ac:dyDescent="0.25">
      <c r="B14" s="100"/>
      <c r="C14" s="100"/>
      <c r="D14" s="100"/>
      <c r="E14" s="100"/>
      <c r="F14" s="100"/>
      <c r="G14" s="100"/>
      <c r="H14" s="107"/>
      <c r="I14" s="108"/>
      <c r="J14" s="108"/>
      <c r="K14" s="108"/>
      <c r="L14" s="108"/>
      <c r="M14" s="108"/>
      <c r="N14" s="108"/>
      <c r="O14" s="109"/>
    </row>
    <row r="15" spans="1:18" x14ac:dyDescent="0.25">
      <c r="B15" s="100"/>
      <c r="C15" s="100"/>
      <c r="D15" s="100"/>
      <c r="E15" s="100"/>
      <c r="F15" s="100"/>
      <c r="G15" s="100"/>
      <c r="H15" s="107"/>
      <c r="I15" s="108"/>
      <c r="J15" s="108"/>
      <c r="K15" s="108"/>
      <c r="L15" s="108"/>
      <c r="M15" s="108"/>
      <c r="N15" s="108"/>
      <c r="O15" s="109"/>
    </row>
    <row r="16" spans="1:18" x14ac:dyDescent="0.25">
      <c r="B16" s="100"/>
      <c r="C16" s="100"/>
      <c r="D16" s="100"/>
      <c r="E16" s="100"/>
      <c r="F16" s="100"/>
      <c r="G16" s="100"/>
      <c r="H16" s="107"/>
      <c r="I16" s="108"/>
      <c r="J16" s="108"/>
      <c r="K16" s="108"/>
      <c r="L16" s="108"/>
      <c r="M16" s="108"/>
      <c r="N16" s="108"/>
      <c r="O16" s="109"/>
    </row>
    <row r="17" spans="2:15" x14ac:dyDescent="0.25">
      <c r="B17" s="100"/>
      <c r="C17" s="100"/>
      <c r="D17" s="100"/>
      <c r="E17" s="100"/>
      <c r="F17" s="100"/>
      <c r="G17" s="100"/>
      <c r="H17" s="107"/>
      <c r="I17" s="108"/>
      <c r="J17" s="108"/>
      <c r="K17" s="108"/>
      <c r="L17" s="108"/>
      <c r="M17" s="108"/>
      <c r="N17" s="108"/>
      <c r="O17" s="109"/>
    </row>
    <row r="18" spans="2:15" x14ac:dyDescent="0.25">
      <c r="B18" s="100"/>
      <c r="C18" s="100"/>
      <c r="D18" s="100"/>
      <c r="E18" s="100"/>
      <c r="F18" s="100"/>
      <c r="G18" s="100"/>
      <c r="H18" s="107"/>
      <c r="I18" s="108"/>
      <c r="J18" s="108"/>
      <c r="K18" s="108"/>
      <c r="L18" s="108"/>
      <c r="M18" s="108"/>
      <c r="N18" s="108"/>
      <c r="O18" s="109"/>
    </row>
    <row r="19" spans="2:15" x14ac:dyDescent="0.25">
      <c r="B19" s="100"/>
      <c r="C19" s="100"/>
      <c r="D19" s="100"/>
      <c r="E19" s="100"/>
      <c r="F19" s="100"/>
      <c r="G19" s="100"/>
      <c r="H19" s="107"/>
      <c r="I19" s="108"/>
      <c r="J19" s="108"/>
      <c r="K19" s="108"/>
      <c r="L19" s="108"/>
      <c r="M19" s="108"/>
      <c r="N19" s="108"/>
      <c r="O19" s="109"/>
    </row>
    <row r="20" spans="2:15" x14ac:dyDescent="0.25">
      <c r="B20" s="100"/>
      <c r="C20" s="100"/>
      <c r="D20" s="100"/>
      <c r="E20" s="100"/>
      <c r="F20" s="100"/>
      <c r="G20" s="100"/>
      <c r="H20" s="107"/>
      <c r="I20" s="108"/>
      <c r="J20" s="108"/>
      <c r="K20" s="108"/>
      <c r="L20" s="108"/>
      <c r="M20" s="108"/>
      <c r="N20" s="108"/>
      <c r="O20" s="109"/>
    </row>
    <row r="21" spans="2:15" x14ac:dyDescent="0.25">
      <c r="B21" s="100"/>
      <c r="C21" s="100"/>
      <c r="D21" s="100"/>
      <c r="E21" s="100"/>
      <c r="F21" s="100"/>
      <c r="G21" s="100"/>
      <c r="H21" s="107"/>
      <c r="I21" s="108"/>
      <c r="J21" s="108"/>
      <c r="K21" s="108"/>
      <c r="L21" s="108"/>
      <c r="M21" s="108"/>
      <c r="N21" s="108"/>
      <c r="O21" s="109"/>
    </row>
    <row r="22" spans="2:15" x14ac:dyDescent="0.25">
      <c r="B22" s="100"/>
      <c r="C22" s="100"/>
      <c r="D22" s="100"/>
      <c r="E22" s="100"/>
      <c r="F22" s="100"/>
      <c r="G22" s="100"/>
      <c r="H22" s="107"/>
      <c r="I22" s="108"/>
      <c r="J22" s="108"/>
      <c r="K22" s="108"/>
      <c r="L22" s="108"/>
      <c r="M22" s="108"/>
      <c r="N22" s="108"/>
      <c r="O22" s="109"/>
    </row>
    <row r="23" spans="2:15" x14ac:dyDescent="0.25">
      <c r="B23" s="100"/>
      <c r="C23" s="100"/>
      <c r="D23" s="100"/>
      <c r="E23" s="100"/>
      <c r="F23" s="100"/>
      <c r="G23" s="100"/>
      <c r="H23" s="107"/>
      <c r="I23" s="108"/>
      <c r="J23" s="108"/>
      <c r="K23" s="108"/>
      <c r="L23" s="108"/>
      <c r="M23" s="108"/>
      <c r="N23" s="108"/>
      <c r="O23" s="109"/>
    </row>
    <row r="24" spans="2:15" x14ac:dyDescent="0.25">
      <c r="B24" s="100"/>
      <c r="C24" s="100"/>
      <c r="D24" s="100"/>
      <c r="E24" s="100"/>
      <c r="F24" s="100"/>
      <c r="G24" s="100"/>
      <c r="H24" s="107"/>
      <c r="I24" s="108"/>
      <c r="J24" s="108"/>
      <c r="K24" s="108"/>
      <c r="L24" s="108"/>
      <c r="M24" s="108"/>
      <c r="N24" s="108"/>
      <c r="O24" s="109"/>
    </row>
    <row r="25" spans="2:15" x14ac:dyDescent="0.25">
      <c r="B25" s="100"/>
      <c r="C25" s="100"/>
      <c r="D25" s="100"/>
      <c r="E25" s="100"/>
      <c r="F25" s="100"/>
      <c r="G25" s="100"/>
      <c r="H25" s="107"/>
      <c r="I25" s="108"/>
      <c r="J25" s="108"/>
      <c r="K25" s="108"/>
      <c r="L25" s="108"/>
      <c r="M25" s="108"/>
      <c r="N25" s="108"/>
      <c r="O25" s="109"/>
    </row>
    <row r="26" spans="2:15" x14ac:dyDescent="0.25">
      <c r="B26" s="100"/>
      <c r="C26" s="100"/>
      <c r="D26" s="100"/>
      <c r="E26" s="100"/>
      <c r="F26" s="100"/>
      <c r="G26" s="100"/>
      <c r="H26" s="107"/>
      <c r="I26" s="108"/>
      <c r="J26" s="108"/>
      <c r="K26" s="108"/>
      <c r="L26" s="108"/>
      <c r="M26" s="108"/>
      <c r="N26" s="108"/>
      <c r="O26" s="109"/>
    </row>
    <row r="27" spans="2:15" x14ac:dyDescent="0.25">
      <c r="B27" s="100"/>
      <c r="C27" s="100"/>
      <c r="D27" s="100"/>
      <c r="E27" s="100"/>
      <c r="F27" s="100"/>
      <c r="G27" s="100"/>
      <c r="H27" s="107"/>
      <c r="I27" s="108"/>
      <c r="J27" s="108"/>
      <c r="K27" s="108"/>
      <c r="L27" s="108"/>
      <c r="M27" s="108"/>
      <c r="N27" s="108"/>
      <c r="O27" s="109"/>
    </row>
    <row r="28" spans="2:15" x14ac:dyDescent="0.25">
      <c r="B28" s="100"/>
      <c r="C28" s="100"/>
      <c r="D28" s="100"/>
      <c r="E28" s="100"/>
      <c r="F28" s="100"/>
      <c r="G28" s="100"/>
      <c r="H28" s="107"/>
      <c r="I28" s="108"/>
      <c r="J28" s="108"/>
      <c r="K28" s="108"/>
      <c r="L28" s="108"/>
      <c r="M28" s="108"/>
      <c r="N28" s="108"/>
      <c r="O28" s="109"/>
    </row>
    <row r="29" spans="2:15" x14ac:dyDescent="0.25">
      <c r="B29" s="100"/>
      <c r="C29" s="100"/>
      <c r="D29" s="100"/>
      <c r="E29" s="100"/>
      <c r="F29" s="100"/>
      <c r="G29" s="100"/>
      <c r="H29" s="107"/>
      <c r="I29" s="108"/>
      <c r="J29" s="108"/>
      <c r="K29" s="108"/>
      <c r="L29" s="108"/>
      <c r="M29" s="108"/>
      <c r="N29" s="108"/>
      <c r="O29" s="109"/>
    </row>
    <row r="30" spans="2:15" x14ac:dyDescent="0.25">
      <c r="B30" s="100"/>
      <c r="C30" s="100"/>
      <c r="D30" s="100"/>
      <c r="E30" s="100"/>
      <c r="F30" s="100"/>
      <c r="G30" s="100"/>
      <c r="H30" s="107"/>
      <c r="I30" s="108"/>
      <c r="J30" s="108"/>
      <c r="K30" s="108"/>
      <c r="L30" s="108"/>
      <c r="M30" s="108"/>
      <c r="N30" s="108"/>
      <c r="O30" s="109"/>
    </row>
    <row r="31" spans="2:15" x14ac:dyDescent="0.25">
      <c r="B31" s="100"/>
      <c r="C31" s="100"/>
      <c r="D31" s="100"/>
      <c r="E31" s="100"/>
      <c r="F31" s="100"/>
      <c r="G31" s="100"/>
      <c r="H31" s="107"/>
      <c r="I31" s="108"/>
      <c r="J31" s="108"/>
      <c r="K31" s="108"/>
      <c r="L31" s="108"/>
      <c r="M31" s="108"/>
      <c r="N31" s="108"/>
      <c r="O31" s="109"/>
    </row>
    <row r="32" spans="2:15" x14ac:dyDescent="0.25">
      <c r="B32" s="100"/>
      <c r="C32" s="100"/>
      <c r="D32" s="100"/>
      <c r="E32" s="100"/>
      <c r="F32" s="100"/>
      <c r="G32" s="100"/>
      <c r="H32" s="107"/>
      <c r="I32" s="108"/>
      <c r="J32" s="108"/>
      <c r="K32" s="108"/>
      <c r="L32" s="108"/>
      <c r="M32" s="108"/>
      <c r="N32" s="108"/>
      <c r="O32" s="109"/>
    </row>
    <row r="33" spans="2:15" x14ac:dyDescent="0.25">
      <c r="B33" s="100"/>
      <c r="C33" s="100"/>
      <c r="D33" s="100"/>
      <c r="E33" s="100"/>
      <c r="F33" s="100"/>
      <c r="G33" s="100"/>
      <c r="H33" s="107"/>
      <c r="I33" s="108"/>
      <c r="J33" s="108"/>
      <c r="K33" s="108"/>
      <c r="L33" s="108"/>
      <c r="M33" s="108"/>
      <c r="N33" s="108"/>
      <c r="O33" s="109"/>
    </row>
    <row r="34" spans="2:15" x14ac:dyDescent="0.25">
      <c r="B34" s="100"/>
      <c r="C34" s="100"/>
      <c r="D34" s="100"/>
      <c r="E34" s="100"/>
      <c r="F34" s="100"/>
      <c r="G34" s="100"/>
      <c r="H34" s="107"/>
      <c r="I34" s="108"/>
      <c r="J34" s="108"/>
      <c r="K34" s="108"/>
      <c r="L34" s="108"/>
      <c r="M34" s="108"/>
      <c r="N34" s="108"/>
      <c r="O34" s="109"/>
    </row>
    <row r="35" spans="2:15" x14ac:dyDescent="0.25">
      <c r="B35" s="100"/>
      <c r="C35" s="100"/>
      <c r="D35" s="100"/>
      <c r="E35" s="100"/>
      <c r="F35" s="100"/>
      <c r="G35" s="100"/>
      <c r="H35" s="107"/>
      <c r="I35" s="108"/>
      <c r="J35" s="108"/>
      <c r="K35" s="108"/>
      <c r="L35" s="108"/>
      <c r="M35" s="108"/>
      <c r="N35" s="108"/>
      <c r="O35" s="109"/>
    </row>
    <row r="36" spans="2:15" x14ac:dyDescent="0.25">
      <c r="B36" s="100"/>
      <c r="C36" s="100"/>
      <c r="D36" s="100"/>
      <c r="E36" s="100"/>
      <c r="F36" s="100"/>
      <c r="G36" s="100"/>
      <c r="H36" s="107"/>
      <c r="I36" s="108"/>
      <c r="J36" s="108"/>
      <c r="K36" s="108"/>
      <c r="L36" s="108"/>
      <c r="M36" s="108"/>
      <c r="N36" s="108"/>
      <c r="O36" s="109"/>
    </row>
    <row r="37" spans="2:15" x14ac:dyDescent="0.25">
      <c r="B37" s="100"/>
      <c r="C37" s="100"/>
      <c r="D37" s="100"/>
      <c r="E37" s="100"/>
      <c r="F37" s="100"/>
      <c r="G37" s="100"/>
      <c r="H37" s="107"/>
      <c r="I37" s="108"/>
      <c r="J37" s="108"/>
      <c r="K37" s="108"/>
      <c r="L37" s="108"/>
      <c r="M37" s="108"/>
      <c r="N37" s="108"/>
      <c r="O37" s="109"/>
    </row>
    <row r="38" spans="2:15" x14ac:dyDescent="0.25">
      <c r="B38" s="100"/>
      <c r="C38" s="100"/>
      <c r="D38" s="100"/>
      <c r="E38" s="100"/>
      <c r="F38" s="100"/>
      <c r="G38" s="100"/>
      <c r="H38" s="107"/>
      <c r="I38" s="108"/>
      <c r="J38" s="108"/>
      <c r="K38" s="108"/>
      <c r="L38" s="108"/>
      <c r="M38" s="108"/>
      <c r="N38" s="108"/>
      <c r="O38" s="109"/>
    </row>
    <row r="39" spans="2:15" x14ac:dyDescent="0.25">
      <c r="B39" s="100"/>
      <c r="C39" s="100"/>
      <c r="D39" s="100"/>
      <c r="E39" s="100"/>
      <c r="F39" s="100"/>
      <c r="G39" s="100"/>
      <c r="H39" s="107"/>
      <c r="I39" s="108"/>
      <c r="J39" s="108"/>
      <c r="K39" s="108"/>
      <c r="L39" s="108"/>
      <c r="M39" s="108"/>
      <c r="N39" s="108"/>
      <c r="O39" s="109"/>
    </row>
    <row r="40" spans="2:15" x14ac:dyDescent="0.25">
      <c r="B40" s="100"/>
      <c r="C40" s="100"/>
      <c r="D40" s="100"/>
      <c r="E40" s="100"/>
      <c r="F40" s="100"/>
      <c r="G40" s="100"/>
      <c r="H40" s="107"/>
      <c r="I40" s="108"/>
      <c r="J40" s="108"/>
      <c r="K40" s="108"/>
      <c r="L40" s="108"/>
      <c r="M40" s="108"/>
      <c r="N40" s="108"/>
      <c r="O40" s="109"/>
    </row>
    <row r="41" spans="2:15" x14ac:dyDescent="0.25">
      <c r="B41" s="100"/>
      <c r="C41" s="100"/>
      <c r="D41" s="100"/>
      <c r="E41" s="100"/>
      <c r="F41" s="100"/>
      <c r="G41" s="100"/>
      <c r="H41" s="107"/>
      <c r="I41" s="108"/>
      <c r="J41" s="108"/>
      <c r="K41" s="108"/>
      <c r="L41" s="108"/>
      <c r="M41" s="108"/>
      <c r="N41" s="108"/>
      <c r="O41" s="109"/>
    </row>
    <row r="42" spans="2:15" x14ac:dyDescent="0.25">
      <c r="B42" s="100"/>
      <c r="C42" s="100"/>
      <c r="D42" s="100"/>
      <c r="E42" s="100"/>
      <c r="F42" s="100"/>
      <c r="G42" s="100"/>
      <c r="H42" s="107"/>
      <c r="I42" s="108"/>
      <c r="J42" s="108"/>
      <c r="K42" s="108"/>
      <c r="L42" s="108"/>
      <c r="M42" s="108"/>
      <c r="N42" s="108"/>
      <c r="O42" s="109"/>
    </row>
    <row r="43" spans="2:15" x14ac:dyDescent="0.25">
      <c r="B43" s="100"/>
      <c r="C43" s="100"/>
      <c r="D43" s="100"/>
      <c r="E43" s="100"/>
      <c r="F43" s="100"/>
      <c r="G43" s="100"/>
      <c r="H43" s="107"/>
      <c r="I43" s="108"/>
      <c r="J43" s="108"/>
      <c r="K43" s="108"/>
      <c r="L43" s="108"/>
      <c r="M43" s="108"/>
      <c r="N43" s="108"/>
      <c r="O43" s="109"/>
    </row>
    <row r="44" spans="2:15" x14ac:dyDescent="0.25">
      <c r="B44" s="100"/>
      <c r="C44" s="100"/>
      <c r="D44" s="100"/>
      <c r="E44" s="100"/>
      <c r="F44" s="100"/>
      <c r="G44" s="100"/>
      <c r="H44" s="107"/>
      <c r="I44" s="108"/>
      <c r="J44" s="108"/>
      <c r="K44" s="108"/>
      <c r="L44" s="108"/>
      <c r="M44" s="108"/>
      <c r="N44" s="108"/>
      <c r="O44" s="109"/>
    </row>
    <row r="45" spans="2:15" x14ac:dyDescent="0.25">
      <c r="B45" s="100"/>
      <c r="C45" s="100"/>
      <c r="D45" s="100"/>
      <c r="E45" s="100"/>
      <c r="F45" s="100"/>
      <c r="G45" s="100"/>
      <c r="H45" s="107"/>
      <c r="I45" s="108"/>
      <c r="J45" s="108"/>
      <c r="K45" s="108"/>
      <c r="L45" s="108"/>
      <c r="M45" s="108"/>
      <c r="N45" s="108"/>
      <c r="O45" s="109"/>
    </row>
    <row r="46" spans="2:15" x14ac:dyDescent="0.25">
      <c r="B46" s="100"/>
      <c r="C46" s="100"/>
      <c r="D46" s="100"/>
      <c r="E46" s="100"/>
      <c r="F46" s="100"/>
      <c r="G46" s="100"/>
      <c r="H46" s="107"/>
      <c r="I46" s="108"/>
      <c r="J46" s="108"/>
      <c r="K46" s="108"/>
      <c r="L46" s="108"/>
      <c r="M46" s="108"/>
      <c r="N46" s="108"/>
      <c r="O46" s="109"/>
    </row>
    <row r="47" spans="2:15" x14ac:dyDescent="0.25">
      <c r="B47" s="100"/>
      <c r="C47" s="100"/>
      <c r="D47" s="100"/>
      <c r="E47" s="100"/>
      <c r="F47" s="100"/>
      <c r="G47" s="100"/>
      <c r="H47" s="107"/>
      <c r="I47" s="108"/>
      <c r="J47" s="108"/>
      <c r="K47" s="108"/>
      <c r="L47" s="108"/>
      <c r="M47" s="108"/>
      <c r="N47" s="108"/>
      <c r="O47" s="109"/>
    </row>
    <row r="48" spans="2:15" x14ac:dyDescent="0.25">
      <c r="B48" s="100"/>
      <c r="C48" s="100"/>
      <c r="D48" s="100"/>
      <c r="E48" s="100"/>
      <c r="F48" s="100"/>
      <c r="G48" s="100"/>
      <c r="H48" s="107"/>
      <c r="I48" s="108"/>
      <c r="J48" s="108"/>
      <c r="K48" s="108"/>
      <c r="L48" s="108"/>
      <c r="M48" s="108"/>
      <c r="N48" s="108"/>
      <c r="O48" s="109"/>
    </row>
    <row r="49" spans="2:15" x14ac:dyDescent="0.25">
      <c r="B49" s="100"/>
      <c r="C49" s="100"/>
      <c r="D49" s="100"/>
      <c r="E49" s="100"/>
      <c r="F49" s="100"/>
      <c r="G49" s="100"/>
      <c r="H49" s="107"/>
      <c r="I49" s="108"/>
      <c r="J49" s="108"/>
      <c r="K49" s="108"/>
      <c r="L49" s="108"/>
      <c r="M49" s="108"/>
      <c r="N49" s="108"/>
      <c r="O49" s="109"/>
    </row>
    <row r="50" spans="2:15" x14ac:dyDescent="0.25">
      <c r="B50" s="100"/>
      <c r="C50" s="100"/>
      <c r="D50" s="100"/>
      <c r="E50" s="100"/>
      <c r="F50" s="100"/>
      <c r="G50" s="100"/>
      <c r="H50" s="107"/>
      <c r="I50" s="108"/>
      <c r="J50" s="108"/>
      <c r="K50" s="108"/>
      <c r="L50" s="108"/>
      <c r="M50" s="108"/>
      <c r="N50" s="108"/>
      <c r="O50" s="109"/>
    </row>
    <row r="51" spans="2:15" x14ac:dyDescent="0.25">
      <c r="B51" s="100"/>
      <c r="C51" s="100"/>
      <c r="D51" s="100"/>
      <c r="E51" s="100"/>
      <c r="F51" s="100"/>
      <c r="G51" s="100"/>
      <c r="H51" s="107"/>
      <c r="I51" s="108"/>
      <c r="J51" s="108"/>
      <c r="K51" s="108"/>
      <c r="L51" s="108"/>
      <c r="M51" s="108"/>
      <c r="N51" s="108"/>
      <c r="O51" s="109"/>
    </row>
    <row r="52" spans="2:15" x14ac:dyDescent="0.25">
      <c r="B52" s="100"/>
      <c r="C52" s="100"/>
      <c r="D52" s="100"/>
      <c r="E52" s="100"/>
      <c r="F52" s="100"/>
      <c r="G52" s="100"/>
      <c r="H52" s="107"/>
      <c r="I52" s="108"/>
      <c r="J52" s="108"/>
      <c r="K52" s="108"/>
      <c r="L52" s="108"/>
      <c r="M52" s="108"/>
      <c r="N52" s="108"/>
      <c r="O52" s="109"/>
    </row>
    <row r="53" spans="2:15" x14ac:dyDescent="0.25">
      <c r="B53" s="100"/>
      <c r="C53" s="100"/>
      <c r="D53" s="100"/>
      <c r="E53" s="100"/>
      <c r="F53" s="100"/>
      <c r="G53" s="100"/>
      <c r="H53" s="107"/>
      <c r="I53" s="108"/>
      <c r="J53" s="108"/>
      <c r="K53" s="108"/>
      <c r="L53" s="108"/>
      <c r="M53" s="108"/>
      <c r="N53" s="108"/>
      <c r="O53" s="109"/>
    </row>
    <row r="54" spans="2:15" x14ac:dyDescent="0.25">
      <c r="B54" s="100"/>
      <c r="C54" s="100"/>
      <c r="D54" s="100"/>
      <c r="E54" s="100"/>
      <c r="F54" s="100"/>
      <c r="G54" s="100"/>
      <c r="H54" s="107"/>
      <c r="I54" s="108"/>
      <c r="J54" s="108"/>
      <c r="K54" s="108"/>
      <c r="L54" s="108"/>
      <c r="M54" s="108"/>
      <c r="N54" s="108"/>
      <c r="O54" s="109"/>
    </row>
    <row r="55" spans="2:15" x14ac:dyDescent="0.25">
      <c r="B55" s="100"/>
      <c r="C55" s="100"/>
      <c r="D55" s="100"/>
      <c r="E55" s="100"/>
      <c r="F55" s="100"/>
      <c r="G55" s="100"/>
      <c r="H55" s="107"/>
      <c r="I55" s="108"/>
      <c r="J55" s="108"/>
      <c r="K55" s="108"/>
      <c r="L55" s="108"/>
      <c r="M55" s="108"/>
      <c r="N55" s="108"/>
      <c r="O55" s="109"/>
    </row>
    <row r="56" spans="2:15" x14ac:dyDescent="0.25">
      <c r="B56" s="100"/>
      <c r="C56" s="100"/>
      <c r="D56" s="100"/>
      <c r="E56" s="100"/>
      <c r="F56" s="100"/>
      <c r="G56" s="100"/>
      <c r="H56" s="107"/>
      <c r="I56" s="108"/>
      <c r="J56" s="108"/>
      <c r="K56" s="108"/>
      <c r="L56" s="108"/>
      <c r="M56" s="108"/>
      <c r="N56" s="108"/>
      <c r="O56" s="109"/>
    </row>
    <row r="57" spans="2:15" x14ac:dyDescent="0.25">
      <c r="B57" s="100"/>
      <c r="C57" s="100"/>
      <c r="D57" s="100"/>
      <c r="E57" s="100"/>
      <c r="F57" s="100"/>
      <c r="G57" s="100"/>
      <c r="H57" s="107"/>
      <c r="I57" s="108"/>
      <c r="J57" s="108"/>
      <c r="K57" s="108"/>
      <c r="L57" s="108"/>
      <c r="M57" s="108"/>
      <c r="N57" s="108"/>
      <c r="O57" s="109"/>
    </row>
    <row r="58" spans="2:15" x14ac:dyDescent="0.25">
      <c r="B58" s="100"/>
      <c r="C58" s="100"/>
      <c r="D58" s="100"/>
      <c r="E58" s="100"/>
      <c r="F58" s="100"/>
      <c r="G58" s="100"/>
      <c r="H58" s="107"/>
      <c r="I58" s="108"/>
      <c r="J58" s="108"/>
      <c r="K58" s="108"/>
      <c r="L58" s="108"/>
      <c r="M58" s="108"/>
      <c r="N58" s="108"/>
      <c r="O58" s="109"/>
    </row>
    <row r="59" spans="2:15" x14ac:dyDescent="0.25">
      <c r="B59" s="100"/>
      <c r="C59" s="100"/>
      <c r="D59" s="100"/>
      <c r="E59" s="100"/>
      <c r="F59" s="100"/>
      <c r="G59" s="100"/>
      <c r="H59" s="107"/>
      <c r="I59" s="108"/>
      <c r="J59" s="108"/>
      <c r="K59" s="108"/>
      <c r="L59" s="108"/>
      <c r="M59" s="108"/>
      <c r="N59" s="108"/>
      <c r="O59" s="109"/>
    </row>
    <row r="60" spans="2:15" x14ac:dyDescent="0.25">
      <c r="B60" s="100"/>
      <c r="C60" s="100"/>
      <c r="D60" s="100"/>
      <c r="E60" s="100"/>
      <c r="F60" s="100"/>
      <c r="G60" s="100"/>
      <c r="H60" s="107"/>
      <c r="I60" s="108"/>
      <c r="J60" s="108"/>
      <c r="K60" s="108"/>
      <c r="L60" s="108"/>
      <c r="M60" s="108"/>
      <c r="N60" s="108"/>
      <c r="O60" s="109"/>
    </row>
    <row r="61" spans="2:15" x14ac:dyDescent="0.25">
      <c r="B61" s="100"/>
      <c r="C61" s="100"/>
      <c r="D61" s="100"/>
      <c r="E61" s="100"/>
      <c r="F61" s="100"/>
      <c r="G61" s="100"/>
      <c r="H61" s="107"/>
      <c r="I61" s="108"/>
      <c r="J61" s="108"/>
      <c r="K61" s="108"/>
      <c r="L61" s="108"/>
      <c r="M61" s="108"/>
      <c r="N61" s="108"/>
      <c r="O61" s="109"/>
    </row>
    <row r="62" spans="2:15" x14ac:dyDescent="0.25">
      <c r="B62" s="100"/>
      <c r="C62" s="100"/>
      <c r="D62" s="100"/>
      <c r="E62" s="100"/>
      <c r="F62" s="100"/>
      <c r="G62" s="100"/>
      <c r="H62" s="107"/>
      <c r="I62" s="108"/>
      <c r="J62" s="108"/>
      <c r="K62" s="108"/>
      <c r="L62" s="108"/>
      <c r="M62" s="108"/>
      <c r="N62" s="108"/>
      <c r="O62" s="109"/>
    </row>
    <row r="63" spans="2:15" x14ac:dyDescent="0.25">
      <c r="B63" s="100"/>
      <c r="C63" s="100"/>
      <c r="D63" s="100"/>
      <c r="E63" s="100"/>
      <c r="F63" s="100"/>
      <c r="G63" s="100"/>
      <c r="H63" s="107"/>
      <c r="I63" s="108"/>
      <c r="J63" s="108"/>
      <c r="K63" s="108"/>
      <c r="L63" s="108"/>
      <c r="M63" s="108"/>
      <c r="N63" s="108"/>
      <c r="O63" s="109"/>
    </row>
    <row r="64" spans="2:15" x14ac:dyDescent="0.25">
      <c r="B64" s="100"/>
      <c r="C64" s="100"/>
      <c r="D64" s="100"/>
      <c r="E64" s="100"/>
      <c r="F64" s="100"/>
      <c r="G64" s="100"/>
      <c r="H64" s="107"/>
      <c r="I64" s="108"/>
      <c r="J64" s="108"/>
      <c r="K64" s="108"/>
      <c r="L64" s="108"/>
      <c r="M64" s="108"/>
      <c r="N64" s="108"/>
      <c r="O64" s="109"/>
    </row>
    <row r="65" spans="2:15" x14ac:dyDescent="0.25">
      <c r="B65" s="100"/>
      <c r="C65" s="100"/>
      <c r="D65" s="100"/>
      <c r="E65" s="100"/>
      <c r="F65" s="100"/>
      <c r="G65" s="100"/>
      <c r="H65" s="107"/>
      <c r="I65" s="108"/>
      <c r="J65" s="108"/>
      <c r="K65" s="108"/>
      <c r="L65" s="108"/>
      <c r="M65" s="108"/>
      <c r="N65" s="108"/>
      <c r="O65" s="109"/>
    </row>
    <row r="66" spans="2:15" x14ac:dyDescent="0.25">
      <c r="B66" s="100"/>
      <c r="C66" s="100"/>
      <c r="D66" s="100"/>
      <c r="E66" s="100"/>
      <c r="F66" s="100"/>
      <c r="G66" s="100"/>
      <c r="H66" s="107"/>
      <c r="I66" s="108"/>
      <c r="J66" s="108"/>
      <c r="K66" s="108"/>
      <c r="L66" s="108"/>
      <c r="M66" s="108"/>
      <c r="N66" s="108"/>
      <c r="O66" s="109"/>
    </row>
    <row r="67" spans="2:15" x14ac:dyDescent="0.25">
      <c r="B67" s="100"/>
      <c r="C67" s="100"/>
      <c r="D67" s="100"/>
      <c r="E67" s="100"/>
      <c r="F67" s="100"/>
      <c r="G67" s="100"/>
      <c r="H67" s="107"/>
      <c r="I67" s="108"/>
      <c r="J67" s="108"/>
      <c r="K67" s="108"/>
      <c r="L67" s="108"/>
      <c r="M67" s="108"/>
      <c r="N67" s="108"/>
      <c r="O67" s="109"/>
    </row>
    <row r="68" spans="2:15" x14ac:dyDescent="0.25">
      <c r="B68" s="100"/>
      <c r="C68" s="100"/>
      <c r="D68" s="100"/>
      <c r="E68" s="100"/>
      <c r="F68" s="100"/>
      <c r="G68" s="100"/>
      <c r="H68" s="107"/>
      <c r="I68" s="108"/>
      <c r="J68" s="108"/>
      <c r="K68" s="108"/>
      <c r="L68" s="108"/>
      <c r="M68" s="108"/>
      <c r="N68" s="108"/>
      <c r="O68" s="109"/>
    </row>
    <row r="69" spans="2:15" x14ac:dyDescent="0.25">
      <c r="B69" s="100"/>
      <c r="C69" s="100"/>
      <c r="D69" s="100"/>
      <c r="E69" s="100"/>
      <c r="F69" s="100"/>
      <c r="G69" s="100"/>
      <c r="H69" s="107"/>
      <c r="I69" s="108"/>
      <c r="J69" s="108"/>
      <c r="K69" s="108"/>
      <c r="L69" s="108"/>
      <c r="M69" s="108"/>
      <c r="N69" s="108"/>
      <c r="O69" s="109"/>
    </row>
    <row r="70" spans="2:15" x14ac:dyDescent="0.25">
      <c r="B70" s="100"/>
      <c r="C70" s="100"/>
      <c r="D70" s="100"/>
      <c r="E70" s="100"/>
      <c r="F70" s="100"/>
      <c r="G70" s="100"/>
      <c r="H70" s="107"/>
      <c r="I70" s="108"/>
      <c r="J70" s="108"/>
      <c r="K70" s="108"/>
      <c r="L70" s="108"/>
      <c r="M70" s="108"/>
      <c r="N70" s="108"/>
      <c r="O70" s="109"/>
    </row>
    <row r="71" spans="2:15" x14ac:dyDescent="0.25">
      <c r="B71" s="100"/>
      <c r="C71" s="100"/>
      <c r="D71" s="100"/>
      <c r="E71" s="100"/>
      <c r="F71" s="100"/>
      <c r="G71" s="100"/>
      <c r="H71" s="107"/>
      <c r="I71" s="108"/>
      <c r="J71" s="108"/>
      <c r="K71" s="108"/>
      <c r="L71" s="108"/>
      <c r="M71" s="108"/>
      <c r="N71" s="108"/>
      <c r="O71" s="109"/>
    </row>
    <row r="72" spans="2:15" x14ac:dyDescent="0.25">
      <c r="B72" s="100"/>
      <c r="C72" s="100"/>
      <c r="D72" s="100"/>
      <c r="E72" s="100"/>
      <c r="F72" s="100"/>
      <c r="G72" s="100"/>
      <c r="H72" s="107"/>
      <c r="I72" s="108"/>
      <c r="J72" s="108"/>
      <c r="K72" s="108"/>
      <c r="L72" s="108"/>
      <c r="M72" s="108"/>
      <c r="N72" s="108"/>
      <c r="O72" s="109"/>
    </row>
    <row r="73" spans="2:15" x14ac:dyDescent="0.25">
      <c r="B73" s="100"/>
      <c r="C73" s="100"/>
      <c r="D73" s="100"/>
      <c r="E73" s="100"/>
      <c r="F73" s="100"/>
      <c r="G73" s="100"/>
      <c r="H73" s="107"/>
      <c r="I73" s="108"/>
      <c r="J73" s="108"/>
      <c r="K73" s="108"/>
      <c r="L73" s="108"/>
      <c r="M73" s="108"/>
      <c r="N73" s="108"/>
      <c r="O73" s="109"/>
    </row>
    <row r="74" spans="2:15" x14ac:dyDescent="0.25">
      <c r="B74" s="100"/>
      <c r="C74" s="100"/>
      <c r="D74" s="100"/>
      <c r="E74" s="100"/>
      <c r="F74" s="100"/>
      <c r="G74" s="100"/>
      <c r="H74" s="107"/>
      <c r="I74" s="108"/>
      <c r="J74" s="108"/>
      <c r="K74" s="108"/>
      <c r="L74" s="108"/>
      <c r="M74" s="108"/>
      <c r="N74" s="108"/>
      <c r="O74" s="109"/>
    </row>
    <row r="75" spans="2:15" x14ac:dyDescent="0.25">
      <c r="B75" s="100"/>
      <c r="C75" s="100"/>
      <c r="D75" s="100"/>
      <c r="E75" s="100"/>
      <c r="F75" s="100"/>
      <c r="G75" s="100"/>
      <c r="H75" s="107"/>
      <c r="I75" s="108"/>
      <c r="J75" s="108"/>
      <c r="K75" s="108"/>
      <c r="L75" s="108"/>
      <c r="M75" s="108"/>
      <c r="N75" s="108"/>
      <c r="O75" s="109"/>
    </row>
    <row r="76" spans="2:15" x14ac:dyDescent="0.25">
      <c r="B76" s="100"/>
      <c r="C76" s="100"/>
      <c r="D76" s="100"/>
      <c r="E76" s="100"/>
      <c r="F76" s="100"/>
      <c r="G76" s="100"/>
      <c r="H76" s="107"/>
      <c r="I76" s="108"/>
      <c r="J76" s="108"/>
      <c r="K76" s="108"/>
      <c r="L76" s="108"/>
      <c r="M76" s="108"/>
      <c r="N76" s="108"/>
      <c r="O76" s="109"/>
    </row>
    <row r="77" spans="2:15" x14ac:dyDescent="0.25">
      <c r="B77" s="100"/>
      <c r="C77" s="100"/>
      <c r="D77" s="100"/>
      <c r="E77" s="100"/>
      <c r="F77" s="100"/>
      <c r="G77" s="100"/>
      <c r="H77" s="107"/>
      <c r="I77" s="108"/>
      <c r="J77" s="108"/>
      <c r="K77" s="108"/>
      <c r="L77" s="108"/>
      <c r="M77" s="108"/>
      <c r="N77" s="108"/>
      <c r="O77" s="109"/>
    </row>
    <row r="78" spans="2:15" x14ac:dyDescent="0.25">
      <c r="B78" s="100"/>
      <c r="C78" s="100"/>
      <c r="D78" s="100"/>
      <c r="E78" s="100"/>
      <c r="F78" s="100"/>
      <c r="G78" s="100"/>
      <c r="H78" s="107"/>
      <c r="I78" s="108"/>
      <c r="J78" s="108"/>
      <c r="K78" s="108"/>
      <c r="L78" s="108"/>
      <c r="M78" s="108"/>
      <c r="N78" s="108"/>
      <c r="O78" s="109"/>
    </row>
    <row r="79" spans="2:15" x14ac:dyDescent="0.25">
      <c r="B79" s="100"/>
      <c r="C79" s="100"/>
      <c r="D79" s="100"/>
      <c r="E79" s="100"/>
      <c r="F79" s="100"/>
      <c r="G79" s="100"/>
      <c r="H79" s="107"/>
      <c r="I79" s="108"/>
      <c r="J79" s="108"/>
      <c r="K79" s="108"/>
      <c r="L79" s="108"/>
      <c r="M79" s="108"/>
      <c r="N79" s="108"/>
      <c r="O79" s="109"/>
    </row>
    <row r="80" spans="2:15" x14ac:dyDescent="0.25">
      <c r="B80" s="100"/>
      <c r="C80" s="100"/>
      <c r="D80" s="100"/>
      <c r="E80" s="100"/>
      <c r="F80" s="100"/>
      <c r="G80" s="100"/>
      <c r="H80" s="107"/>
      <c r="I80" s="108"/>
      <c r="J80" s="108"/>
      <c r="K80" s="108"/>
      <c r="L80" s="108"/>
      <c r="M80" s="108"/>
      <c r="N80" s="108"/>
      <c r="O80" s="109"/>
    </row>
    <row r="81" spans="2:15" x14ac:dyDescent="0.25">
      <c r="B81" s="100"/>
      <c r="C81" s="100"/>
      <c r="D81" s="100"/>
      <c r="E81" s="100"/>
      <c r="F81" s="100"/>
      <c r="G81" s="100"/>
      <c r="H81" s="107"/>
      <c r="I81" s="108"/>
      <c r="J81" s="108"/>
      <c r="K81" s="108"/>
      <c r="L81" s="108"/>
      <c r="M81" s="108"/>
      <c r="N81" s="108"/>
      <c r="O81" s="109"/>
    </row>
    <row r="82" spans="2:15" x14ac:dyDescent="0.25">
      <c r="B82" s="100"/>
      <c r="C82" s="100"/>
      <c r="D82" s="100"/>
      <c r="E82" s="100"/>
      <c r="F82" s="100"/>
      <c r="G82" s="100"/>
      <c r="H82" s="107"/>
      <c r="I82" s="108"/>
      <c r="J82" s="108"/>
      <c r="K82" s="108"/>
      <c r="L82" s="108"/>
      <c r="M82" s="108"/>
      <c r="N82" s="108"/>
      <c r="O82" s="109"/>
    </row>
    <row r="83" spans="2:15" x14ac:dyDescent="0.25">
      <c r="B83" s="100"/>
      <c r="C83" s="100"/>
      <c r="D83" s="100"/>
      <c r="E83" s="100"/>
      <c r="F83" s="100"/>
      <c r="G83" s="100"/>
      <c r="H83" s="107"/>
      <c r="I83" s="108"/>
      <c r="J83" s="108"/>
      <c r="K83" s="108"/>
      <c r="L83" s="108"/>
      <c r="M83" s="108"/>
      <c r="N83" s="108"/>
      <c r="O83" s="109"/>
    </row>
    <row r="84" spans="2:15" x14ac:dyDescent="0.25">
      <c r="B84" s="100"/>
      <c r="C84" s="100"/>
      <c r="D84" s="100"/>
      <c r="E84" s="100"/>
      <c r="F84" s="100"/>
      <c r="G84" s="100"/>
      <c r="H84" s="107"/>
      <c r="I84" s="108"/>
      <c r="J84" s="108"/>
      <c r="K84" s="108"/>
      <c r="L84" s="108"/>
      <c r="M84" s="108"/>
      <c r="N84" s="108"/>
      <c r="O84" s="109"/>
    </row>
    <row r="85" spans="2:15" x14ac:dyDescent="0.25">
      <c r="B85" s="100"/>
      <c r="C85" s="100"/>
      <c r="D85" s="100"/>
      <c r="E85" s="100"/>
      <c r="F85" s="100"/>
      <c r="G85" s="100"/>
      <c r="H85" s="107"/>
      <c r="I85" s="108"/>
      <c r="J85" s="108"/>
      <c r="K85" s="108"/>
      <c r="L85" s="108"/>
      <c r="M85" s="108"/>
      <c r="N85" s="108"/>
      <c r="O85" s="109"/>
    </row>
    <row r="86" spans="2:15" x14ac:dyDescent="0.25">
      <c r="B86" s="100"/>
      <c r="C86" s="100"/>
      <c r="D86" s="100"/>
      <c r="E86" s="100"/>
      <c r="F86" s="100"/>
      <c r="G86" s="100"/>
      <c r="H86" s="107"/>
      <c r="I86" s="108"/>
      <c r="J86" s="108"/>
      <c r="K86" s="108"/>
      <c r="L86" s="108"/>
      <c r="M86" s="108"/>
      <c r="N86" s="108"/>
      <c r="O86" s="109"/>
    </row>
    <row r="87" spans="2:15" x14ac:dyDescent="0.25">
      <c r="B87" s="100"/>
      <c r="C87" s="100"/>
      <c r="D87" s="100"/>
      <c r="E87" s="100"/>
      <c r="F87" s="100"/>
      <c r="G87" s="100"/>
      <c r="H87" s="107"/>
      <c r="I87" s="108"/>
      <c r="J87" s="108"/>
      <c r="K87" s="108"/>
      <c r="L87" s="108"/>
      <c r="M87" s="108"/>
      <c r="N87" s="108"/>
      <c r="O87" s="109"/>
    </row>
    <row r="88" spans="2:15" x14ac:dyDescent="0.25">
      <c r="B88" s="100"/>
      <c r="C88" s="100"/>
      <c r="D88" s="100"/>
      <c r="E88" s="100"/>
      <c r="F88" s="100"/>
      <c r="G88" s="100"/>
      <c r="H88" s="107"/>
      <c r="I88" s="108"/>
      <c r="J88" s="108"/>
      <c r="K88" s="108"/>
      <c r="L88" s="108"/>
      <c r="M88" s="108"/>
      <c r="N88" s="108"/>
      <c r="O88" s="109"/>
    </row>
    <row r="89" spans="2:15" x14ac:dyDescent="0.25">
      <c r="B89" s="100"/>
      <c r="C89" s="100"/>
      <c r="D89" s="100"/>
      <c r="E89" s="100"/>
      <c r="F89" s="100"/>
      <c r="G89" s="100"/>
      <c r="H89" s="107"/>
      <c r="I89" s="108"/>
      <c r="J89" s="108"/>
      <c r="K89" s="108"/>
      <c r="L89" s="108"/>
      <c r="M89" s="108"/>
      <c r="N89" s="108"/>
      <c r="O89" s="109"/>
    </row>
    <row r="90" spans="2:15" x14ac:dyDescent="0.25">
      <c r="B90" s="100"/>
      <c r="C90" s="100"/>
      <c r="D90" s="100"/>
      <c r="E90" s="100"/>
      <c r="F90" s="100"/>
      <c r="G90" s="100"/>
      <c r="H90" s="107"/>
      <c r="I90" s="108"/>
      <c r="J90" s="108"/>
      <c r="K90" s="108"/>
      <c r="L90" s="108"/>
      <c r="M90" s="108"/>
      <c r="N90" s="108"/>
      <c r="O90" s="109"/>
    </row>
    <row r="91" spans="2:15" x14ac:dyDescent="0.25">
      <c r="B91" s="100"/>
      <c r="C91" s="100"/>
      <c r="D91" s="100"/>
      <c r="E91" s="100"/>
      <c r="F91" s="100"/>
      <c r="G91" s="100"/>
      <c r="H91" s="107"/>
      <c r="I91" s="108"/>
      <c r="J91" s="108"/>
      <c r="K91" s="108"/>
      <c r="L91" s="108"/>
      <c r="M91" s="108"/>
      <c r="N91" s="108"/>
      <c r="O91" s="109"/>
    </row>
    <row r="92" spans="2:15" x14ac:dyDescent="0.25">
      <c r="B92" s="100"/>
      <c r="C92" s="100"/>
      <c r="D92" s="100"/>
      <c r="E92" s="100"/>
      <c r="F92" s="100"/>
      <c r="G92" s="100"/>
      <c r="H92" s="107"/>
      <c r="I92" s="108"/>
      <c r="J92" s="108"/>
      <c r="K92" s="108"/>
      <c r="L92" s="108"/>
      <c r="M92" s="108"/>
      <c r="N92" s="108"/>
      <c r="O92" s="109"/>
    </row>
    <row r="93" spans="2:15" x14ac:dyDescent="0.25">
      <c r="B93" s="100"/>
      <c r="C93" s="100"/>
      <c r="D93" s="100"/>
      <c r="E93" s="100"/>
      <c r="F93" s="100"/>
      <c r="G93" s="100"/>
      <c r="H93" s="107"/>
      <c r="I93" s="108"/>
      <c r="J93" s="108"/>
      <c r="K93" s="108"/>
      <c r="L93" s="108"/>
      <c r="M93" s="108"/>
      <c r="N93" s="108"/>
      <c r="O93" s="109"/>
    </row>
    <row r="94" spans="2:15" x14ac:dyDescent="0.25">
      <c r="B94" s="100"/>
      <c r="C94" s="100"/>
      <c r="D94" s="100"/>
      <c r="E94" s="100"/>
      <c r="F94" s="100"/>
      <c r="G94" s="100"/>
      <c r="H94" s="107"/>
      <c r="I94" s="108"/>
      <c r="J94" s="108"/>
      <c r="K94" s="108"/>
      <c r="L94" s="108"/>
      <c r="M94" s="108"/>
      <c r="N94" s="108"/>
      <c r="O94" s="109"/>
    </row>
    <row r="95" spans="2:15" x14ac:dyDescent="0.25">
      <c r="B95" s="100"/>
      <c r="C95" s="100"/>
      <c r="D95" s="100"/>
      <c r="E95" s="100"/>
      <c r="F95" s="100"/>
      <c r="G95" s="100"/>
      <c r="H95" s="107"/>
      <c r="I95" s="108"/>
      <c r="J95" s="108"/>
      <c r="K95" s="108"/>
      <c r="L95" s="108"/>
      <c r="M95" s="108"/>
      <c r="N95" s="108"/>
      <c r="O95" s="109"/>
    </row>
    <row r="96" spans="2:15" x14ac:dyDescent="0.25">
      <c r="B96" s="100"/>
      <c r="C96" s="100"/>
      <c r="D96" s="100"/>
      <c r="E96" s="100"/>
      <c r="F96" s="100"/>
      <c r="G96" s="100"/>
      <c r="H96" s="107"/>
      <c r="I96" s="108"/>
      <c r="J96" s="108"/>
      <c r="K96" s="108"/>
      <c r="L96" s="108"/>
      <c r="M96" s="108"/>
      <c r="N96" s="108"/>
      <c r="O96" s="109"/>
    </row>
    <row r="97" spans="2:15" x14ac:dyDescent="0.25">
      <c r="B97" s="100"/>
      <c r="C97" s="100"/>
      <c r="D97" s="100"/>
      <c r="E97" s="100"/>
      <c r="F97" s="100"/>
      <c r="G97" s="100"/>
      <c r="H97" s="107"/>
      <c r="I97" s="108"/>
      <c r="J97" s="108"/>
      <c r="K97" s="108"/>
      <c r="L97" s="108"/>
      <c r="M97" s="108"/>
      <c r="N97" s="108"/>
      <c r="O97" s="109"/>
    </row>
    <row r="98" spans="2:15" x14ac:dyDescent="0.25">
      <c r="B98" s="100"/>
      <c r="C98" s="100"/>
      <c r="D98" s="100"/>
      <c r="E98" s="100"/>
      <c r="F98" s="100"/>
      <c r="G98" s="100"/>
      <c r="H98" s="107"/>
      <c r="I98" s="108"/>
      <c r="J98" s="108"/>
      <c r="K98" s="108"/>
      <c r="L98" s="108"/>
      <c r="M98" s="108"/>
      <c r="N98" s="108"/>
      <c r="O98" s="109"/>
    </row>
    <row r="99" spans="2:15" x14ac:dyDescent="0.25">
      <c r="B99" s="100"/>
      <c r="C99" s="100"/>
      <c r="D99" s="100"/>
      <c r="E99" s="100"/>
      <c r="F99" s="100"/>
      <c r="G99" s="100"/>
      <c r="H99" s="107"/>
      <c r="I99" s="108"/>
      <c r="J99" s="108"/>
      <c r="K99" s="108"/>
      <c r="L99" s="108"/>
      <c r="M99" s="108"/>
      <c r="N99" s="108"/>
      <c r="O99" s="109"/>
    </row>
    <row r="100" spans="2:15" x14ac:dyDescent="0.25">
      <c r="B100" s="100"/>
      <c r="C100" s="100"/>
      <c r="D100" s="100"/>
      <c r="E100" s="100"/>
      <c r="F100" s="100"/>
      <c r="G100" s="100"/>
      <c r="H100" s="107"/>
      <c r="I100" s="108"/>
      <c r="J100" s="108"/>
      <c r="K100" s="108"/>
      <c r="L100" s="108"/>
      <c r="M100" s="108"/>
      <c r="N100" s="108"/>
      <c r="O100" s="109"/>
    </row>
    <row r="101" spans="2:15" x14ac:dyDescent="0.25">
      <c r="B101" s="100"/>
      <c r="C101" s="100"/>
      <c r="D101" s="100"/>
      <c r="E101" s="100"/>
      <c r="F101" s="100"/>
      <c r="G101" s="100"/>
      <c r="H101" s="107"/>
      <c r="I101" s="108"/>
      <c r="J101" s="108"/>
      <c r="K101" s="108"/>
      <c r="L101" s="108"/>
      <c r="M101" s="108"/>
      <c r="N101" s="108"/>
      <c r="O101" s="109"/>
    </row>
    <row r="102" spans="2:15" x14ac:dyDescent="0.25">
      <c r="B102" s="100"/>
      <c r="C102" s="100"/>
      <c r="D102" s="100"/>
      <c r="E102" s="100"/>
      <c r="F102" s="100"/>
      <c r="G102" s="100"/>
      <c r="H102" s="107"/>
      <c r="I102" s="108"/>
      <c r="J102" s="108"/>
      <c r="K102" s="108"/>
      <c r="L102" s="108"/>
      <c r="M102" s="108"/>
      <c r="N102" s="108"/>
      <c r="O102" s="109"/>
    </row>
    <row r="103" spans="2:15" x14ac:dyDescent="0.25">
      <c r="B103" s="100"/>
      <c r="C103" s="100"/>
      <c r="D103" s="100"/>
      <c r="E103" s="100"/>
      <c r="F103" s="100"/>
      <c r="G103" s="100"/>
      <c r="H103" s="107"/>
      <c r="I103" s="108"/>
      <c r="J103" s="108"/>
      <c r="K103" s="108"/>
      <c r="L103" s="108"/>
      <c r="M103" s="108"/>
      <c r="N103" s="108"/>
      <c r="O103" s="109"/>
    </row>
    <row r="104" spans="2:15" x14ac:dyDescent="0.25">
      <c r="B104" s="100"/>
      <c r="C104" s="100"/>
      <c r="D104" s="100"/>
      <c r="E104" s="100"/>
      <c r="F104" s="100"/>
      <c r="G104" s="100"/>
      <c r="H104" s="107"/>
      <c r="I104" s="108"/>
      <c r="J104" s="108"/>
      <c r="K104" s="108"/>
      <c r="L104" s="108"/>
      <c r="M104" s="108"/>
      <c r="N104" s="108"/>
      <c r="O104" s="109"/>
    </row>
    <row r="105" spans="2:15" x14ac:dyDescent="0.25">
      <c r="B105" s="100"/>
      <c r="C105" s="100"/>
      <c r="D105" s="100"/>
      <c r="E105" s="100"/>
      <c r="F105" s="100"/>
      <c r="G105" s="100"/>
      <c r="H105" s="107"/>
      <c r="I105" s="108"/>
      <c r="J105" s="108"/>
      <c r="K105" s="108"/>
      <c r="L105" s="108"/>
      <c r="M105" s="108"/>
      <c r="N105" s="108"/>
      <c r="O105" s="109"/>
    </row>
    <row r="106" spans="2:15" x14ac:dyDescent="0.25">
      <c r="B106" s="100"/>
      <c r="C106" s="100"/>
      <c r="D106" s="100"/>
      <c r="E106" s="100"/>
      <c r="F106" s="100"/>
      <c r="G106" s="100"/>
      <c r="H106" s="107"/>
      <c r="I106" s="108"/>
      <c r="J106" s="108"/>
      <c r="K106" s="108"/>
      <c r="L106" s="108"/>
      <c r="M106" s="108"/>
      <c r="N106" s="108"/>
      <c r="O106" s="109"/>
    </row>
    <row r="107" spans="2:15" x14ac:dyDescent="0.25">
      <c r="B107" s="100"/>
      <c r="C107" s="100"/>
      <c r="D107" s="100"/>
      <c r="E107" s="100"/>
      <c r="F107" s="100"/>
      <c r="G107" s="100"/>
      <c r="H107" s="107"/>
      <c r="I107" s="108"/>
      <c r="J107" s="108"/>
      <c r="K107" s="108"/>
      <c r="L107" s="108"/>
      <c r="M107" s="108"/>
      <c r="N107" s="108"/>
      <c r="O107" s="109"/>
    </row>
    <row r="108" spans="2:15" x14ac:dyDescent="0.25">
      <c r="B108" s="100"/>
      <c r="C108" s="100"/>
      <c r="D108" s="100"/>
      <c r="E108" s="100"/>
      <c r="F108" s="100"/>
      <c r="G108" s="100"/>
      <c r="H108" s="107"/>
      <c r="I108" s="108"/>
      <c r="J108" s="108"/>
      <c r="K108" s="108"/>
      <c r="L108" s="108"/>
      <c r="M108" s="108"/>
      <c r="N108" s="108"/>
      <c r="O108" s="109"/>
    </row>
    <row r="109" spans="2:15" x14ac:dyDescent="0.25">
      <c r="B109" s="100"/>
      <c r="C109" s="100"/>
      <c r="D109" s="100"/>
      <c r="E109" s="100"/>
      <c r="F109" s="100"/>
      <c r="G109" s="100"/>
      <c r="H109" s="107"/>
      <c r="I109" s="108"/>
      <c r="J109" s="108"/>
      <c r="K109" s="108"/>
      <c r="L109" s="108"/>
      <c r="M109" s="108"/>
      <c r="N109" s="108"/>
      <c r="O109" s="109"/>
    </row>
    <row r="110" spans="2:15" x14ac:dyDescent="0.25">
      <c r="B110" s="100"/>
      <c r="C110" s="100"/>
      <c r="D110" s="100"/>
      <c r="E110" s="100"/>
      <c r="F110" s="100"/>
      <c r="G110" s="100"/>
      <c r="H110" s="107"/>
      <c r="I110" s="108"/>
      <c r="J110" s="108"/>
      <c r="K110" s="108"/>
      <c r="L110" s="108"/>
      <c r="M110" s="108"/>
      <c r="N110" s="108"/>
      <c r="O110" s="109"/>
    </row>
    <row r="111" spans="2:15" x14ac:dyDescent="0.25">
      <c r="B111" s="100"/>
      <c r="C111" s="100"/>
      <c r="D111" s="100"/>
      <c r="E111" s="100"/>
      <c r="F111" s="100"/>
      <c r="G111" s="100"/>
      <c r="H111" s="107"/>
      <c r="I111" s="108"/>
      <c r="J111" s="108"/>
      <c r="K111" s="108"/>
      <c r="L111" s="108"/>
      <c r="M111" s="108"/>
      <c r="N111" s="108"/>
      <c r="O111" s="109"/>
    </row>
    <row r="112" spans="2:15" x14ac:dyDescent="0.25">
      <c r="B112" s="100"/>
      <c r="C112" s="100"/>
      <c r="D112" s="100"/>
      <c r="E112" s="100"/>
      <c r="F112" s="100"/>
      <c r="G112" s="100"/>
      <c r="H112" s="107"/>
      <c r="I112" s="108"/>
      <c r="J112" s="108"/>
      <c r="K112" s="108"/>
      <c r="L112" s="108"/>
      <c r="M112" s="108"/>
      <c r="N112" s="108"/>
      <c r="O112" s="109"/>
    </row>
    <row r="113" spans="2:15" x14ac:dyDescent="0.25">
      <c r="B113" s="100"/>
      <c r="C113" s="100"/>
      <c r="D113" s="100"/>
      <c r="E113" s="100"/>
      <c r="F113" s="100"/>
      <c r="G113" s="100"/>
      <c r="H113" s="107"/>
      <c r="I113" s="108"/>
      <c r="J113" s="108"/>
      <c r="K113" s="108"/>
      <c r="L113" s="108"/>
      <c r="M113" s="108"/>
      <c r="N113" s="108"/>
      <c r="O113" s="109"/>
    </row>
    <row r="114" spans="2:15" x14ac:dyDescent="0.25">
      <c r="B114" s="100"/>
      <c r="C114" s="100"/>
      <c r="D114" s="100"/>
      <c r="E114" s="100"/>
      <c r="F114" s="100"/>
      <c r="G114" s="100"/>
      <c r="H114" s="107"/>
      <c r="I114" s="108"/>
      <c r="J114" s="108"/>
      <c r="K114" s="108"/>
      <c r="L114" s="108"/>
      <c r="M114" s="108"/>
      <c r="N114" s="108"/>
      <c r="O114" s="109"/>
    </row>
    <row r="115" spans="2:15" x14ac:dyDescent="0.25">
      <c r="B115" s="100"/>
      <c r="C115" s="100"/>
      <c r="D115" s="100"/>
      <c r="E115" s="100"/>
      <c r="F115" s="100"/>
      <c r="G115" s="100"/>
      <c r="H115" s="107"/>
      <c r="I115" s="108"/>
      <c r="J115" s="108"/>
      <c r="K115" s="108"/>
      <c r="L115" s="108"/>
      <c r="M115" s="108"/>
      <c r="N115" s="108"/>
      <c r="O115" s="109"/>
    </row>
    <row r="116" spans="2:15" x14ac:dyDescent="0.25">
      <c r="B116" s="100"/>
      <c r="C116" s="100"/>
      <c r="D116" s="100"/>
      <c r="E116" s="100"/>
      <c r="F116" s="100"/>
      <c r="G116" s="100"/>
      <c r="H116" s="107"/>
      <c r="I116" s="108"/>
      <c r="J116" s="108"/>
      <c r="K116" s="108"/>
      <c r="L116" s="108"/>
      <c r="M116" s="108"/>
      <c r="N116" s="108"/>
      <c r="O116" s="109"/>
    </row>
    <row r="117" spans="2:15" x14ac:dyDescent="0.25">
      <c r="B117" s="100"/>
      <c r="C117" s="100"/>
      <c r="D117" s="100"/>
      <c r="E117" s="100"/>
      <c r="F117" s="100"/>
      <c r="G117" s="100"/>
      <c r="H117" s="107"/>
      <c r="I117" s="108"/>
      <c r="J117" s="108"/>
      <c r="K117" s="108"/>
      <c r="L117" s="108"/>
      <c r="M117" s="108"/>
      <c r="N117" s="108"/>
      <c r="O117" s="109"/>
    </row>
    <row r="118" spans="2:15" x14ac:dyDescent="0.25">
      <c r="B118" s="100"/>
      <c r="C118" s="100"/>
      <c r="D118" s="100"/>
      <c r="E118" s="100"/>
      <c r="F118" s="100"/>
      <c r="G118" s="100"/>
      <c r="H118" s="107"/>
      <c r="I118" s="108"/>
      <c r="J118" s="108"/>
      <c r="K118" s="108"/>
      <c r="L118" s="108"/>
      <c r="M118" s="108"/>
      <c r="N118" s="108"/>
      <c r="O118" s="109"/>
    </row>
    <row r="119" spans="2:15" x14ac:dyDescent="0.25">
      <c r="B119" s="100"/>
      <c r="C119" s="100"/>
      <c r="D119" s="100"/>
      <c r="E119" s="100"/>
      <c r="F119" s="100"/>
      <c r="G119" s="100"/>
      <c r="H119" s="107"/>
      <c r="I119" s="108"/>
      <c r="J119" s="108"/>
      <c r="K119" s="108"/>
      <c r="L119" s="108"/>
      <c r="M119" s="108"/>
      <c r="N119" s="108"/>
      <c r="O119" s="109"/>
    </row>
    <row r="120" spans="2:15" x14ac:dyDescent="0.25">
      <c r="B120" s="100"/>
      <c r="C120" s="100"/>
      <c r="D120" s="100"/>
      <c r="E120" s="100"/>
      <c r="F120" s="100"/>
      <c r="G120" s="100"/>
      <c r="H120" s="107"/>
      <c r="I120" s="108"/>
      <c r="J120" s="108"/>
      <c r="K120" s="108"/>
      <c r="L120" s="108"/>
      <c r="M120" s="108"/>
      <c r="N120" s="108"/>
      <c r="O120" s="109"/>
    </row>
    <row r="121" spans="2:15" x14ac:dyDescent="0.25">
      <c r="B121" s="100"/>
      <c r="C121" s="100"/>
      <c r="D121" s="100"/>
      <c r="E121" s="100"/>
      <c r="F121" s="100"/>
      <c r="G121" s="100"/>
      <c r="H121" s="107"/>
      <c r="I121" s="108"/>
      <c r="J121" s="108"/>
      <c r="K121" s="108"/>
      <c r="L121" s="108"/>
      <c r="M121" s="108"/>
      <c r="N121" s="108"/>
      <c r="O121" s="109"/>
    </row>
    <row r="122" spans="2:15" x14ac:dyDescent="0.25">
      <c r="B122" s="100"/>
      <c r="C122" s="100"/>
      <c r="D122" s="100"/>
      <c r="E122" s="100"/>
      <c r="F122" s="100"/>
      <c r="G122" s="100"/>
      <c r="H122" s="107"/>
      <c r="I122" s="108"/>
      <c r="J122" s="108"/>
      <c r="K122" s="108"/>
      <c r="L122" s="108"/>
      <c r="M122" s="108"/>
      <c r="N122" s="108"/>
      <c r="O122" s="109"/>
    </row>
    <row r="123" spans="2:15" x14ac:dyDescent="0.25">
      <c r="B123" s="100"/>
      <c r="C123" s="100"/>
      <c r="D123" s="100"/>
      <c r="E123" s="100"/>
      <c r="F123" s="100"/>
      <c r="G123" s="100"/>
      <c r="H123" s="107"/>
      <c r="I123" s="108"/>
      <c r="J123" s="108"/>
      <c r="K123" s="108"/>
      <c r="L123" s="108"/>
      <c r="M123" s="108"/>
      <c r="N123" s="108"/>
      <c r="O123" s="109"/>
    </row>
    <row r="124" spans="2:15" x14ac:dyDescent="0.25">
      <c r="B124" s="100"/>
      <c r="C124" s="100"/>
      <c r="D124" s="100"/>
      <c r="E124" s="100"/>
      <c r="F124" s="100"/>
      <c r="G124" s="100"/>
      <c r="H124" s="107"/>
      <c r="I124" s="108"/>
      <c r="J124" s="108"/>
      <c r="K124" s="108"/>
      <c r="L124" s="108"/>
      <c r="M124" s="108"/>
      <c r="N124" s="108"/>
      <c r="O124" s="109"/>
    </row>
    <row r="125" spans="2:15" x14ac:dyDescent="0.25">
      <c r="B125" s="100"/>
      <c r="C125" s="100"/>
      <c r="D125" s="100"/>
      <c r="E125" s="100"/>
      <c r="F125" s="100"/>
      <c r="G125" s="100"/>
      <c r="H125" s="107"/>
      <c r="I125" s="108"/>
      <c r="J125" s="108"/>
      <c r="K125" s="108"/>
      <c r="L125" s="108"/>
      <c r="M125" s="108"/>
      <c r="N125" s="108"/>
      <c r="O125" s="109"/>
    </row>
    <row r="126" spans="2:15" x14ac:dyDescent="0.25">
      <c r="B126" s="100"/>
      <c r="C126" s="100"/>
      <c r="D126" s="100"/>
      <c r="E126" s="100"/>
      <c r="F126" s="100"/>
      <c r="G126" s="100"/>
      <c r="H126" s="107"/>
      <c r="I126" s="108"/>
      <c r="J126" s="108"/>
      <c r="K126" s="108"/>
      <c r="L126" s="108"/>
      <c r="M126" s="108"/>
      <c r="N126" s="108"/>
      <c r="O126" s="109"/>
    </row>
    <row r="127" spans="2:15" x14ac:dyDescent="0.25">
      <c r="B127" s="100"/>
      <c r="C127" s="100"/>
      <c r="D127" s="100"/>
      <c r="E127" s="100"/>
      <c r="F127" s="100"/>
      <c r="G127" s="100"/>
      <c r="H127" s="107"/>
      <c r="I127" s="108"/>
      <c r="J127" s="108"/>
      <c r="K127" s="108"/>
      <c r="L127" s="108"/>
      <c r="M127" s="108"/>
      <c r="N127" s="108"/>
      <c r="O127" s="109"/>
    </row>
    <row r="128" spans="2:15" x14ac:dyDescent="0.25">
      <c r="B128" s="100"/>
      <c r="C128" s="100"/>
      <c r="D128" s="100"/>
      <c r="E128" s="100"/>
      <c r="F128" s="100"/>
      <c r="G128" s="100"/>
      <c r="H128" s="107"/>
      <c r="I128" s="108"/>
      <c r="J128" s="108"/>
      <c r="K128" s="108"/>
      <c r="L128" s="108"/>
      <c r="M128" s="108"/>
      <c r="N128" s="108"/>
      <c r="O128" s="109"/>
    </row>
    <row r="129" spans="2:15" x14ac:dyDescent="0.25">
      <c r="B129" s="100"/>
      <c r="C129" s="100"/>
      <c r="D129" s="100"/>
      <c r="E129" s="100"/>
      <c r="F129" s="100"/>
      <c r="G129" s="100"/>
      <c r="H129" s="107"/>
      <c r="I129" s="108"/>
      <c r="J129" s="108"/>
      <c r="K129" s="108"/>
      <c r="L129" s="108"/>
      <c r="M129" s="108"/>
      <c r="N129" s="108"/>
      <c r="O129" s="109"/>
    </row>
    <row r="130" spans="2:15" x14ac:dyDescent="0.25">
      <c r="B130" s="100"/>
      <c r="C130" s="100"/>
      <c r="D130" s="100"/>
      <c r="E130" s="100"/>
      <c r="F130" s="100"/>
      <c r="G130" s="100"/>
      <c r="H130" s="107"/>
      <c r="I130" s="108"/>
      <c r="J130" s="108"/>
      <c r="K130" s="108"/>
      <c r="L130" s="108"/>
      <c r="M130" s="108"/>
      <c r="N130" s="108"/>
      <c r="O130" s="109"/>
    </row>
    <row r="131" spans="2:15" x14ac:dyDescent="0.25">
      <c r="B131" s="100"/>
      <c r="C131" s="100"/>
      <c r="D131" s="100"/>
      <c r="E131" s="100"/>
      <c r="F131" s="100"/>
      <c r="G131" s="100"/>
      <c r="H131" s="107"/>
      <c r="I131" s="108"/>
      <c r="J131" s="108"/>
      <c r="K131" s="108"/>
      <c r="L131" s="108"/>
      <c r="M131" s="108"/>
      <c r="N131" s="108"/>
      <c r="O131" s="109"/>
    </row>
    <row r="132" spans="2:15" x14ac:dyDescent="0.25">
      <c r="B132" s="100"/>
      <c r="C132" s="100"/>
      <c r="D132" s="100"/>
      <c r="E132" s="100"/>
      <c r="F132" s="100"/>
      <c r="G132" s="100"/>
      <c r="H132" s="107"/>
      <c r="I132" s="108"/>
      <c r="J132" s="108"/>
      <c r="K132" s="108"/>
      <c r="L132" s="108"/>
      <c r="M132" s="108"/>
      <c r="N132" s="108"/>
      <c r="O132" s="109"/>
    </row>
    <row r="133" spans="2:15" x14ac:dyDescent="0.25">
      <c r="B133" s="100"/>
      <c r="C133" s="100"/>
      <c r="D133" s="100"/>
      <c r="E133" s="100"/>
      <c r="F133" s="100"/>
      <c r="G133" s="100"/>
      <c r="H133" s="107"/>
      <c r="I133" s="108"/>
      <c r="J133" s="108"/>
      <c r="K133" s="108"/>
      <c r="L133" s="108"/>
      <c r="M133" s="108"/>
      <c r="N133" s="108"/>
      <c r="O133" s="109"/>
    </row>
    <row r="134" spans="2:15" x14ac:dyDescent="0.25">
      <c r="B134" s="100"/>
      <c r="C134" s="100"/>
      <c r="D134" s="100"/>
      <c r="E134" s="100"/>
      <c r="F134" s="100"/>
      <c r="G134" s="100"/>
      <c r="H134" s="107"/>
      <c r="I134" s="108"/>
      <c r="J134" s="108"/>
      <c r="K134" s="108"/>
      <c r="L134" s="108"/>
      <c r="M134" s="108"/>
      <c r="N134" s="108"/>
      <c r="O134" s="109"/>
    </row>
    <row r="135" spans="2:15" x14ac:dyDescent="0.25">
      <c r="B135" s="100"/>
      <c r="C135" s="100"/>
      <c r="D135" s="100"/>
      <c r="E135" s="100"/>
      <c r="F135" s="100"/>
      <c r="G135" s="100"/>
      <c r="H135" s="107"/>
      <c r="I135" s="108"/>
      <c r="J135" s="108"/>
      <c r="K135" s="108"/>
      <c r="L135" s="108"/>
      <c r="M135" s="108"/>
      <c r="N135" s="108"/>
      <c r="O135" s="109"/>
    </row>
    <row r="136" spans="2:15" x14ac:dyDescent="0.25">
      <c r="B136" s="100"/>
      <c r="C136" s="100"/>
      <c r="D136" s="100"/>
      <c r="E136" s="100"/>
      <c r="F136" s="100"/>
      <c r="G136" s="100"/>
      <c r="H136" s="107"/>
      <c r="I136" s="108"/>
      <c r="J136" s="108"/>
      <c r="K136" s="108"/>
      <c r="L136" s="108"/>
      <c r="M136" s="108"/>
      <c r="N136" s="108"/>
      <c r="O136" s="109"/>
    </row>
    <row r="137" spans="2:15" x14ac:dyDescent="0.25">
      <c r="B137" s="100"/>
      <c r="C137" s="100"/>
      <c r="D137" s="100"/>
      <c r="E137" s="100"/>
      <c r="F137" s="100"/>
      <c r="G137" s="100"/>
      <c r="H137" s="107"/>
      <c r="I137" s="108"/>
      <c r="J137" s="108"/>
      <c r="K137" s="108"/>
      <c r="L137" s="108"/>
      <c r="M137" s="108"/>
      <c r="N137" s="108"/>
      <c r="O137" s="109"/>
    </row>
    <row r="138" spans="2:15" x14ac:dyDescent="0.25">
      <c r="B138" s="100"/>
      <c r="C138" s="100"/>
      <c r="D138" s="100"/>
      <c r="E138" s="100"/>
      <c r="F138" s="100"/>
      <c r="G138" s="100"/>
      <c r="H138" s="107"/>
      <c r="I138" s="108"/>
      <c r="J138" s="108"/>
      <c r="K138" s="108"/>
      <c r="L138" s="108"/>
      <c r="M138" s="108"/>
      <c r="N138" s="108"/>
      <c r="O138" s="109"/>
    </row>
    <row r="139" spans="2:15" x14ac:dyDescent="0.25">
      <c r="B139" s="100"/>
      <c r="C139" s="100"/>
      <c r="D139" s="100"/>
      <c r="E139" s="100"/>
      <c r="F139" s="100"/>
      <c r="G139" s="100"/>
      <c r="H139" s="107"/>
      <c r="I139" s="108"/>
      <c r="J139" s="108"/>
      <c r="K139" s="108"/>
      <c r="L139" s="108"/>
      <c r="M139" s="108"/>
      <c r="N139" s="108"/>
      <c r="O139" s="109"/>
    </row>
    <row r="140" spans="2:15" x14ac:dyDescent="0.25">
      <c r="B140" s="100"/>
      <c r="C140" s="100"/>
      <c r="D140" s="100"/>
      <c r="E140" s="100"/>
      <c r="F140" s="100"/>
      <c r="G140" s="100"/>
      <c r="H140" s="107"/>
      <c r="I140" s="108"/>
      <c r="J140" s="108"/>
      <c r="K140" s="108"/>
      <c r="L140" s="108"/>
      <c r="M140" s="108"/>
      <c r="N140" s="108"/>
      <c r="O140" s="109"/>
    </row>
    <row r="141" spans="2:15" x14ac:dyDescent="0.25">
      <c r="B141" s="100"/>
      <c r="C141" s="100"/>
      <c r="D141" s="100"/>
      <c r="E141" s="100"/>
      <c r="F141" s="100"/>
      <c r="G141" s="100"/>
      <c r="H141" s="107"/>
      <c r="I141" s="108"/>
      <c r="J141" s="108"/>
      <c r="K141" s="108"/>
      <c r="L141" s="108"/>
      <c r="M141" s="108"/>
      <c r="N141" s="108"/>
      <c r="O141" s="109"/>
    </row>
    <row r="142" spans="2:15" x14ac:dyDescent="0.25">
      <c r="B142" s="100"/>
      <c r="C142" s="100"/>
      <c r="D142" s="100"/>
      <c r="E142" s="100"/>
      <c r="F142" s="100"/>
      <c r="G142" s="100"/>
      <c r="H142" s="107"/>
      <c r="I142" s="108"/>
      <c r="J142" s="108"/>
      <c r="K142" s="108"/>
      <c r="L142" s="108"/>
      <c r="M142" s="108"/>
      <c r="N142" s="108"/>
      <c r="O142" s="109"/>
    </row>
    <row r="143" spans="2:15" x14ac:dyDescent="0.25">
      <c r="B143" s="100"/>
      <c r="C143" s="100"/>
      <c r="D143" s="100"/>
      <c r="E143" s="100"/>
      <c r="F143" s="100"/>
      <c r="G143" s="100"/>
      <c r="H143" s="107"/>
      <c r="I143" s="108"/>
      <c r="J143" s="108"/>
      <c r="K143" s="108"/>
      <c r="L143" s="108"/>
      <c r="M143" s="108"/>
      <c r="N143" s="108"/>
      <c r="O143" s="109"/>
    </row>
    <row r="144" spans="2:15" x14ac:dyDescent="0.25">
      <c r="B144" s="100"/>
      <c r="C144" s="100"/>
      <c r="D144" s="100"/>
      <c r="E144" s="100"/>
      <c r="F144" s="100"/>
      <c r="G144" s="100"/>
      <c r="H144" s="107"/>
      <c r="I144" s="108"/>
      <c r="J144" s="108"/>
      <c r="K144" s="108"/>
      <c r="L144" s="108"/>
      <c r="M144" s="108"/>
      <c r="N144" s="108"/>
      <c r="O144" s="109"/>
    </row>
    <row r="145" spans="2:15" x14ac:dyDescent="0.25">
      <c r="B145" s="100"/>
      <c r="C145" s="100"/>
      <c r="D145" s="100"/>
      <c r="E145" s="100"/>
      <c r="F145" s="100"/>
      <c r="G145" s="100"/>
      <c r="H145" s="107"/>
      <c r="I145" s="108"/>
      <c r="J145" s="108"/>
      <c r="K145" s="108"/>
      <c r="L145" s="108"/>
      <c r="M145" s="108"/>
      <c r="N145" s="108"/>
      <c r="O145" s="109"/>
    </row>
    <row r="146" spans="2:15" x14ac:dyDescent="0.25">
      <c r="B146" s="100"/>
      <c r="C146" s="100"/>
      <c r="D146" s="100"/>
      <c r="E146" s="100"/>
      <c r="F146" s="100"/>
      <c r="G146" s="100"/>
      <c r="H146" s="107"/>
      <c r="I146" s="108"/>
      <c r="J146" s="108"/>
      <c r="K146" s="108"/>
      <c r="L146" s="108"/>
      <c r="M146" s="108"/>
      <c r="N146" s="108"/>
      <c r="O146" s="109"/>
    </row>
    <row r="147" spans="2:15" x14ac:dyDescent="0.25">
      <c r="B147" s="100"/>
      <c r="C147" s="100"/>
      <c r="D147" s="100"/>
      <c r="E147" s="100"/>
      <c r="F147" s="100"/>
      <c r="G147" s="100"/>
      <c r="H147" s="107"/>
      <c r="I147" s="108"/>
      <c r="J147" s="108"/>
      <c r="K147" s="108"/>
      <c r="L147" s="108"/>
      <c r="M147" s="108"/>
      <c r="N147" s="108"/>
      <c r="O147" s="109"/>
    </row>
    <row r="148" spans="2:15" x14ac:dyDescent="0.25">
      <c r="B148" s="100"/>
      <c r="C148" s="100"/>
      <c r="D148" s="100"/>
      <c r="E148" s="100"/>
      <c r="F148" s="100"/>
      <c r="G148" s="100"/>
      <c r="H148" s="107"/>
      <c r="I148" s="108"/>
      <c r="J148" s="108"/>
      <c r="K148" s="108"/>
      <c r="L148" s="108"/>
      <c r="M148" s="108"/>
      <c r="N148" s="108"/>
      <c r="O148" s="109"/>
    </row>
    <row r="149" spans="2:15" x14ac:dyDescent="0.25">
      <c r="B149" s="100"/>
      <c r="C149" s="100"/>
      <c r="D149" s="100"/>
      <c r="E149" s="100"/>
      <c r="F149" s="100"/>
      <c r="G149" s="100"/>
      <c r="H149" s="107"/>
      <c r="I149" s="108"/>
      <c r="J149" s="108"/>
      <c r="K149" s="108"/>
      <c r="L149" s="108"/>
      <c r="M149" s="108"/>
      <c r="N149" s="108"/>
      <c r="O149" s="109"/>
    </row>
    <row r="150" spans="2:15" x14ac:dyDescent="0.25">
      <c r="B150" s="100"/>
      <c r="C150" s="100"/>
      <c r="D150" s="100"/>
      <c r="E150" s="100"/>
      <c r="F150" s="100"/>
      <c r="G150" s="100"/>
      <c r="H150" s="107"/>
      <c r="I150" s="108"/>
      <c r="J150" s="108"/>
      <c r="K150" s="108"/>
      <c r="L150" s="108"/>
      <c r="M150" s="108"/>
      <c r="N150" s="108"/>
      <c r="O150" s="109"/>
    </row>
    <row r="151" spans="2:15" x14ac:dyDescent="0.25">
      <c r="B151" s="100"/>
      <c r="C151" s="100"/>
      <c r="D151" s="100"/>
      <c r="E151" s="100"/>
      <c r="F151" s="100"/>
      <c r="G151" s="100"/>
      <c r="H151" s="107"/>
      <c r="I151" s="108"/>
      <c r="J151" s="108"/>
      <c r="K151" s="108"/>
      <c r="L151" s="108"/>
      <c r="M151" s="108"/>
      <c r="N151" s="108"/>
      <c r="O151" s="109"/>
    </row>
    <row r="152" spans="2:15" x14ac:dyDescent="0.25">
      <c r="B152" s="100"/>
      <c r="C152" s="100"/>
      <c r="D152" s="100"/>
      <c r="E152" s="100"/>
      <c r="F152" s="100"/>
      <c r="G152" s="100"/>
      <c r="H152" s="107"/>
      <c r="I152" s="108"/>
      <c r="J152" s="108"/>
      <c r="K152" s="108"/>
      <c r="L152" s="108"/>
      <c r="M152" s="108"/>
      <c r="N152" s="108"/>
      <c r="O152" s="109"/>
    </row>
    <row r="153" spans="2:15" x14ac:dyDescent="0.25">
      <c r="B153" s="100"/>
      <c r="C153" s="100"/>
      <c r="D153" s="100"/>
      <c r="E153" s="100"/>
      <c r="F153" s="100"/>
      <c r="G153" s="100"/>
      <c r="H153" s="107"/>
      <c r="I153" s="108"/>
      <c r="J153" s="108"/>
      <c r="K153" s="108"/>
      <c r="L153" s="108"/>
      <c r="M153" s="108"/>
      <c r="N153" s="108"/>
      <c r="O153" s="109"/>
    </row>
    <row r="154" spans="2:15" x14ac:dyDescent="0.25">
      <c r="B154" s="100"/>
      <c r="C154" s="100"/>
      <c r="D154" s="100"/>
      <c r="E154" s="100"/>
      <c r="F154" s="100"/>
      <c r="G154" s="100"/>
      <c r="H154" s="107"/>
      <c r="I154" s="108"/>
      <c r="J154" s="108"/>
      <c r="K154" s="108"/>
      <c r="L154" s="108"/>
      <c r="M154" s="108"/>
      <c r="N154" s="108"/>
      <c r="O154" s="109"/>
    </row>
    <row r="155" spans="2:15" x14ac:dyDescent="0.25">
      <c r="B155" s="100"/>
      <c r="C155" s="100"/>
      <c r="D155" s="100"/>
      <c r="E155" s="100"/>
      <c r="F155" s="100"/>
      <c r="G155" s="100"/>
      <c r="H155" s="107"/>
      <c r="I155" s="108"/>
      <c r="J155" s="108"/>
      <c r="K155" s="108"/>
      <c r="L155" s="108"/>
      <c r="M155" s="108"/>
      <c r="N155" s="108"/>
      <c r="O155" s="109"/>
    </row>
    <row r="156" spans="2:15" x14ac:dyDescent="0.25">
      <c r="B156" s="100"/>
      <c r="C156" s="100"/>
      <c r="D156" s="100"/>
      <c r="E156" s="100"/>
      <c r="F156" s="100"/>
      <c r="G156" s="100"/>
      <c r="H156" s="107"/>
      <c r="I156" s="108"/>
      <c r="J156" s="108"/>
      <c r="K156" s="108"/>
      <c r="L156" s="108"/>
      <c r="M156" s="108"/>
      <c r="N156" s="108"/>
      <c r="O156" s="109"/>
    </row>
    <row r="157" spans="2:15" x14ac:dyDescent="0.25">
      <c r="B157" s="100"/>
      <c r="C157" s="100"/>
      <c r="D157" s="100"/>
      <c r="E157" s="100"/>
      <c r="F157" s="100"/>
      <c r="G157" s="100"/>
      <c r="H157" s="107"/>
      <c r="I157" s="108"/>
      <c r="J157" s="108"/>
      <c r="K157" s="108"/>
      <c r="L157" s="108"/>
      <c r="M157" s="108"/>
      <c r="N157" s="108"/>
      <c r="O157" s="109"/>
    </row>
    <row r="158" spans="2:15" x14ac:dyDescent="0.25">
      <c r="B158" s="100"/>
      <c r="C158" s="100"/>
      <c r="D158" s="100"/>
      <c r="E158" s="100"/>
      <c r="F158" s="100"/>
      <c r="G158" s="100"/>
      <c r="H158" s="107"/>
      <c r="I158" s="108"/>
      <c r="J158" s="108"/>
      <c r="K158" s="108"/>
      <c r="L158" s="108"/>
      <c r="M158" s="108"/>
      <c r="N158" s="108"/>
      <c r="O158" s="109"/>
    </row>
    <row r="159" spans="2:15" x14ac:dyDescent="0.25">
      <c r="B159" s="100"/>
      <c r="C159" s="100"/>
      <c r="D159" s="100"/>
      <c r="E159" s="100"/>
      <c r="F159" s="100"/>
      <c r="G159" s="100"/>
      <c r="H159" s="107"/>
      <c r="I159" s="108"/>
      <c r="J159" s="108"/>
      <c r="K159" s="108"/>
      <c r="L159" s="108"/>
      <c r="M159" s="108"/>
      <c r="N159" s="108"/>
      <c r="O159" s="109"/>
    </row>
    <row r="160" spans="2:15" x14ac:dyDescent="0.25">
      <c r="B160" s="100"/>
      <c r="C160" s="100"/>
      <c r="D160" s="100"/>
      <c r="E160" s="100"/>
      <c r="F160" s="100"/>
      <c r="G160" s="100"/>
      <c r="H160" s="107"/>
      <c r="I160" s="108"/>
      <c r="J160" s="108"/>
      <c r="K160" s="108"/>
      <c r="L160" s="108"/>
      <c r="M160" s="108"/>
      <c r="N160" s="108"/>
      <c r="O160" s="109"/>
    </row>
    <row r="161" spans="2:15" x14ac:dyDescent="0.25">
      <c r="B161" s="100"/>
      <c r="C161" s="100"/>
      <c r="D161" s="100"/>
      <c r="E161" s="100"/>
      <c r="F161" s="100"/>
      <c r="G161" s="100"/>
      <c r="H161" s="107"/>
      <c r="I161" s="108"/>
      <c r="J161" s="108"/>
      <c r="K161" s="108"/>
      <c r="L161" s="108"/>
      <c r="M161" s="108"/>
      <c r="N161" s="108"/>
      <c r="O161" s="109"/>
    </row>
    <row r="162" spans="2:15" x14ac:dyDescent="0.25">
      <c r="B162" s="100"/>
      <c r="C162" s="100"/>
      <c r="D162" s="100"/>
      <c r="E162" s="100"/>
      <c r="F162" s="100"/>
      <c r="G162" s="100"/>
      <c r="H162" s="107"/>
      <c r="I162" s="108"/>
      <c r="J162" s="108"/>
      <c r="K162" s="108"/>
      <c r="L162" s="108"/>
      <c r="M162" s="108"/>
      <c r="N162" s="108"/>
      <c r="O162" s="109"/>
    </row>
    <row r="163" spans="2:15" x14ac:dyDescent="0.25">
      <c r="B163" s="100"/>
      <c r="C163" s="100"/>
      <c r="D163" s="100"/>
      <c r="E163" s="100"/>
      <c r="F163" s="100"/>
      <c r="G163" s="100"/>
      <c r="H163" s="107"/>
      <c r="I163" s="108"/>
      <c r="J163" s="108"/>
      <c r="K163" s="108"/>
      <c r="L163" s="108"/>
      <c r="M163" s="108"/>
      <c r="N163" s="108"/>
      <c r="O163" s="109"/>
    </row>
    <row r="164" spans="2:15" x14ac:dyDescent="0.25">
      <c r="B164" s="100"/>
      <c r="C164" s="100"/>
      <c r="D164" s="100"/>
      <c r="E164" s="100"/>
      <c r="F164" s="100"/>
      <c r="G164" s="100"/>
      <c r="H164" s="107"/>
      <c r="I164" s="108"/>
      <c r="J164" s="108"/>
      <c r="K164" s="108"/>
      <c r="L164" s="108"/>
      <c r="M164" s="108"/>
      <c r="N164" s="108"/>
      <c r="O164" s="109"/>
    </row>
    <row r="165" spans="2:15" x14ac:dyDescent="0.25">
      <c r="B165" s="100"/>
      <c r="C165" s="100"/>
      <c r="D165" s="100"/>
      <c r="E165" s="100"/>
      <c r="F165" s="100"/>
      <c r="G165" s="100"/>
      <c r="H165" s="107"/>
      <c r="I165" s="108"/>
      <c r="J165" s="108"/>
      <c r="K165" s="108"/>
      <c r="L165" s="108"/>
      <c r="M165" s="108"/>
      <c r="N165" s="108"/>
      <c r="O165" s="109"/>
    </row>
    <row r="166" spans="2:15" x14ac:dyDescent="0.25">
      <c r="B166" s="100"/>
      <c r="C166" s="100"/>
      <c r="D166" s="100"/>
      <c r="E166" s="100"/>
      <c r="F166" s="100"/>
      <c r="G166" s="100"/>
      <c r="H166" s="107"/>
      <c r="I166" s="108"/>
      <c r="J166" s="108"/>
      <c r="K166" s="108"/>
      <c r="L166" s="108"/>
      <c r="M166" s="108"/>
      <c r="N166" s="108"/>
      <c r="O166" s="109"/>
    </row>
    <row r="167" spans="2:15" x14ac:dyDescent="0.25">
      <c r="B167" s="100"/>
      <c r="C167" s="100"/>
      <c r="D167" s="100"/>
      <c r="E167" s="100"/>
      <c r="F167" s="100"/>
      <c r="G167" s="100"/>
      <c r="H167" s="107"/>
      <c r="I167" s="108"/>
      <c r="J167" s="108"/>
      <c r="K167" s="108"/>
      <c r="L167" s="108"/>
      <c r="M167" s="108"/>
      <c r="N167" s="108"/>
      <c r="O167" s="109"/>
    </row>
    <row r="168" spans="2:15" x14ac:dyDescent="0.25">
      <c r="B168" s="100"/>
      <c r="C168" s="100"/>
      <c r="D168" s="100"/>
      <c r="E168" s="100"/>
      <c r="F168" s="100"/>
      <c r="G168" s="100"/>
      <c r="H168" s="107"/>
      <c r="I168" s="108"/>
      <c r="J168" s="108"/>
      <c r="K168" s="108"/>
      <c r="L168" s="108"/>
      <c r="M168" s="108"/>
      <c r="N168" s="108"/>
      <c r="O168" s="109"/>
    </row>
    <row r="169" spans="2:15" x14ac:dyDescent="0.25">
      <c r="B169" s="100"/>
      <c r="C169" s="100"/>
      <c r="D169" s="100"/>
      <c r="E169" s="100"/>
      <c r="F169" s="100"/>
      <c r="G169" s="100"/>
      <c r="H169" s="107"/>
      <c r="I169" s="108"/>
      <c r="J169" s="108"/>
      <c r="K169" s="108"/>
      <c r="L169" s="108"/>
      <c r="M169" s="108"/>
      <c r="N169" s="108"/>
      <c r="O169" s="109"/>
    </row>
    <row r="170" spans="2:15" x14ac:dyDescent="0.25">
      <c r="B170" s="100"/>
      <c r="C170" s="100"/>
      <c r="D170" s="100"/>
      <c r="E170" s="100"/>
      <c r="F170" s="100"/>
      <c r="G170" s="100"/>
      <c r="H170" s="107"/>
      <c r="I170" s="108"/>
      <c r="J170" s="108"/>
      <c r="K170" s="108"/>
      <c r="L170" s="108"/>
      <c r="M170" s="108"/>
      <c r="N170" s="108"/>
      <c r="O170" s="109"/>
    </row>
    <row r="171" spans="2:15" x14ac:dyDescent="0.25">
      <c r="B171" s="100"/>
      <c r="C171" s="100"/>
      <c r="D171" s="100"/>
      <c r="E171" s="100"/>
      <c r="F171" s="100"/>
      <c r="G171" s="100"/>
      <c r="H171" s="107"/>
      <c r="I171" s="108"/>
      <c r="J171" s="108"/>
      <c r="K171" s="108"/>
      <c r="L171" s="108"/>
      <c r="M171" s="108"/>
      <c r="N171" s="108"/>
      <c r="O171" s="109"/>
    </row>
    <row r="172" spans="2:15" x14ac:dyDescent="0.25">
      <c r="B172" s="100"/>
      <c r="C172" s="100"/>
      <c r="D172" s="100"/>
      <c r="E172" s="100"/>
      <c r="F172" s="100"/>
      <c r="G172" s="100"/>
      <c r="H172" s="107"/>
      <c r="I172" s="108"/>
      <c r="J172" s="108"/>
      <c r="K172" s="108"/>
      <c r="L172" s="108"/>
      <c r="M172" s="108"/>
      <c r="N172" s="108"/>
      <c r="O172" s="109"/>
    </row>
    <row r="173" spans="2:15" x14ac:dyDescent="0.25">
      <c r="B173" s="100"/>
      <c r="C173" s="100"/>
      <c r="D173" s="100"/>
      <c r="E173" s="100"/>
      <c r="F173" s="100"/>
      <c r="G173" s="100"/>
      <c r="H173" s="107"/>
      <c r="I173" s="108"/>
      <c r="J173" s="108"/>
      <c r="K173" s="108"/>
      <c r="L173" s="108"/>
      <c r="M173" s="108"/>
      <c r="N173" s="108"/>
      <c r="O173" s="109"/>
    </row>
    <row r="174" spans="2:15" x14ac:dyDescent="0.25">
      <c r="B174" s="100"/>
      <c r="C174" s="100"/>
      <c r="D174" s="100"/>
      <c r="E174" s="100"/>
      <c r="F174" s="100"/>
      <c r="G174" s="100"/>
      <c r="H174" s="107"/>
      <c r="I174" s="108"/>
      <c r="J174" s="108"/>
      <c r="K174" s="108"/>
      <c r="L174" s="108"/>
      <c r="M174" s="108"/>
      <c r="N174" s="108"/>
      <c r="O174" s="109"/>
    </row>
    <row r="175" spans="2:15" x14ac:dyDescent="0.25">
      <c r="B175" s="100"/>
      <c r="C175" s="100"/>
      <c r="D175" s="100"/>
      <c r="E175" s="100"/>
      <c r="F175" s="100"/>
      <c r="G175" s="100"/>
      <c r="H175" s="107"/>
      <c r="I175" s="108"/>
      <c r="J175" s="108"/>
      <c r="K175" s="108"/>
      <c r="L175" s="108"/>
      <c r="M175" s="108"/>
      <c r="N175" s="108"/>
      <c r="O175" s="109"/>
    </row>
    <row r="176" spans="2:15" x14ac:dyDescent="0.25">
      <c r="B176" s="100"/>
      <c r="C176" s="100"/>
      <c r="D176" s="100"/>
      <c r="E176" s="100"/>
      <c r="F176" s="100"/>
      <c r="G176" s="100"/>
      <c r="H176" s="107"/>
      <c r="I176" s="108"/>
      <c r="J176" s="108"/>
      <c r="K176" s="108"/>
      <c r="L176" s="108"/>
      <c r="M176" s="108"/>
      <c r="N176" s="108"/>
      <c r="O176" s="109"/>
    </row>
    <row r="177" spans="2:15" x14ac:dyDescent="0.25">
      <c r="B177" s="100"/>
      <c r="C177" s="100"/>
      <c r="D177" s="100"/>
      <c r="E177" s="100"/>
      <c r="F177" s="100"/>
      <c r="G177" s="100"/>
      <c r="H177" s="107"/>
      <c r="I177" s="108"/>
      <c r="J177" s="108"/>
      <c r="K177" s="108"/>
      <c r="L177" s="108"/>
      <c r="M177" s="108"/>
      <c r="N177" s="108"/>
      <c r="O177" s="109"/>
    </row>
    <row r="178" spans="2:15" x14ac:dyDescent="0.25">
      <c r="B178" s="100"/>
      <c r="C178" s="100"/>
      <c r="D178" s="100"/>
      <c r="E178" s="100"/>
      <c r="F178" s="100"/>
      <c r="G178" s="100"/>
      <c r="H178" s="107"/>
      <c r="I178" s="108"/>
      <c r="J178" s="108"/>
      <c r="K178" s="108"/>
      <c r="L178" s="108"/>
      <c r="M178" s="108"/>
      <c r="N178" s="108"/>
      <c r="O178" s="109"/>
    </row>
    <row r="179" spans="2:15" x14ac:dyDescent="0.25">
      <c r="B179" s="100"/>
      <c r="C179" s="100"/>
      <c r="D179" s="100"/>
      <c r="E179" s="100"/>
      <c r="F179" s="100"/>
      <c r="G179" s="100"/>
      <c r="H179" s="107"/>
      <c r="I179" s="108"/>
      <c r="J179" s="108"/>
      <c r="K179" s="108"/>
      <c r="L179" s="108"/>
      <c r="M179" s="108"/>
      <c r="N179" s="108"/>
      <c r="O179" s="109"/>
    </row>
    <row r="180" spans="2:15" x14ac:dyDescent="0.25">
      <c r="B180" s="100"/>
      <c r="C180" s="100"/>
      <c r="D180" s="100"/>
      <c r="E180" s="100"/>
      <c r="F180" s="100"/>
      <c r="G180" s="100"/>
      <c r="H180" s="107"/>
      <c r="I180" s="108"/>
      <c r="J180" s="108"/>
      <c r="K180" s="108"/>
      <c r="L180" s="108"/>
      <c r="M180" s="108"/>
      <c r="N180" s="108"/>
      <c r="O180" s="109"/>
    </row>
    <row r="181" spans="2:15" x14ac:dyDescent="0.25">
      <c r="B181" s="100"/>
      <c r="C181" s="100"/>
      <c r="D181" s="100"/>
      <c r="E181" s="100"/>
      <c r="F181" s="100"/>
      <c r="G181" s="100"/>
      <c r="H181" s="107"/>
      <c r="I181" s="108"/>
      <c r="J181" s="108"/>
      <c r="K181" s="108"/>
      <c r="L181" s="108"/>
      <c r="M181" s="108"/>
      <c r="N181" s="108"/>
      <c r="O181" s="109"/>
    </row>
    <row r="182" spans="2:15" x14ac:dyDescent="0.25">
      <c r="B182" s="100"/>
      <c r="C182" s="100"/>
      <c r="D182" s="100"/>
      <c r="E182" s="100"/>
      <c r="F182" s="100"/>
      <c r="G182" s="100"/>
      <c r="H182" s="107"/>
      <c r="I182" s="108"/>
      <c r="J182" s="108"/>
      <c r="K182" s="108"/>
      <c r="L182" s="108"/>
      <c r="M182" s="108"/>
      <c r="N182" s="108"/>
      <c r="O182" s="109"/>
    </row>
    <row r="183" spans="2:15" x14ac:dyDescent="0.25">
      <c r="B183" s="100"/>
      <c r="C183" s="100"/>
      <c r="D183" s="100"/>
      <c r="E183" s="100"/>
      <c r="F183" s="100"/>
      <c r="G183" s="100"/>
      <c r="H183" s="107"/>
      <c r="I183" s="108"/>
      <c r="J183" s="108"/>
      <c r="K183" s="108"/>
      <c r="L183" s="108"/>
      <c r="M183" s="108"/>
      <c r="N183" s="108"/>
      <c r="O183" s="109"/>
    </row>
    <row r="184" spans="2:15" x14ac:dyDescent="0.25">
      <c r="B184" s="100"/>
      <c r="C184" s="100"/>
      <c r="D184" s="100"/>
      <c r="E184" s="100"/>
      <c r="F184" s="100"/>
      <c r="G184" s="100"/>
      <c r="H184" s="107"/>
      <c r="I184" s="108"/>
      <c r="J184" s="108"/>
      <c r="K184" s="108"/>
      <c r="L184" s="108"/>
      <c r="M184" s="108"/>
      <c r="N184" s="108"/>
      <c r="O184" s="109"/>
    </row>
    <row r="185" spans="2:15" x14ac:dyDescent="0.25">
      <c r="B185" s="100"/>
      <c r="C185" s="100"/>
      <c r="D185" s="100"/>
      <c r="E185" s="100"/>
      <c r="F185" s="100"/>
      <c r="G185" s="100"/>
      <c r="H185" s="107"/>
      <c r="I185" s="108"/>
      <c r="J185" s="108"/>
      <c r="K185" s="108"/>
      <c r="L185" s="108"/>
      <c r="M185" s="108"/>
      <c r="N185" s="108"/>
      <c r="O185" s="109"/>
    </row>
    <row r="186" spans="2:15" x14ac:dyDescent="0.25">
      <c r="B186" s="100"/>
      <c r="C186" s="100"/>
      <c r="D186" s="100"/>
      <c r="E186" s="100"/>
      <c r="F186" s="100"/>
      <c r="G186" s="100"/>
      <c r="H186" s="107"/>
      <c r="I186" s="108"/>
      <c r="J186" s="108"/>
      <c r="K186" s="108"/>
      <c r="L186" s="108"/>
      <c r="M186" s="108"/>
      <c r="N186" s="108"/>
      <c r="O186" s="109"/>
    </row>
    <row r="187" spans="2:15" x14ac:dyDescent="0.25">
      <c r="B187" s="100"/>
      <c r="C187" s="100"/>
      <c r="D187" s="100"/>
      <c r="E187" s="100"/>
      <c r="F187" s="100"/>
      <c r="G187" s="100"/>
      <c r="H187" s="107"/>
      <c r="I187" s="108"/>
      <c r="J187" s="108"/>
      <c r="K187" s="108"/>
      <c r="L187" s="108"/>
      <c r="M187" s="108"/>
      <c r="N187" s="108"/>
      <c r="O187" s="109"/>
    </row>
    <row r="188" spans="2:15" x14ac:dyDescent="0.25">
      <c r="B188" s="100"/>
      <c r="C188" s="100"/>
      <c r="D188" s="100"/>
      <c r="E188" s="100"/>
      <c r="F188" s="100"/>
      <c r="G188" s="100"/>
      <c r="H188" s="107"/>
      <c r="I188" s="108"/>
      <c r="J188" s="108"/>
      <c r="K188" s="108"/>
      <c r="L188" s="108"/>
      <c r="M188" s="108"/>
      <c r="N188" s="108"/>
      <c r="O188" s="109"/>
    </row>
    <row r="189" spans="2:15" x14ac:dyDescent="0.25">
      <c r="B189" s="100"/>
      <c r="C189" s="100"/>
      <c r="D189" s="100"/>
      <c r="E189" s="100"/>
      <c r="F189" s="100"/>
      <c r="G189" s="100"/>
      <c r="H189" s="107"/>
      <c r="I189" s="108"/>
      <c r="J189" s="108"/>
      <c r="K189" s="108"/>
      <c r="L189" s="108"/>
      <c r="M189" s="108"/>
      <c r="N189" s="108"/>
      <c r="O189" s="109"/>
    </row>
    <row r="190" spans="2:15" x14ac:dyDescent="0.25">
      <c r="B190" s="100"/>
      <c r="C190" s="100"/>
      <c r="D190" s="100"/>
      <c r="E190" s="100"/>
      <c r="F190" s="100"/>
      <c r="G190" s="100"/>
      <c r="H190" s="107"/>
      <c r="I190" s="108"/>
      <c r="J190" s="108"/>
      <c r="K190" s="108"/>
      <c r="L190" s="108"/>
      <c r="M190" s="108"/>
      <c r="N190" s="108"/>
      <c r="O190" s="109"/>
    </row>
    <row r="191" spans="2:15" x14ac:dyDescent="0.25">
      <c r="B191" s="100"/>
      <c r="C191" s="100"/>
      <c r="D191" s="100"/>
      <c r="E191" s="100"/>
      <c r="F191" s="100"/>
      <c r="G191" s="100"/>
      <c r="H191" s="107"/>
      <c r="I191" s="108"/>
      <c r="J191" s="108"/>
      <c r="K191" s="108"/>
      <c r="L191" s="108"/>
      <c r="M191" s="108"/>
      <c r="N191" s="108"/>
      <c r="O191" s="109"/>
    </row>
    <row r="192" spans="2:15" x14ac:dyDescent="0.25">
      <c r="B192" s="100"/>
      <c r="C192" s="100"/>
      <c r="D192" s="100"/>
      <c r="E192" s="100"/>
      <c r="F192" s="100"/>
      <c r="G192" s="100"/>
      <c r="H192" s="107"/>
      <c r="I192" s="108"/>
      <c r="J192" s="108"/>
      <c r="K192" s="108"/>
      <c r="L192" s="108"/>
      <c r="M192" s="108"/>
      <c r="N192" s="108"/>
      <c r="O192" s="109"/>
    </row>
    <row r="193" spans="2:15" x14ac:dyDescent="0.25">
      <c r="B193" s="100"/>
      <c r="C193" s="100"/>
      <c r="D193" s="100"/>
      <c r="E193" s="100"/>
      <c r="F193" s="100"/>
      <c r="G193" s="100"/>
      <c r="H193" s="107"/>
      <c r="I193" s="108"/>
      <c r="J193" s="108"/>
      <c r="K193" s="108"/>
      <c r="L193" s="108"/>
      <c r="M193" s="108"/>
      <c r="N193" s="108"/>
      <c r="O193" s="109"/>
    </row>
    <row r="194" spans="2:15" x14ac:dyDescent="0.25">
      <c r="B194" s="100"/>
      <c r="C194" s="100"/>
      <c r="D194" s="100"/>
      <c r="E194" s="100"/>
      <c r="F194" s="100"/>
      <c r="G194" s="100"/>
      <c r="H194" s="107"/>
      <c r="I194" s="108"/>
      <c r="J194" s="108"/>
      <c r="K194" s="108"/>
      <c r="L194" s="108"/>
      <c r="M194" s="108"/>
      <c r="N194" s="108"/>
      <c r="O194" s="109"/>
    </row>
    <row r="195" spans="2:15" x14ac:dyDescent="0.25">
      <c r="B195" s="100"/>
      <c r="C195" s="100"/>
      <c r="D195" s="100"/>
      <c r="E195" s="100"/>
      <c r="F195" s="100"/>
      <c r="G195" s="100"/>
      <c r="H195" s="107"/>
      <c r="I195" s="108"/>
      <c r="J195" s="108"/>
      <c r="K195" s="108"/>
      <c r="L195" s="108"/>
      <c r="M195" s="108"/>
      <c r="N195" s="108"/>
      <c r="O195" s="109"/>
    </row>
    <row r="196" spans="2:15" x14ac:dyDescent="0.25">
      <c r="B196" s="100"/>
      <c r="C196" s="100"/>
      <c r="D196" s="100"/>
      <c r="E196" s="100"/>
      <c r="F196" s="100"/>
      <c r="G196" s="100"/>
      <c r="H196" s="107"/>
      <c r="I196" s="108"/>
      <c r="J196" s="108"/>
      <c r="K196" s="108"/>
      <c r="L196" s="108"/>
      <c r="M196" s="108"/>
      <c r="N196" s="108"/>
      <c r="O196" s="109"/>
    </row>
    <row r="197" spans="2:15" x14ac:dyDescent="0.25">
      <c r="B197" s="100"/>
      <c r="C197" s="100"/>
      <c r="D197" s="100"/>
      <c r="E197" s="100"/>
      <c r="F197" s="100"/>
      <c r="G197" s="100"/>
      <c r="H197" s="107"/>
      <c r="I197" s="108"/>
      <c r="J197" s="108"/>
      <c r="K197" s="108"/>
      <c r="L197" s="108"/>
      <c r="M197" s="108"/>
      <c r="N197" s="108"/>
      <c r="O197" s="109"/>
    </row>
    <row r="198" spans="2:15" x14ac:dyDescent="0.25">
      <c r="B198" s="100"/>
      <c r="C198" s="100"/>
      <c r="D198" s="100"/>
      <c r="E198" s="100"/>
      <c r="F198" s="100"/>
      <c r="G198" s="100"/>
      <c r="H198" s="107"/>
      <c r="I198" s="108"/>
      <c r="J198" s="108"/>
      <c r="K198" s="108"/>
      <c r="L198" s="108"/>
      <c r="M198" s="108"/>
      <c r="N198" s="108"/>
      <c r="O198" s="109"/>
    </row>
    <row r="199" spans="2:15" x14ac:dyDescent="0.25">
      <c r="B199" s="100"/>
      <c r="C199" s="100"/>
      <c r="D199" s="100"/>
      <c r="E199" s="100"/>
      <c r="F199" s="100"/>
      <c r="G199" s="100"/>
      <c r="H199" s="107"/>
      <c r="I199" s="108"/>
      <c r="J199" s="108"/>
      <c r="K199" s="108"/>
      <c r="L199" s="108"/>
      <c r="M199" s="108"/>
      <c r="N199" s="108"/>
      <c r="O199" s="109"/>
    </row>
    <row r="200" spans="2:15" x14ac:dyDescent="0.25">
      <c r="B200" s="100"/>
      <c r="C200" s="100"/>
      <c r="D200" s="100"/>
      <c r="E200" s="100"/>
      <c r="F200" s="100"/>
      <c r="G200" s="100"/>
      <c r="H200" s="107"/>
      <c r="I200" s="108"/>
      <c r="J200" s="108"/>
      <c r="K200" s="108"/>
      <c r="L200" s="108"/>
      <c r="M200" s="108"/>
      <c r="N200" s="108"/>
      <c r="O200" s="109"/>
    </row>
    <row r="201" spans="2:15" x14ac:dyDescent="0.25">
      <c r="B201" s="100"/>
      <c r="C201" s="100"/>
      <c r="D201" s="100"/>
      <c r="E201" s="100"/>
      <c r="F201" s="100"/>
      <c r="G201" s="100"/>
      <c r="H201" s="107"/>
      <c r="I201" s="108"/>
      <c r="J201" s="108"/>
      <c r="K201" s="108"/>
      <c r="L201" s="108"/>
      <c r="M201" s="108"/>
      <c r="N201" s="108"/>
      <c r="O201" s="109"/>
    </row>
    <row r="202" spans="2:15" x14ac:dyDescent="0.25">
      <c r="B202" s="100"/>
      <c r="C202" s="100"/>
      <c r="D202" s="100"/>
      <c r="E202" s="100"/>
      <c r="F202" s="100"/>
      <c r="G202" s="100"/>
      <c r="H202" s="107"/>
      <c r="I202" s="108"/>
      <c r="J202" s="108"/>
      <c r="K202" s="108"/>
      <c r="L202" s="108"/>
      <c r="M202" s="108"/>
      <c r="N202" s="108"/>
      <c r="O202" s="109"/>
    </row>
    <row r="203" spans="2:15" x14ac:dyDescent="0.25">
      <c r="B203" s="100"/>
      <c r="C203" s="100"/>
      <c r="D203" s="100"/>
      <c r="E203" s="100"/>
      <c r="F203" s="100"/>
      <c r="G203" s="100"/>
      <c r="H203" s="107"/>
      <c r="I203" s="108"/>
      <c r="J203" s="108"/>
      <c r="K203" s="108"/>
      <c r="L203" s="108"/>
      <c r="M203" s="108"/>
      <c r="N203" s="108"/>
      <c r="O203" s="109"/>
    </row>
    <row r="204" spans="2:15" x14ac:dyDescent="0.25">
      <c r="B204" s="100"/>
      <c r="C204" s="100"/>
      <c r="D204" s="100"/>
      <c r="E204" s="100"/>
      <c r="F204" s="100"/>
      <c r="G204" s="100"/>
      <c r="H204" s="107"/>
      <c r="I204" s="108"/>
      <c r="J204" s="108"/>
      <c r="K204" s="108"/>
      <c r="L204" s="108"/>
      <c r="M204" s="108"/>
      <c r="N204" s="108"/>
      <c r="O204" s="109"/>
    </row>
    <row r="205" spans="2:15" x14ac:dyDescent="0.25">
      <c r="B205" s="100"/>
      <c r="C205" s="100"/>
      <c r="D205" s="100"/>
      <c r="E205" s="100"/>
      <c r="F205" s="100"/>
      <c r="G205" s="100"/>
      <c r="H205" s="107"/>
      <c r="I205" s="108"/>
      <c r="J205" s="108"/>
      <c r="K205" s="108"/>
      <c r="L205" s="108"/>
      <c r="M205" s="108"/>
      <c r="N205" s="108"/>
      <c r="O205" s="109"/>
    </row>
    <row r="206" spans="2:15" x14ac:dyDescent="0.25">
      <c r="B206" s="100"/>
      <c r="C206" s="100"/>
      <c r="D206" s="100"/>
      <c r="E206" s="100"/>
      <c r="F206" s="100"/>
      <c r="G206" s="100"/>
      <c r="H206" s="107"/>
      <c r="I206" s="108"/>
      <c r="J206" s="108"/>
      <c r="K206" s="108"/>
      <c r="L206" s="108"/>
      <c r="M206" s="108"/>
      <c r="N206" s="108"/>
      <c r="O206" s="109"/>
    </row>
    <row r="207" spans="2:15" x14ac:dyDescent="0.25">
      <c r="B207" s="100"/>
      <c r="C207" s="100"/>
      <c r="D207" s="100"/>
      <c r="E207" s="100"/>
      <c r="F207" s="100"/>
      <c r="G207" s="100"/>
      <c r="H207" s="107"/>
      <c r="I207" s="108"/>
      <c r="J207" s="108"/>
      <c r="K207" s="108"/>
      <c r="L207" s="108"/>
      <c r="M207" s="108"/>
      <c r="N207" s="108"/>
      <c r="O207" s="109"/>
    </row>
    <row r="208" spans="2:15" x14ac:dyDescent="0.25">
      <c r="B208" s="100"/>
      <c r="C208" s="100"/>
      <c r="D208" s="100"/>
      <c r="E208" s="100"/>
      <c r="F208" s="100"/>
      <c r="G208" s="100"/>
      <c r="H208" s="107"/>
      <c r="I208" s="108"/>
      <c r="J208" s="108"/>
      <c r="K208" s="108"/>
      <c r="L208" s="108"/>
      <c r="M208" s="108"/>
      <c r="N208" s="108"/>
      <c r="O208" s="109"/>
    </row>
    <row r="209" spans="2:15" x14ac:dyDescent="0.25">
      <c r="B209" s="100"/>
      <c r="C209" s="100"/>
      <c r="D209" s="100"/>
      <c r="E209" s="100"/>
      <c r="F209" s="100"/>
      <c r="G209" s="100"/>
      <c r="H209" s="107"/>
      <c r="I209" s="108"/>
      <c r="J209" s="108"/>
      <c r="K209" s="108"/>
      <c r="L209" s="108"/>
      <c r="M209" s="108"/>
      <c r="N209" s="108"/>
      <c r="O209" s="109"/>
    </row>
    <row r="210" spans="2:15" x14ac:dyDescent="0.25">
      <c r="B210" s="100"/>
      <c r="C210" s="100"/>
      <c r="D210" s="100"/>
      <c r="E210" s="100"/>
      <c r="F210" s="100"/>
      <c r="G210" s="100"/>
      <c r="H210" s="107"/>
      <c r="I210" s="108"/>
      <c r="J210" s="108"/>
      <c r="K210" s="108"/>
      <c r="L210" s="108"/>
      <c r="M210" s="108"/>
      <c r="N210" s="108"/>
      <c r="O210" s="109"/>
    </row>
    <row r="211" spans="2:15" x14ac:dyDescent="0.25">
      <c r="B211" s="100"/>
      <c r="C211" s="100"/>
      <c r="D211" s="100"/>
      <c r="E211" s="100"/>
      <c r="F211" s="100"/>
      <c r="G211" s="100"/>
      <c r="H211" s="107"/>
      <c r="I211" s="108"/>
      <c r="J211" s="108"/>
      <c r="K211" s="108"/>
      <c r="L211" s="108"/>
      <c r="M211" s="108"/>
      <c r="N211" s="108"/>
      <c r="O211" s="109"/>
    </row>
    <row r="212" spans="2:15" x14ac:dyDescent="0.25">
      <c r="B212" s="100"/>
      <c r="C212" s="100"/>
      <c r="D212" s="100"/>
      <c r="E212" s="100"/>
      <c r="F212" s="100"/>
      <c r="G212" s="100"/>
      <c r="H212" s="107"/>
      <c r="I212" s="108"/>
      <c r="J212" s="108"/>
      <c r="K212" s="108"/>
      <c r="L212" s="108"/>
      <c r="M212" s="108"/>
      <c r="N212" s="108"/>
      <c r="O212" s="109"/>
    </row>
    <row r="213" spans="2:15" x14ac:dyDescent="0.25">
      <c r="B213" s="100"/>
      <c r="C213" s="100"/>
      <c r="D213" s="100"/>
      <c r="E213" s="100"/>
      <c r="F213" s="100"/>
      <c r="G213" s="100"/>
      <c r="H213" s="107"/>
      <c r="I213" s="108"/>
      <c r="J213" s="108"/>
      <c r="K213" s="108"/>
      <c r="L213" s="108"/>
      <c r="M213" s="108"/>
      <c r="N213" s="108"/>
      <c r="O213" s="109"/>
    </row>
    <row r="214" spans="2:15" x14ac:dyDescent="0.25">
      <c r="B214" s="100"/>
      <c r="C214" s="100"/>
      <c r="D214" s="100"/>
      <c r="E214" s="100"/>
      <c r="F214" s="100"/>
      <c r="G214" s="100"/>
      <c r="H214" s="107"/>
      <c r="I214" s="108"/>
      <c r="J214" s="108"/>
      <c r="K214" s="108"/>
      <c r="L214" s="108"/>
      <c r="M214" s="108"/>
      <c r="N214" s="108"/>
      <c r="O214" s="109"/>
    </row>
    <row r="215" spans="2:15" x14ac:dyDescent="0.25">
      <c r="B215" s="100"/>
      <c r="C215" s="100"/>
      <c r="D215" s="100"/>
      <c r="E215" s="100"/>
      <c r="F215" s="100"/>
      <c r="G215" s="100"/>
      <c r="H215" s="107"/>
      <c r="I215" s="108"/>
      <c r="J215" s="108"/>
      <c r="K215" s="108"/>
      <c r="L215" s="108"/>
      <c r="M215" s="108"/>
      <c r="N215" s="108"/>
      <c r="O215" s="109"/>
    </row>
    <row r="216" spans="2:15" x14ac:dyDescent="0.25">
      <c r="B216" s="100"/>
      <c r="C216" s="100"/>
      <c r="D216" s="100"/>
      <c r="E216" s="100"/>
      <c r="F216" s="100"/>
      <c r="G216" s="100"/>
      <c r="H216" s="107"/>
      <c r="I216" s="108"/>
      <c r="J216" s="108"/>
      <c r="K216" s="108"/>
      <c r="L216" s="108"/>
      <c r="M216" s="108"/>
      <c r="N216" s="108"/>
      <c r="O216" s="109"/>
    </row>
    <row r="217" spans="2:15" x14ac:dyDescent="0.25">
      <c r="B217" s="100"/>
      <c r="C217" s="100"/>
      <c r="D217" s="100"/>
      <c r="E217" s="100"/>
      <c r="F217" s="100"/>
      <c r="G217" s="100"/>
      <c r="H217" s="107"/>
      <c r="I217" s="108"/>
      <c r="J217" s="108"/>
      <c r="K217" s="108"/>
      <c r="L217" s="108"/>
      <c r="M217" s="108"/>
      <c r="N217" s="108"/>
      <c r="O217" s="109"/>
    </row>
    <row r="218" spans="2:15" x14ac:dyDescent="0.25">
      <c r="B218" s="100"/>
      <c r="C218" s="100"/>
      <c r="D218" s="100"/>
      <c r="E218" s="100"/>
      <c r="F218" s="100"/>
      <c r="G218" s="100"/>
      <c r="H218" s="107"/>
      <c r="I218" s="108"/>
      <c r="J218" s="108"/>
      <c r="K218" s="108"/>
      <c r="L218" s="108"/>
      <c r="M218" s="108"/>
      <c r="N218" s="108"/>
      <c r="O218" s="109"/>
    </row>
    <row r="219" spans="2:15" x14ac:dyDescent="0.25">
      <c r="B219" s="100"/>
      <c r="C219" s="100"/>
      <c r="D219" s="100"/>
      <c r="E219" s="100"/>
      <c r="F219" s="100"/>
      <c r="G219" s="100"/>
      <c r="H219" s="107"/>
      <c r="I219" s="108"/>
      <c r="J219" s="108"/>
      <c r="K219" s="108"/>
      <c r="L219" s="108"/>
      <c r="M219" s="108"/>
      <c r="N219" s="108"/>
      <c r="O219" s="109"/>
    </row>
    <row r="220" spans="2:15" x14ac:dyDescent="0.25">
      <c r="B220" s="100"/>
      <c r="C220" s="100"/>
      <c r="D220" s="100"/>
      <c r="E220" s="100"/>
      <c r="F220" s="100"/>
      <c r="G220" s="100"/>
      <c r="H220" s="107"/>
      <c r="I220" s="108"/>
      <c r="J220" s="108"/>
      <c r="K220" s="108"/>
      <c r="L220" s="108"/>
      <c r="M220" s="108"/>
      <c r="N220" s="108"/>
      <c r="O220" s="109"/>
    </row>
    <row r="221" spans="2:15" x14ac:dyDescent="0.25">
      <c r="B221" s="100"/>
      <c r="C221" s="100"/>
      <c r="D221" s="100"/>
      <c r="E221" s="100"/>
      <c r="F221" s="100"/>
      <c r="G221" s="100"/>
      <c r="H221" s="107"/>
      <c r="I221" s="108"/>
      <c r="J221" s="108"/>
      <c r="K221" s="108"/>
      <c r="L221" s="108"/>
      <c r="M221" s="108"/>
      <c r="N221" s="108"/>
      <c r="O221" s="109"/>
    </row>
    <row r="222" spans="2:15" x14ac:dyDescent="0.25">
      <c r="B222" s="100"/>
      <c r="C222" s="100"/>
      <c r="D222" s="100"/>
      <c r="E222" s="100"/>
      <c r="F222" s="100"/>
      <c r="G222" s="100"/>
      <c r="H222" s="107"/>
      <c r="I222" s="108"/>
      <c r="J222" s="108"/>
      <c r="K222" s="108"/>
      <c r="L222" s="108"/>
      <c r="M222" s="108"/>
      <c r="N222" s="108"/>
      <c r="O222" s="109"/>
    </row>
    <row r="223" spans="2:15" x14ac:dyDescent="0.25">
      <c r="B223" s="100"/>
      <c r="C223" s="100"/>
      <c r="D223" s="100"/>
      <c r="E223" s="100"/>
      <c r="F223" s="100"/>
      <c r="G223" s="100"/>
      <c r="H223" s="107"/>
      <c r="I223" s="108"/>
      <c r="J223" s="108"/>
      <c r="K223" s="108"/>
      <c r="L223" s="108"/>
      <c r="M223" s="108"/>
      <c r="N223" s="108"/>
      <c r="O223" s="109"/>
    </row>
    <row r="224" spans="2:15" x14ac:dyDescent="0.25">
      <c r="B224" s="100"/>
      <c r="C224" s="100"/>
      <c r="D224" s="100"/>
      <c r="E224" s="100"/>
      <c r="F224" s="100"/>
      <c r="G224" s="100"/>
      <c r="H224" s="107"/>
      <c r="I224" s="108"/>
      <c r="J224" s="108"/>
      <c r="K224" s="108"/>
      <c r="L224" s="108"/>
      <c r="M224" s="108"/>
      <c r="N224" s="108"/>
      <c r="O224" s="109"/>
    </row>
    <row r="225" spans="2:15" x14ac:dyDescent="0.25">
      <c r="B225" s="100"/>
      <c r="C225" s="100"/>
      <c r="D225" s="100"/>
      <c r="E225" s="100"/>
      <c r="F225" s="100"/>
      <c r="G225" s="100"/>
      <c r="H225" s="107"/>
      <c r="I225" s="108"/>
      <c r="J225" s="108"/>
      <c r="K225" s="108"/>
      <c r="L225" s="108"/>
      <c r="M225" s="108"/>
      <c r="N225" s="108"/>
      <c r="O225" s="109"/>
    </row>
    <row r="226" spans="2:15" x14ac:dyDescent="0.25">
      <c r="B226" s="100"/>
      <c r="C226" s="100"/>
      <c r="D226" s="100"/>
      <c r="E226" s="100"/>
      <c r="F226" s="100"/>
      <c r="G226" s="100"/>
      <c r="H226" s="107"/>
      <c r="I226" s="108"/>
      <c r="J226" s="108"/>
      <c r="K226" s="108"/>
      <c r="L226" s="108"/>
      <c r="M226" s="108"/>
      <c r="N226" s="108"/>
      <c r="O226" s="109"/>
    </row>
    <row r="227" spans="2:15" x14ac:dyDescent="0.25">
      <c r="B227" s="100"/>
      <c r="C227" s="100"/>
      <c r="D227" s="100"/>
      <c r="E227" s="100"/>
      <c r="F227" s="100"/>
      <c r="G227" s="100"/>
      <c r="H227" s="107"/>
      <c r="I227" s="108"/>
      <c r="J227" s="108"/>
      <c r="K227" s="108"/>
      <c r="L227" s="108"/>
      <c r="M227" s="108"/>
      <c r="N227" s="108"/>
      <c r="O227" s="109"/>
    </row>
    <row r="228" spans="2:15" x14ac:dyDescent="0.25">
      <c r="B228" s="100"/>
      <c r="C228" s="100"/>
      <c r="D228" s="100"/>
      <c r="E228" s="100"/>
      <c r="F228" s="100"/>
      <c r="G228" s="100"/>
      <c r="H228" s="110"/>
      <c r="I228" s="111"/>
      <c r="J228" s="111"/>
      <c r="K228" s="111"/>
      <c r="L228" s="111"/>
      <c r="M228" s="111"/>
      <c r="N228" s="111"/>
      <c r="O228" s="112"/>
    </row>
  </sheetData>
  <mergeCells count="676">
    <mergeCell ref="A2:O2"/>
    <mergeCell ref="B4:G4"/>
    <mergeCell ref="H4:M4"/>
    <mergeCell ref="N4:O4"/>
    <mergeCell ref="B7:G7"/>
    <mergeCell ref="H7:M7"/>
    <mergeCell ref="N7:O7"/>
    <mergeCell ref="B8:G8"/>
    <mergeCell ref="H8:M8"/>
    <mergeCell ref="N8:O8"/>
    <mergeCell ref="B5:G5"/>
    <mergeCell ref="H5:M5"/>
    <mergeCell ref="N5:O5"/>
    <mergeCell ref="B6:G6"/>
    <mergeCell ref="H6:M6"/>
    <mergeCell ref="N6:O6"/>
    <mergeCell ref="B11:G11"/>
    <mergeCell ref="H11:M11"/>
    <mergeCell ref="N11:O11"/>
    <mergeCell ref="B12:G12"/>
    <mergeCell ref="H12:M12"/>
    <mergeCell ref="N12:O12"/>
    <mergeCell ref="B9:G9"/>
    <mergeCell ref="H9:M9"/>
    <mergeCell ref="N9:O9"/>
    <mergeCell ref="B10:G10"/>
    <mergeCell ref="H10:M10"/>
    <mergeCell ref="N10:O10"/>
    <mergeCell ref="B15:G15"/>
    <mergeCell ref="H15:M15"/>
    <mergeCell ref="N15:O15"/>
    <mergeCell ref="B16:G16"/>
    <mergeCell ref="H16:M16"/>
    <mergeCell ref="N16:O16"/>
    <mergeCell ref="B13:G13"/>
    <mergeCell ref="H13:M13"/>
    <mergeCell ref="N13:O13"/>
    <mergeCell ref="B14:G14"/>
    <mergeCell ref="H14:M14"/>
    <mergeCell ref="N14:O14"/>
    <mergeCell ref="B19:G19"/>
    <mergeCell ref="H19:M19"/>
    <mergeCell ref="N19:O19"/>
    <mergeCell ref="B20:G20"/>
    <mergeCell ref="H20:M20"/>
    <mergeCell ref="N20:O20"/>
    <mergeCell ref="B17:G17"/>
    <mergeCell ref="H17:M17"/>
    <mergeCell ref="N17:O17"/>
    <mergeCell ref="B18:G18"/>
    <mergeCell ref="H18:M18"/>
    <mergeCell ref="N18:O18"/>
    <mergeCell ref="B23:G23"/>
    <mergeCell ref="H23:M23"/>
    <mergeCell ref="N23:O23"/>
    <mergeCell ref="B24:G24"/>
    <mergeCell ref="H24:M24"/>
    <mergeCell ref="N24:O24"/>
    <mergeCell ref="B21:G21"/>
    <mergeCell ref="H21:M21"/>
    <mergeCell ref="N21:O21"/>
    <mergeCell ref="B22:G22"/>
    <mergeCell ref="H22:M22"/>
    <mergeCell ref="N22:O22"/>
    <mergeCell ref="B27:G27"/>
    <mergeCell ref="H27:M27"/>
    <mergeCell ref="N27:O27"/>
    <mergeCell ref="B28:G28"/>
    <mergeCell ref="H28:M28"/>
    <mergeCell ref="N28:O28"/>
    <mergeCell ref="B25:G25"/>
    <mergeCell ref="H25:M25"/>
    <mergeCell ref="N25:O25"/>
    <mergeCell ref="B26:G26"/>
    <mergeCell ref="H26:M26"/>
    <mergeCell ref="N26:O26"/>
    <mergeCell ref="B31:G31"/>
    <mergeCell ref="H31:M31"/>
    <mergeCell ref="N31:O31"/>
    <mergeCell ref="B32:G32"/>
    <mergeCell ref="H32:M32"/>
    <mergeCell ref="N32:O32"/>
    <mergeCell ref="B29:G29"/>
    <mergeCell ref="H29:M29"/>
    <mergeCell ref="N29:O29"/>
    <mergeCell ref="B30:G30"/>
    <mergeCell ref="H30:M30"/>
    <mergeCell ref="N30:O30"/>
    <mergeCell ref="B35:G35"/>
    <mergeCell ref="H35:M35"/>
    <mergeCell ref="N35:O35"/>
    <mergeCell ref="B36:G36"/>
    <mergeCell ref="H36:M36"/>
    <mergeCell ref="N36:O36"/>
    <mergeCell ref="B33:G33"/>
    <mergeCell ref="H33:M33"/>
    <mergeCell ref="N33:O33"/>
    <mergeCell ref="B34:G34"/>
    <mergeCell ref="H34:M34"/>
    <mergeCell ref="N34:O34"/>
    <mergeCell ref="B39:G39"/>
    <mergeCell ref="H39:M39"/>
    <mergeCell ref="N39:O39"/>
    <mergeCell ref="B40:G40"/>
    <mergeCell ref="H40:M40"/>
    <mergeCell ref="N40:O40"/>
    <mergeCell ref="B37:G37"/>
    <mergeCell ref="H37:M37"/>
    <mergeCell ref="N37:O37"/>
    <mergeCell ref="B38:G38"/>
    <mergeCell ref="H38:M38"/>
    <mergeCell ref="N38:O38"/>
    <mergeCell ref="B43:G43"/>
    <mergeCell ref="H43:M43"/>
    <mergeCell ref="N43:O43"/>
    <mergeCell ref="B44:G44"/>
    <mergeCell ref="H44:M44"/>
    <mergeCell ref="N44:O44"/>
    <mergeCell ref="B41:G41"/>
    <mergeCell ref="H41:M41"/>
    <mergeCell ref="N41:O41"/>
    <mergeCell ref="B42:G42"/>
    <mergeCell ref="H42:M42"/>
    <mergeCell ref="N42:O42"/>
    <mergeCell ref="B47:G47"/>
    <mergeCell ref="H47:M47"/>
    <mergeCell ref="N47:O47"/>
    <mergeCell ref="B48:G48"/>
    <mergeCell ref="H48:M48"/>
    <mergeCell ref="N48:O48"/>
    <mergeCell ref="B45:G45"/>
    <mergeCell ref="H45:M45"/>
    <mergeCell ref="N45:O45"/>
    <mergeCell ref="B46:G46"/>
    <mergeCell ref="H46:M46"/>
    <mergeCell ref="N46:O46"/>
    <mergeCell ref="B51:G51"/>
    <mergeCell ref="H51:M51"/>
    <mergeCell ref="N51:O51"/>
    <mergeCell ref="B52:G52"/>
    <mergeCell ref="H52:M52"/>
    <mergeCell ref="N52:O52"/>
    <mergeCell ref="B49:G49"/>
    <mergeCell ref="H49:M49"/>
    <mergeCell ref="N49:O49"/>
    <mergeCell ref="B50:G50"/>
    <mergeCell ref="H50:M50"/>
    <mergeCell ref="N50:O50"/>
    <mergeCell ref="B55:G55"/>
    <mergeCell ref="H55:M55"/>
    <mergeCell ref="N55:O55"/>
    <mergeCell ref="B56:G56"/>
    <mergeCell ref="H56:M56"/>
    <mergeCell ref="N56:O56"/>
    <mergeCell ref="B53:G53"/>
    <mergeCell ref="H53:M53"/>
    <mergeCell ref="N53:O53"/>
    <mergeCell ref="B54:G54"/>
    <mergeCell ref="H54:M54"/>
    <mergeCell ref="N54:O54"/>
    <mergeCell ref="B59:G59"/>
    <mergeCell ref="H59:M59"/>
    <mergeCell ref="N59:O59"/>
    <mergeCell ref="B60:G60"/>
    <mergeCell ref="H60:M60"/>
    <mergeCell ref="N60:O60"/>
    <mergeCell ref="B57:G57"/>
    <mergeCell ref="H57:M57"/>
    <mergeCell ref="N57:O57"/>
    <mergeCell ref="B58:G58"/>
    <mergeCell ref="H58:M58"/>
    <mergeCell ref="N58:O58"/>
    <mergeCell ref="B63:G63"/>
    <mergeCell ref="H63:M63"/>
    <mergeCell ref="N63:O63"/>
    <mergeCell ref="B64:G64"/>
    <mergeCell ref="H64:M64"/>
    <mergeCell ref="N64:O64"/>
    <mergeCell ref="B61:G61"/>
    <mergeCell ref="H61:M61"/>
    <mergeCell ref="N61:O61"/>
    <mergeCell ref="B62:G62"/>
    <mergeCell ref="H62:M62"/>
    <mergeCell ref="N62:O62"/>
    <mergeCell ref="B67:G67"/>
    <mergeCell ref="H67:M67"/>
    <mergeCell ref="N67:O67"/>
    <mergeCell ref="B68:G68"/>
    <mergeCell ref="H68:M68"/>
    <mergeCell ref="N68:O68"/>
    <mergeCell ref="B65:G65"/>
    <mergeCell ref="H65:M65"/>
    <mergeCell ref="N65:O65"/>
    <mergeCell ref="B66:G66"/>
    <mergeCell ref="H66:M66"/>
    <mergeCell ref="N66:O66"/>
    <mergeCell ref="B71:G71"/>
    <mergeCell ref="H71:M71"/>
    <mergeCell ref="N71:O71"/>
    <mergeCell ref="B72:G72"/>
    <mergeCell ref="H72:M72"/>
    <mergeCell ref="N72:O72"/>
    <mergeCell ref="B69:G69"/>
    <mergeCell ref="H69:M69"/>
    <mergeCell ref="N69:O69"/>
    <mergeCell ref="B70:G70"/>
    <mergeCell ref="H70:M70"/>
    <mergeCell ref="N70:O70"/>
    <mergeCell ref="B75:G75"/>
    <mergeCell ref="H75:M75"/>
    <mergeCell ref="N75:O75"/>
    <mergeCell ref="B76:G76"/>
    <mergeCell ref="H76:M76"/>
    <mergeCell ref="N76:O76"/>
    <mergeCell ref="B73:G73"/>
    <mergeCell ref="H73:M73"/>
    <mergeCell ref="N73:O73"/>
    <mergeCell ref="B74:G74"/>
    <mergeCell ref="H74:M74"/>
    <mergeCell ref="N74:O74"/>
    <mergeCell ref="B79:G79"/>
    <mergeCell ref="H79:M79"/>
    <mergeCell ref="N79:O79"/>
    <mergeCell ref="B80:G80"/>
    <mergeCell ref="H80:M80"/>
    <mergeCell ref="N80:O80"/>
    <mergeCell ref="B77:G77"/>
    <mergeCell ref="H77:M77"/>
    <mergeCell ref="N77:O77"/>
    <mergeCell ref="B78:G78"/>
    <mergeCell ref="H78:M78"/>
    <mergeCell ref="N78:O78"/>
    <mergeCell ref="B83:G83"/>
    <mergeCell ref="H83:M83"/>
    <mergeCell ref="N83:O83"/>
    <mergeCell ref="B84:G84"/>
    <mergeCell ref="H84:M84"/>
    <mergeCell ref="N84:O84"/>
    <mergeCell ref="B81:G81"/>
    <mergeCell ref="H81:M81"/>
    <mergeCell ref="N81:O81"/>
    <mergeCell ref="B82:G82"/>
    <mergeCell ref="H82:M82"/>
    <mergeCell ref="N82:O82"/>
    <mergeCell ref="B87:G87"/>
    <mergeCell ref="H87:M87"/>
    <mergeCell ref="N87:O87"/>
    <mergeCell ref="B88:G88"/>
    <mergeCell ref="H88:M88"/>
    <mergeCell ref="N88:O88"/>
    <mergeCell ref="B85:G85"/>
    <mergeCell ref="H85:M85"/>
    <mergeCell ref="N85:O85"/>
    <mergeCell ref="B86:G86"/>
    <mergeCell ref="H86:M86"/>
    <mergeCell ref="N86:O86"/>
    <mergeCell ref="B91:G91"/>
    <mergeCell ref="H91:M91"/>
    <mergeCell ref="N91:O91"/>
    <mergeCell ref="B92:G92"/>
    <mergeCell ref="H92:M92"/>
    <mergeCell ref="N92:O92"/>
    <mergeCell ref="B89:G89"/>
    <mergeCell ref="H89:M89"/>
    <mergeCell ref="N89:O89"/>
    <mergeCell ref="B90:G90"/>
    <mergeCell ref="H90:M90"/>
    <mergeCell ref="N90:O90"/>
    <mergeCell ref="B95:G95"/>
    <mergeCell ref="H95:M95"/>
    <mergeCell ref="N95:O95"/>
    <mergeCell ref="B96:G96"/>
    <mergeCell ref="H96:M96"/>
    <mergeCell ref="N96:O96"/>
    <mergeCell ref="B93:G93"/>
    <mergeCell ref="H93:M93"/>
    <mergeCell ref="N93:O93"/>
    <mergeCell ref="B94:G94"/>
    <mergeCell ref="H94:M94"/>
    <mergeCell ref="N94:O94"/>
    <mergeCell ref="B99:G99"/>
    <mergeCell ref="H99:M99"/>
    <mergeCell ref="N99:O99"/>
    <mergeCell ref="B100:G100"/>
    <mergeCell ref="H100:M100"/>
    <mergeCell ref="N100:O100"/>
    <mergeCell ref="B97:G97"/>
    <mergeCell ref="H97:M97"/>
    <mergeCell ref="N97:O97"/>
    <mergeCell ref="B98:G98"/>
    <mergeCell ref="H98:M98"/>
    <mergeCell ref="N98:O98"/>
    <mergeCell ref="B103:G103"/>
    <mergeCell ref="H103:M103"/>
    <mergeCell ref="N103:O103"/>
    <mergeCell ref="B104:G104"/>
    <mergeCell ref="H104:M104"/>
    <mergeCell ref="N104:O104"/>
    <mergeCell ref="B101:G101"/>
    <mergeCell ref="H101:M101"/>
    <mergeCell ref="N101:O101"/>
    <mergeCell ref="B102:G102"/>
    <mergeCell ref="H102:M102"/>
    <mergeCell ref="N102:O102"/>
    <mergeCell ref="B107:G107"/>
    <mergeCell ref="H107:M107"/>
    <mergeCell ref="N107:O107"/>
    <mergeCell ref="B108:G108"/>
    <mergeCell ref="H108:M108"/>
    <mergeCell ref="N108:O108"/>
    <mergeCell ref="B105:G105"/>
    <mergeCell ref="H105:M105"/>
    <mergeCell ref="N105:O105"/>
    <mergeCell ref="B106:G106"/>
    <mergeCell ref="H106:M106"/>
    <mergeCell ref="N106:O106"/>
    <mergeCell ref="B111:G111"/>
    <mergeCell ref="H111:M111"/>
    <mergeCell ref="N111:O111"/>
    <mergeCell ref="B112:G112"/>
    <mergeCell ref="H112:M112"/>
    <mergeCell ref="N112:O112"/>
    <mergeCell ref="B109:G109"/>
    <mergeCell ref="H109:M109"/>
    <mergeCell ref="N109:O109"/>
    <mergeCell ref="B110:G110"/>
    <mergeCell ref="H110:M110"/>
    <mergeCell ref="N110:O110"/>
    <mergeCell ref="B115:G115"/>
    <mergeCell ref="H115:M115"/>
    <mergeCell ref="N115:O115"/>
    <mergeCell ref="B116:G116"/>
    <mergeCell ref="H116:M116"/>
    <mergeCell ref="N116:O116"/>
    <mergeCell ref="B113:G113"/>
    <mergeCell ref="H113:M113"/>
    <mergeCell ref="N113:O113"/>
    <mergeCell ref="B114:G114"/>
    <mergeCell ref="H114:M114"/>
    <mergeCell ref="N114:O114"/>
    <mergeCell ref="B119:G119"/>
    <mergeCell ref="H119:M119"/>
    <mergeCell ref="N119:O119"/>
    <mergeCell ref="B120:G120"/>
    <mergeCell ref="H120:M120"/>
    <mergeCell ref="N120:O120"/>
    <mergeCell ref="B117:G117"/>
    <mergeCell ref="H117:M117"/>
    <mergeCell ref="N117:O117"/>
    <mergeCell ref="B118:G118"/>
    <mergeCell ref="H118:M118"/>
    <mergeCell ref="N118:O118"/>
    <mergeCell ref="B123:G123"/>
    <mergeCell ref="H123:M123"/>
    <mergeCell ref="N123:O123"/>
    <mergeCell ref="B124:G124"/>
    <mergeCell ref="H124:M124"/>
    <mergeCell ref="N124:O124"/>
    <mergeCell ref="B121:G121"/>
    <mergeCell ref="H121:M121"/>
    <mergeCell ref="N121:O121"/>
    <mergeCell ref="B122:G122"/>
    <mergeCell ref="H122:M122"/>
    <mergeCell ref="N122:O122"/>
    <mergeCell ref="B127:G127"/>
    <mergeCell ref="H127:M127"/>
    <mergeCell ref="N127:O127"/>
    <mergeCell ref="B128:G128"/>
    <mergeCell ref="H128:M128"/>
    <mergeCell ref="N128:O128"/>
    <mergeCell ref="B125:G125"/>
    <mergeCell ref="H125:M125"/>
    <mergeCell ref="N125:O125"/>
    <mergeCell ref="B126:G126"/>
    <mergeCell ref="H126:M126"/>
    <mergeCell ref="N126:O126"/>
    <mergeCell ref="B131:G131"/>
    <mergeCell ref="H131:M131"/>
    <mergeCell ref="N131:O131"/>
    <mergeCell ref="B132:G132"/>
    <mergeCell ref="H132:M132"/>
    <mergeCell ref="N132:O132"/>
    <mergeCell ref="B129:G129"/>
    <mergeCell ref="H129:M129"/>
    <mergeCell ref="N129:O129"/>
    <mergeCell ref="B130:G130"/>
    <mergeCell ref="H130:M130"/>
    <mergeCell ref="N130:O130"/>
    <mergeCell ref="B135:G135"/>
    <mergeCell ref="H135:M135"/>
    <mergeCell ref="N135:O135"/>
    <mergeCell ref="B136:G136"/>
    <mergeCell ref="H136:M136"/>
    <mergeCell ref="N136:O136"/>
    <mergeCell ref="B133:G133"/>
    <mergeCell ref="H133:M133"/>
    <mergeCell ref="N133:O133"/>
    <mergeCell ref="B134:G134"/>
    <mergeCell ref="H134:M134"/>
    <mergeCell ref="N134:O134"/>
    <mergeCell ref="B139:G139"/>
    <mergeCell ref="H139:M139"/>
    <mergeCell ref="N139:O139"/>
    <mergeCell ref="B140:G140"/>
    <mergeCell ref="H140:M140"/>
    <mergeCell ref="N140:O140"/>
    <mergeCell ref="B137:G137"/>
    <mergeCell ref="H137:M137"/>
    <mergeCell ref="N137:O137"/>
    <mergeCell ref="B138:G138"/>
    <mergeCell ref="H138:M138"/>
    <mergeCell ref="N138:O138"/>
    <mergeCell ref="B143:G143"/>
    <mergeCell ref="H143:M143"/>
    <mergeCell ref="N143:O143"/>
    <mergeCell ref="B144:G144"/>
    <mergeCell ref="H144:M144"/>
    <mergeCell ref="N144:O144"/>
    <mergeCell ref="B141:G141"/>
    <mergeCell ref="H141:M141"/>
    <mergeCell ref="N141:O141"/>
    <mergeCell ref="B142:G142"/>
    <mergeCell ref="H142:M142"/>
    <mergeCell ref="N142:O142"/>
    <mergeCell ref="B147:G147"/>
    <mergeCell ref="H147:M147"/>
    <mergeCell ref="N147:O147"/>
    <mergeCell ref="B148:G148"/>
    <mergeCell ref="H148:M148"/>
    <mergeCell ref="N148:O148"/>
    <mergeCell ref="B145:G145"/>
    <mergeCell ref="H145:M145"/>
    <mergeCell ref="N145:O145"/>
    <mergeCell ref="B146:G146"/>
    <mergeCell ref="H146:M146"/>
    <mergeCell ref="N146:O146"/>
    <mergeCell ref="B151:G151"/>
    <mergeCell ref="H151:M151"/>
    <mergeCell ref="N151:O151"/>
    <mergeCell ref="B152:G152"/>
    <mergeCell ref="H152:M152"/>
    <mergeCell ref="N152:O152"/>
    <mergeCell ref="B149:G149"/>
    <mergeCell ref="H149:M149"/>
    <mergeCell ref="N149:O149"/>
    <mergeCell ref="B150:G150"/>
    <mergeCell ref="H150:M150"/>
    <mergeCell ref="N150:O150"/>
    <mergeCell ref="B155:G155"/>
    <mergeCell ref="H155:M155"/>
    <mergeCell ref="N155:O155"/>
    <mergeCell ref="B156:G156"/>
    <mergeCell ref="H156:M156"/>
    <mergeCell ref="N156:O156"/>
    <mergeCell ref="B153:G153"/>
    <mergeCell ref="H153:M153"/>
    <mergeCell ref="N153:O153"/>
    <mergeCell ref="B154:G154"/>
    <mergeCell ref="H154:M154"/>
    <mergeCell ref="N154:O154"/>
    <mergeCell ref="B159:G159"/>
    <mergeCell ref="H159:M159"/>
    <mergeCell ref="N159:O159"/>
    <mergeCell ref="B160:G160"/>
    <mergeCell ref="H160:M160"/>
    <mergeCell ref="N160:O160"/>
    <mergeCell ref="B157:G157"/>
    <mergeCell ref="H157:M157"/>
    <mergeCell ref="N157:O157"/>
    <mergeCell ref="B158:G158"/>
    <mergeCell ref="H158:M158"/>
    <mergeCell ref="N158:O158"/>
    <mergeCell ref="B163:G163"/>
    <mergeCell ref="H163:M163"/>
    <mergeCell ref="N163:O163"/>
    <mergeCell ref="B164:G164"/>
    <mergeCell ref="H164:M164"/>
    <mergeCell ref="N164:O164"/>
    <mergeCell ref="B161:G161"/>
    <mergeCell ref="H161:M161"/>
    <mergeCell ref="N161:O161"/>
    <mergeCell ref="B162:G162"/>
    <mergeCell ref="H162:M162"/>
    <mergeCell ref="N162:O162"/>
    <mergeCell ref="B167:G167"/>
    <mergeCell ref="H167:M167"/>
    <mergeCell ref="N167:O167"/>
    <mergeCell ref="B168:G168"/>
    <mergeCell ref="H168:M168"/>
    <mergeCell ref="N168:O168"/>
    <mergeCell ref="B165:G165"/>
    <mergeCell ref="H165:M165"/>
    <mergeCell ref="N165:O165"/>
    <mergeCell ref="B166:G166"/>
    <mergeCell ref="H166:M166"/>
    <mergeCell ref="N166:O166"/>
    <mergeCell ref="B171:G171"/>
    <mergeCell ref="H171:M171"/>
    <mergeCell ref="N171:O171"/>
    <mergeCell ref="B172:G172"/>
    <mergeCell ref="H172:M172"/>
    <mergeCell ref="N172:O172"/>
    <mergeCell ref="B169:G169"/>
    <mergeCell ref="H169:M169"/>
    <mergeCell ref="N169:O169"/>
    <mergeCell ref="B170:G170"/>
    <mergeCell ref="H170:M170"/>
    <mergeCell ref="N170:O170"/>
    <mergeCell ref="B175:G175"/>
    <mergeCell ref="H175:M175"/>
    <mergeCell ref="N175:O175"/>
    <mergeCell ref="B176:G176"/>
    <mergeCell ref="H176:M176"/>
    <mergeCell ref="N176:O176"/>
    <mergeCell ref="B173:G173"/>
    <mergeCell ref="H173:M173"/>
    <mergeCell ref="N173:O173"/>
    <mergeCell ref="B174:G174"/>
    <mergeCell ref="H174:M174"/>
    <mergeCell ref="N174:O174"/>
    <mergeCell ref="B179:G179"/>
    <mergeCell ref="H179:M179"/>
    <mergeCell ref="N179:O179"/>
    <mergeCell ref="B180:G180"/>
    <mergeCell ref="H180:M180"/>
    <mergeCell ref="N180:O180"/>
    <mergeCell ref="B177:G177"/>
    <mergeCell ref="H177:M177"/>
    <mergeCell ref="N177:O177"/>
    <mergeCell ref="B178:G178"/>
    <mergeCell ref="H178:M178"/>
    <mergeCell ref="N178:O178"/>
    <mergeCell ref="B183:G183"/>
    <mergeCell ref="H183:M183"/>
    <mergeCell ref="N183:O183"/>
    <mergeCell ref="B184:G184"/>
    <mergeCell ref="H184:M184"/>
    <mergeCell ref="N184:O184"/>
    <mergeCell ref="B181:G181"/>
    <mergeCell ref="H181:M181"/>
    <mergeCell ref="N181:O181"/>
    <mergeCell ref="B182:G182"/>
    <mergeCell ref="H182:M182"/>
    <mergeCell ref="N182:O182"/>
    <mergeCell ref="B187:G187"/>
    <mergeCell ref="H187:M187"/>
    <mergeCell ref="N187:O187"/>
    <mergeCell ref="B188:G188"/>
    <mergeCell ref="H188:M188"/>
    <mergeCell ref="N188:O188"/>
    <mergeCell ref="B185:G185"/>
    <mergeCell ref="H185:M185"/>
    <mergeCell ref="N185:O185"/>
    <mergeCell ref="B186:G186"/>
    <mergeCell ref="H186:M186"/>
    <mergeCell ref="N186:O186"/>
    <mergeCell ref="B191:G191"/>
    <mergeCell ref="H191:M191"/>
    <mergeCell ref="N191:O191"/>
    <mergeCell ref="B192:G192"/>
    <mergeCell ref="H192:M192"/>
    <mergeCell ref="N192:O192"/>
    <mergeCell ref="B189:G189"/>
    <mergeCell ref="H189:M189"/>
    <mergeCell ref="N189:O189"/>
    <mergeCell ref="B190:G190"/>
    <mergeCell ref="H190:M190"/>
    <mergeCell ref="N190:O190"/>
    <mergeCell ref="B195:G195"/>
    <mergeCell ref="H195:M195"/>
    <mergeCell ref="N195:O195"/>
    <mergeCell ref="B196:G196"/>
    <mergeCell ref="H196:M196"/>
    <mergeCell ref="N196:O196"/>
    <mergeCell ref="B193:G193"/>
    <mergeCell ref="H193:M193"/>
    <mergeCell ref="N193:O193"/>
    <mergeCell ref="B194:G194"/>
    <mergeCell ref="H194:M194"/>
    <mergeCell ref="N194:O194"/>
    <mergeCell ref="B199:G199"/>
    <mergeCell ref="H199:M199"/>
    <mergeCell ref="N199:O199"/>
    <mergeCell ref="B200:G200"/>
    <mergeCell ref="H200:M200"/>
    <mergeCell ref="N200:O200"/>
    <mergeCell ref="B197:G197"/>
    <mergeCell ref="H197:M197"/>
    <mergeCell ref="N197:O197"/>
    <mergeCell ref="B198:G198"/>
    <mergeCell ref="H198:M198"/>
    <mergeCell ref="N198:O198"/>
    <mergeCell ref="B203:G203"/>
    <mergeCell ref="H203:M203"/>
    <mergeCell ref="N203:O203"/>
    <mergeCell ref="B204:G204"/>
    <mergeCell ref="H204:M204"/>
    <mergeCell ref="N204:O204"/>
    <mergeCell ref="B201:G201"/>
    <mergeCell ref="H201:M201"/>
    <mergeCell ref="N201:O201"/>
    <mergeCell ref="B202:G202"/>
    <mergeCell ref="H202:M202"/>
    <mergeCell ref="N202:O202"/>
    <mergeCell ref="B207:G207"/>
    <mergeCell ref="H207:M207"/>
    <mergeCell ref="N207:O207"/>
    <mergeCell ref="B208:G208"/>
    <mergeCell ref="H208:M208"/>
    <mergeCell ref="N208:O208"/>
    <mergeCell ref="B205:G205"/>
    <mergeCell ref="H205:M205"/>
    <mergeCell ref="N205:O205"/>
    <mergeCell ref="B206:G206"/>
    <mergeCell ref="H206:M206"/>
    <mergeCell ref="N206:O206"/>
    <mergeCell ref="B211:G211"/>
    <mergeCell ref="H211:M211"/>
    <mergeCell ref="N211:O211"/>
    <mergeCell ref="B212:G212"/>
    <mergeCell ref="H212:M212"/>
    <mergeCell ref="N212:O212"/>
    <mergeCell ref="B209:G209"/>
    <mergeCell ref="H209:M209"/>
    <mergeCell ref="N209:O209"/>
    <mergeCell ref="B210:G210"/>
    <mergeCell ref="H210:M210"/>
    <mergeCell ref="N210:O210"/>
    <mergeCell ref="B215:G215"/>
    <mergeCell ref="H215:M215"/>
    <mergeCell ref="N215:O215"/>
    <mergeCell ref="B216:G216"/>
    <mergeCell ref="H216:M216"/>
    <mergeCell ref="N216:O216"/>
    <mergeCell ref="B213:G213"/>
    <mergeCell ref="H213:M213"/>
    <mergeCell ref="N213:O213"/>
    <mergeCell ref="B214:G214"/>
    <mergeCell ref="H214:M214"/>
    <mergeCell ref="N214:O214"/>
    <mergeCell ref="B219:G219"/>
    <mergeCell ref="H219:M219"/>
    <mergeCell ref="N219:O219"/>
    <mergeCell ref="B220:G220"/>
    <mergeCell ref="H220:M220"/>
    <mergeCell ref="N220:O220"/>
    <mergeCell ref="B217:G217"/>
    <mergeCell ref="H217:M217"/>
    <mergeCell ref="N217:O217"/>
    <mergeCell ref="B218:G218"/>
    <mergeCell ref="H218:M218"/>
    <mergeCell ref="N218:O218"/>
    <mergeCell ref="B223:G223"/>
    <mergeCell ref="H223:M223"/>
    <mergeCell ref="N223:O223"/>
    <mergeCell ref="B224:G224"/>
    <mergeCell ref="H224:M224"/>
    <mergeCell ref="N224:O224"/>
    <mergeCell ref="B221:G221"/>
    <mergeCell ref="H221:M221"/>
    <mergeCell ref="N221:O221"/>
    <mergeCell ref="B222:G222"/>
    <mergeCell ref="H222:M222"/>
    <mergeCell ref="N222:O222"/>
    <mergeCell ref="B227:G227"/>
    <mergeCell ref="H227:M227"/>
    <mergeCell ref="N227:O227"/>
    <mergeCell ref="B228:G228"/>
    <mergeCell ref="H228:M228"/>
    <mergeCell ref="N228:O228"/>
    <mergeCell ref="B225:G225"/>
    <mergeCell ref="H225:M225"/>
    <mergeCell ref="N225:O225"/>
    <mergeCell ref="B226:G226"/>
    <mergeCell ref="H226:M226"/>
    <mergeCell ref="N226:O226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15C0F-7666-4AD1-B15F-2C698C53EC8E}">
  <sheetPr codeName="Blad12"/>
  <dimension ref="A1:R228"/>
  <sheetViews>
    <sheetView workbookViewId="0">
      <selection activeCell="A3" sqref="A3"/>
    </sheetView>
  </sheetViews>
  <sheetFormatPr defaultRowHeight="15" x14ac:dyDescent="0.25"/>
  <cols>
    <col min="1" max="1" width="12.42578125" bestFit="1" customWidth="1"/>
  </cols>
  <sheetData>
    <row r="1" spans="1:18" s="19" customFormat="1" ht="15.75" x14ac:dyDescent="0.25">
      <c r="A1" s="25"/>
      <c r="B1" s="69"/>
      <c r="C1" s="70"/>
      <c r="D1" s="71"/>
      <c r="E1" s="72"/>
      <c r="F1" s="72"/>
      <c r="G1" s="73"/>
      <c r="H1" s="71"/>
      <c r="I1" s="74"/>
      <c r="J1" s="72"/>
      <c r="K1" s="75"/>
      <c r="L1" s="75"/>
      <c r="M1" s="75"/>
      <c r="N1" s="75"/>
    </row>
    <row r="2" spans="1:18" s="19" customFormat="1" ht="30.75" customHeight="1" x14ac:dyDescent="0.25">
      <c r="A2" s="116" t="s">
        <v>111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86"/>
      <c r="Q2" s="86"/>
      <c r="R2" s="86"/>
    </row>
    <row r="3" spans="1:18" ht="24.75" customHeight="1" x14ac:dyDescent="0.25"/>
    <row r="4" spans="1:18" s="84" customFormat="1" ht="20.25" x14ac:dyDescent="0.3">
      <c r="A4" s="93" t="s">
        <v>87</v>
      </c>
      <c r="B4" s="103" t="s">
        <v>108</v>
      </c>
      <c r="C4" s="103"/>
      <c r="D4" s="103"/>
      <c r="E4" s="103"/>
      <c r="F4" s="103"/>
      <c r="G4" s="103"/>
      <c r="H4" s="103" t="s">
        <v>109</v>
      </c>
      <c r="I4" s="103"/>
      <c r="J4" s="103"/>
      <c r="K4" s="103"/>
      <c r="L4" s="103"/>
      <c r="M4" s="103"/>
      <c r="N4" s="103" t="s">
        <v>131</v>
      </c>
      <c r="O4" s="103"/>
    </row>
    <row r="5" spans="1:18" x14ac:dyDescent="0.25">
      <c r="B5" s="100"/>
      <c r="C5" s="100"/>
      <c r="D5" s="100"/>
      <c r="E5" s="100"/>
      <c r="F5" s="100"/>
      <c r="G5" s="100"/>
      <c r="H5" s="113"/>
      <c r="I5" s="114"/>
      <c r="J5" s="114"/>
      <c r="K5" s="114"/>
      <c r="L5" s="114"/>
      <c r="M5" s="114"/>
      <c r="N5" s="114"/>
      <c r="O5" s="115"/>
    </row>
    <row r="6" spans="1:18" x14ac:dyDescent="0.25">
      <c r="B6" s="100"/>
      <c r="C6" s="100"/>
      <c r="D6" s="100"/>
      <c r="E6" s="100"/>
      <c r="F6" s="100"/>
      <c r="G6" s="100"/>
      <c r="H6" s="107"/>
      <c r="I6" s="108"/>
      <c r="J6" s="108"/>
      <c r="K6" s="108"/>
      <c r="L6" s="108"/>
      <c r="M6" s="108"/>
      <c r="N6" s="108"/>
      <c r="O6" s="109"/>
    </row>
    <row r="7" spans="1:18" x14ac:dyDescent="0.25">
      <c r="B7" s="100"/>
      <c r="C7" s="100"/>
      <c r="D7" s="100"/>
      <c r="E7" s="100"/>
      <c r="F7" s="100"/>
      <c r="G7" s="100"/>
      <c r="H7" s="107"/>
      <c r="I7" s="108"/>
      <c r="J7" s="108"/>
      <c r="K7" s="108"/>
      <c r="L7" s="108"/>
      <c r="M7" s="108"/>
      <c r="N7" s="108"/>
      <c r="O7" s="109"/>
    </row>
    <row r="8" spans="1:18" x14ac:dyDescent="0.25">
      <c r="B8" s="100"/>
      <c r="C8" s="100"/>
      <c r="D8" s="100"/>
      <c r="E8" s="100"/>
      <c r="F8" s="100"/>
      <c r="G8" s="100"/>
      <c r="H8" s="107"/>
      <c r="I8" s="108"/>
      <c r="J8" s="108"/>
      <c r="K8" s="108"/>
      <c r="L8" s="108"/>
      <c r="M8" s="108"/>
      <c r="N8" s="108"/>
      <c r="O8" s="109"/>
    </row>
    <row r="9" spans="1:18" x14ac:dyDescent="0.25">
      <c r="B9" s="100"/>
      <c r="C9" s="100"/>
      <c r="D9" s="100"/>
      <c r="E9" s="100"/>
      <c r="F9" s="100"/>
      <c r="G9" s="100"/>
      <c r="H9" s="107"/>
      <c r="I9" s="108"/>
      <c r="J9" s="108"/>
      <c r="K9" s="108"/>
      <c r="L9" s="108"/>
      <c r="M9" s="108"/>
      <c r="N9" s="108"/>
      <c r="O9" s="109"/>
    </row>
    <row r="10" spans="1:18" x14ac:dyDescent="0.25">
      <c r="B10" s="100"/>
      <c r="C10" s="100"/>
      <c r="D10" s="100"/>
      <c r="E10" s="100"/>
      <c r="F10" s="100"/>
      <c r="G10" s="100"/>
      <c r="H10" s="107"/>
      <c r="I10" s="108"/>
      <c r="J10" s="108"/>
      <c r="K10" s="108"/>
      <c r="L10" s="108"/>
      <c r="M10" s="108"/>
      <c r="N10" s="108"/>
      <c r="O10" s="109"/>
    </row>
    <row r="11" spans="1:18" x14ac:dyDescent="0.25">
      <c r="B11" s="100"/>
      <c r="C11" s="100"/>
      <c r="D11" s="100"/>
      <c r="E11" s="100"/>
      <c r="F11" s="100"/>
      <c r="G11" s="100"/>
      <c r="H11" s="107"/>
      <c r="I11" s="108"/>
      <c r="J11" s="108"/>
      <c r="K11" s="108"/>
      <c r="L11" s="108"/>
      <c r="M11" s="108"/>
      <c r="N11" s="108"/>
      <c r="O11" s="109"/>
    </row>
    <row r="12" spans="1:18" x14ac:dyDescent="0.25">
      <c r="B12" s="100"/>
      <c r="C12" s="100"/>
      <c r="D12" s="100"/>
      <c r="E12" s="100"/>
      <c r="F12" s="100"/>
      <c r="G12" s="100"/>
      <c r="H12" s="107"/>
      <c r="I12" s="108"/>
      <c r="J12" s="108"/>
      <c r="K12" s="108"/>
      <c r="L12" s="108"/>
      <c r="M12" s="108"/>
      <c r="N12" s="108"/>
      <c r="O12" s="109"/>
    </row>
    <row r="13" spans="1:18" x14ac:dyDescent="0.25">
      <c r="B13" s="100"/>
      <c r="C13" s="100"/>
      <c r="D13" s="100"/>
      <c r="E13" s="100"/>
      <c r="F13" s="100"/>
      <c r="G13" s="100"/>
      <c r="H13" s="107"/>
      <c r="I13" s="108"/>
      <c r="J13" s="108"/>
      <c r="K13" s="108"/>
      <c r="L13" s="108"/>
      <c r="M13" s="108"/>
      <c r="N13" s="108"/>
      <c r="O13" s="109"/>
    </row>
    <row r="14" spans="1:18" x14ac:dyDescent="0.25">
      <c r="B14" s="100"/>
      <c r="C14" s="100"/>
      <c r="D14" s="100"/>
      <c r="E14" s="100"/>
      <c r="F14" s="100"/>
      <c r="G14" s="100"/>
      <c r="H14" s="107"/>
      <c r="I14" s="108"/>
      <c r="J14" s="108"/>
      <c r="K14" s="108"/>
      <c r="L14" s="108"/>
      <c r="M14" s="108"/>
      <c r="N14" s="108"/>
      <c r="O14" s="109"/>
    </row>
    <row r="15" spans="1:18" x14ac:dyDescent="0.25">
      <c r="B15" s="100"/>
      <c r="C15" s="100"/>
      <c r="D15" s="100"/>
      <c r="E15" s="100"/>
      <c r="F15" s="100"/>
      <c r="G15" s="100"/>
      <c r="H15" s="107"/>
      <c r="I15" s="108"/>
      <c r="J15" s="108"/>
      <c r="K15" s="108"/>
      <c r="L15" s="108"/>
      <c r="M15" s="108"/>
      <c r="N15" s="108"/>
      <c r="O15" s="109"/>
    </row>
    <row r="16" spans="1:18" x14ac:dyDescent="0.25">
      <c r="B16" s="100"/>
      <c r="C16" s="100"/>
      <c r="D16" s="100"/>
      <c r="E16" s="100"/>
      <c r="F16" s="100"/>
      <c r="G16" s="100"/>
      <c r="H16" s="107"/>
      <c r="I16" s="108"/>
      <c r="J16" s="108"/>
      <c r="K16" s="108"/>
      <c r="L16" s="108"/>
      <c r="M16" s="108"/>
      <c r="N16" s="108"/>
      <c r="O16" s="109"/>
    </row>
    <row r="17" spans="2:15" x14ac:dyDescent="0.25">
      <c r="B17" s="100"/>
      <c r="C17" s="100"/>
      <c r="D17" s="100"/>
      <c r="E17" s="100"/>
      <c r="F17" s="100"/>
      <c r="G17" s="100"/>
      <c r="H17" s="107"/>
      <c r="I17" s="108"/>
      <c r="J17" s="108"/>
      <c r="K17" s="108"/>
      <c r="L17" s="108"/>
      <c r="M17" s="108"/>
      <c r="N17" s="108"/>
      <c r="O17" s="109"/>
    </row>
    <row r="18" spans="2:15" x14ac:dyDescent="0.25">
      <c r="B18" s="100"/>
      <c r="C18" s="100"/>
      <c r="D18" s="100"/>
      <c r="E18" s="100"/>
      <c r="F18" s="100"/>
      <c r="G18" s="100"/>
      <c r="H18" s="107"/>
      <c r="I18" s="108"/>
      <c r="J18" s="108"/>
      <c r="K18" s="108"/>
      <c r="L18" s="108"/>
      <c r="M18" s="108"/>
      <c r="N18" s="108"/>
      <c r="O18" s="109"/>
    </row>
    <row r="19" spans="2:15" x14ac:dyDescent="0.25">
      <c r="B19" s="100"/>
      <c r="C19" s="100"/>
      <c r="D19" s="100"/>
      <c r="E19" s="100"/>
      <c r="F19" s="100"/>
      <c r="G19" s="100"/>
      <c r="H19" s="107"/>
      <c r="I19" s="108"/>
      <c r="J19" s="108"/>
      <c r="K19" s="108"/>
      <c r="L19" s="108"/>
      <c r="M19" s="108"/>
      <c r="N19" s="108"/>
      <c r="O19" s="109"/>
    </row>
    <row r="20" spans="2:15" x14ac:dyDescent="0.25">
      <c r="B20" s="100"/>
      <c r="C20" s="100"/>
      <c r="D20" s="100"/>
      <c r="E20" s="100"/>
      <c r="F20" s="100"/>
      <c r="G20" s="100"/>
      <c r="H20" s="107"/>
      <c r="I20" s="108"/>
      <c r="J20" s="108"/>
      <c r="K20" s="108"/>
      <c r="L20" s="108"/>
      <c r="M20" s="108"/>
      <c r="N20" s="108"/>
      <c r="O20" s="109"/>
    </row>
    <row r="21" spans="2:15" x14ac:dyDescent="0.25">
      <c r="B21" s="100"/>
      <c r="C21" s="100"/>
      <c r="D21" s="100"/>
      <c r="E21" s="100"/>
      <c r="F21" s="100"/>
      <c r="G21" s="100"/>
      <c r="H21" s="107"/>
      <c r="I21" s="108"/>
      <c r="J21" s="108"/>
      <c r="K21" s="108"/>
      <c r="L21" s="108"/>
      <c r="M21" s="108"/>
      <c r="N21" s="108"/>
      <c r="O21" s="109"/>
    </row>
    <row r="22" spans="2:15" x14ac:dyDescent="0.25">
      <c r="B22" s="100"/>
      <c r="C22" s="100"/>
      <c r="D22" s="100"/>
      <c r="E22" s="100"/>
      <c r="F22" s="100"/>
      <c r="G22" s="100"/>
      <c r="H22" s="107"/>
      <c r="I22" s="108"/>
      <c r="J22" s="108"/>
      <c r="K22" s="108"/>
      <c r="L22" s="108"/>
      <c r="M22" s="108"/>
      <c r="N22" s="108"/>
      <c r="O22" s="109"/>
    </row>
    <row r="23" spans="2:15" x14ac:dyDescent="0.25">
      <c r="B23" s="100"/>
      <c r="C23" s="100"/>
      <c r="D23" s="100"/>
      <c r="E23" s="100"/>
      <c r="F23" s="100"/>
      <c r="G23" s="100"/>
      <c r="H23" s="107"/>
      <c r="I23" s="108"/>
      <c r="J23" s="108"/>
      <c r="K23" s="108"/>
      <c r="L23" s="108"/>
      <c r="M23" s="108"/>
      <c r="N23" s="108"/>
      <c r="O23" s="109"/>
    </row>
    <row r="24" spans="2:15" x14ac:dyDescent="0.25">
      <c r="B24" s="100"/>
      <c r="C24" s="100"/>
      <c r="D24" s="100"/>
      <c r="E24" s="100"/>
      <c r="F24" s="100"/>
      <c r="G24" s="100"/>
      <c r="H24" s="107"/>
      <c r="I24" s="108"/>
      <c r="J24" s="108"/>
      <c r="K24" s="108"/>
      <c r="L24" s="108"/>
      <c r="M24" s="108"/>
      <c r="N24" s="108"/>
      <c r="O24" s="109"/>
    </row>
    <row r="25" spans="2:15" x14ac:dyDescent="0.25">
      <c r="B25" s="100"/>
      <c r="C25" s="100"/>
      <c r="D25" s="100"/>
      <c r="E25" s="100"/>
      <c r="F25" s="100"/>
      <c r="G25" s="100"/>
      <c r="H25" s="107"/>
      <c r="I25" s="108"/>
      <c r="J25" s="108"/>
      <c r="K25" s="108"/>
      <c r="L25" s="108"/>
      <c r="M25" s="108"/>
      <c r="N25" s="108"/>
      <c r="O25" s="109"/>
    </row>
    <row r="26" spans="2:15" x14ac:dyDescent="0.25">
      <c r="B26" s="100"/>
      <c r="C26" s="100"/>
      <c r="D26" s="100"/>
      <c r="E26" s="100"/>
      <c r="F26" s="100"/>
      <c r="G26" s="100"/>
      <c r="H26" s="107"/>
      <c r="I26" s="108"/>
      <c r="J26" s="108"/>
      <c r="K26" s="108"/>
      <c r="L26" s="108"/>
      <c r="M26" s="108"/>
      <c r="N26" s="108"/>
      <c r="O26" s="109"/>
    </row>
    <row r="27" spans="2:15" x14ac:dyDescent="0.25">
      <c r="B27" s="100"/>
      <c r="C27" s="100"/>
      <c r="D27" s="100"/>
      <c r="E27" s="100"/>
      <c r="F27" s="100"/>
      <c r="G27" s="100"/>
      <c r="H27" s="107"/>
      <c r="I27" s="108"/>
      <c r="J27" s="108"/>
      <c r="K27" s="108"/>
      <c r="L27" s="108"/>
      <c r="M27" s="108"/>
      <c r="N27" s="108"/>
      <c r="O27" s="109"/>
    </row>
    <row r="28" spans="2:15" x14ac:dyDescent="0.25">
      <c r="B28" s="100"/>
      <c r="C28" s="100"/>
      <c r="D28" s="100"/>
      <c r="E28" s="100"/>
      <c r="F28" s="100"/>
      <c r="G28" s="100"/>
      <c r="H28" s="107"/>
      <c r="I28" s="108"/>
      <c r="J28" s="108"/>
      <c r="K28" s="108"/>
      <c r="L28" s="108"/>
      <c r="M28" s="108"/>
      <c r="N28" s="108"/>
      <c r="O28" s="109"/>
    </row>
    <row r="29" spans="2:15" x14ac:dyDescent="0.25">
      <c r="B29" s="100"/>
      <c r="C29" s="100"/>
      <c r="D29" s="100"/>
      <c r="E29" s="100"/>
      <c r="F29" s="100"/>
      <c r="G29" s="100"/>
      <c r="H29" s="107"/>
      <c r="I29" s="108"/>
      <c r="J29" s="108"/>
      <c r="K29" s="108"/>
      <c r="L29" s="108"/>
      <c r="M29" s="108"/>
      <c r="N29" s="108"/>
      <c r="O29" s="109"/>
    </row>
    <row r="30" spans="2:15" x14ac:dyDescent="0.25">
      <c r="B30" s="100"/>
      <c r="C30" s="100"/>
      <c r="D30" s="100"/>
      <c r="E30" s="100"/>
      <c r="F30" s="100"/>
      <c r="G30" s="100"/>
      <c r="H30" s="107"/>
      <c r="I30" s="108"/>
      <c r="J30" s="108"/>
      <c r="K30" s="108"/>
      <c r="L30" s="108"/>
      <c r="M30" s="108"/>
      <c r="N30" s="108"/>
      <c r="O30" s="109"/>
    </row>
    <row r="31" spans="2:15" x14ac:dyDescent="0.25">
      <c r="B31" s="100"/>
      <c r="C31" s="100"/>
      <c r="D31" s="100"/>
      <c r="E31" s="100"/>
      <c r="F31" s="100"/>
      <c r="G31" s="100"/>
      <c r="H31" s="107"/>
      <c r="I31" s="108"/>
      <c r="J31" s="108"/>
      <c r="K31" s="108"/>
      <c r="L31" s="108"/>
      <c r="M31" s="108"/>
      <c r="N31" s="108"/>
      <c r="O31" s="109"/>
    </row>
    <row r="32" spans="2:15" x14ac:dyDescent="0.25">
      <c r="B32" s="100"/>
      <c r="C32" s="100"/>
      <c r="D32" s="100"/>
      <c r="E32" s="100"/>
      <c r="F32" s="100"/>
      <c r="G32" s="100"/>
      <c r="H32" s="107"/>
      <c r="I32" s="108"/>
      <c r="J32" s="108"/>
      <c r="K32" s="108"/>
      <c r="L32" s="108"/>
      <c r="M32" s="108"/>
      <c r="N32" s="108"/>
      <c r="O32" s="109"/>
    </row>
    <row r="33" spans="2:15" x14ac:dyDescent="0.25">
      <c r="B33" s="100"/>
      <c r="C33" s="100"/>
      <c r="D33" s="100"/>
      <c r="E33" s="100"/>
      <c r="F33" s="100"/>
      <c r="G33" s="100"/>
      <c r="H33" s="107"/>
      <c r="I33" s="108"/>
      <c r="J33" s="108"/>
      <c r="K33" s="108"/>
      <c r="L33" s="108"/>
      <c r="M33" s="108"/>
      <c r="N33" s="108"/>
      <c r="O33" s="109"/>
    </row>
    <row r="34" spans="2:15" x14ac:dyDescent="0.25">
      <c r="B34" s="100"/>
      <c r="C34" s="100"/>
      <c r="D34" s="100"/>
      <c r="E34" s="100"/>
      <c r="F34" s="100"/>
      <c r="G34" s="100"/>
      <c r="H34" s="107"/>
      <c r="I34" s="108"/>
      <c r="J34" s="108"/>
      <c r="K34" s="108"/>
      <c r="L34" s="108"/>
      <c r="M34" s="108"/>
      <c r="N34" s="108"/>
      <c r="O34" s="109"/>
    </row>
    <row r="35" spans="2:15" x14ac:dyDescent="0.25">
      <c r="B35" s="100"/>
      <c r="C35" s="100"/>
      <c r="D35" s="100"/>
      <c r="E35" s="100"/>
      <c r="F35" s="100"/>
      <c r="G35" s="100"/>
      <c r="H35" s="107"/>
      <c r="I35" s="108"/>
      <c r="J35" s="108"/>
      <c r="K35" s="108"/>
      <c r="L35" s="108"/>
      <c r="M35" s="108"/>
      <c r="N35" s="108"/>
      <c r="O35" s="109"/>
    </row>
    <row r="36" spans="2:15" x14ac:dyDescent="0.25">
      <c r="B36" s="100"/>
      <c r="C36" s="100"/>
      <c r="D36" s="100"/>
      <c r="E36" s="100"/>
      <c r="F36" s="100"/>
      <c r="G36" s="100"/>
      <c r="H36" s="107"/>
      <c r="I36" s="108"/>
      <c r="J36" s="108"/>
      <c r="K36" s="108"/>
      <c r="L36" s="108"/>
      <c r="M36" s="108"/>
      <c r="N36" s="108"/>
      <c r="O36" s="109"/>
    </row>
    <row r="37" spans="2:15" x14ac:dyDescent="0.25">
      <c r="B37" s="100"/>
      <c r="C37" s="100"/>
      <c r="D37" s="100"/>
      <c r="E37" s="100"/>
      <c r="F37" s="100"/>
      <c r="G37" s="100"/>
      <c r="H37" s="107"/>
      <c r="I37" s="108"/>
      <c r="J37" s="108"/>
      <c r="K37" s="108"/>
      <c r="L37" s="108"/>
      <c r="M37" s="108"/>
      <c r="N37" s="108"/>
      <c r="O37" s="109"/>
    </row>
    <row r="38" spans="2:15" x14ac:dyDescent="0.25">
      <c r="B38" s="100"/>
      <c r="C38" s="100"/>
      <c r="D38" s="100"/>
      <c r="E38" s="100"/>
      <c r="F38" s="100"/>
      <c r="G38" s="100"/>
      <c r="H38" s="107"/>
      <c r="I38" s="108"/>
      <c r="J38" s="108"/>
      <c r="K38" s="108"/>
      <c r="L38" s="108"/>
      <c r="M38" s="108"/>
      <c r="N38" s="108"/>
      <c r="O38" s="109"/>
    </row>
    <row r="39" spans="2:15" x14ac:dyDescent="0.25">
      <c r="B39" s="100"/>
      <c r="C39" s="100"/>
      <c r="D39" s="100"/>
      <c r="E39" s="100"/>
      <c r="F39" s="100"/>
      <c r="G39" s="100"/>
      <c r="H39" s="107"/>
      <c r="I39" s="108"/>
      <c r="J39" s="108"/>
      <c r="K39" s="108"/>
      <c r="L39" s="108"/>
      <c r="M39" s="108"/>
      <c r="N39" s="108"/>
      <c r="O39" s="109"/>
    </row>
    <row r="40" spans="2:15" x14ac:dyDescent="0.25">
      <c r="B40" s="100"/>
      <c r="C40" s="100"/>
      <c r="D40" s="100"/>
      <c r="E40" s="100"/>
      <c r="F40" s="100"/>
      <c r="G40" s="100"/>
      <c r="H40" s="107"/>
      <c r="I40" s="108"/>
      <c r="J40" s="108"/>
      <c r="K40" s="108"/>
      <c r="L40" s="108"/>
      <c r="M40" s="108"/>
      <c r="N40" s="108"/>
      <c r="O40" s="109"/>
    </row>
    <row r="41" spans="2:15" x14ac:dyDescent="0.25">
      <c r="B41" s="100"/>
      <c r="C41" s="100"/>
      <c r="D41" s="100"/>
      <c r="E41" s="100"/>
      <c r="F41" s="100"/>
      <c r="G41" s="100"/>
      <c r="H41" s="107"/>
      <c r="I41" s="108"/>
      <c r="J41" s="108"/>
      <c r="K41" s="108"/>
      <c r="L41" s="108"/>
      <c r="M41" s="108"/>
      <c r="N41" s="108"/>
      <c r="O41" s="109"/>
    </row>
    <row r="42" spans="2:15" x14ac:dyDescent="0.25">
      <c r="B42" s="100"/>
      <c r="C42" s="100"/>
      <c r="D42" s="100"/>
      <c r="E42" s="100"/>
      <c r="F42" s="100"/>
      <c r="G42" s="100"/>
      <c r="H42" s="107"/>
      <c r="I42" s="108"/>
      <c r="J42" s="108"/>
      <c r="K42" s="108"/>
      <c r="L42" s="108"/>
      <c r="M42" s="108"/>
      <c r="N42" s="108"/>
      <c r="O42" s="109"/>
    </row>
    <row r="43" spans="2:15" x14ac:dyDescent="0.25">
      <c r="B43" s="100"/>
      <c r="C43" s="100"/>
      <c r="D43" s="100"/>
      <c r="E43" s="100"/>
      <c r="F43" s="100"/>
      <c r="G43" s="100"/>
      <c r="H43" s="107"/>
      <c r="I43" s="108"/>
      <c r="J43" s="108"/>
      <c r="K43" s="108"/>
      <c r="L43" s="108"/>
      <c r="M43" s="108"/>
      <c r="N43" s="108"/>
      <c r="O43" s="109"/>
    </row>
    <row r="44" spans="2:15" x14ac:dyDescent="0.25">
      <c r="B44" s="100"/>
      <c r="C44" s="100"/>
      <c r="D44" s="100"/>
      <c r="E44" s="100"/>
      <c r="F44" s="100"/>
      <c r="G44" s="100"/>
      <c r="H44" s="107"/>
      <c r="I44" s="108"/>
      <c r="J44" s="108"/>
      <c r="K44" s="108"/>
      <c r="L44" s="108"/>
      <c r="M44" s="108"/>
      <c r="N44" s="108"/>
      <c r="O44" s="109"/>
    </row>
    <row r="45" spans="2:15" x14ac:dyDescent="0.25">
      <c r="B45" s="100"/>
      <c r="C45" s="100"/>
      <c r="D45" s="100"/>
      <c r="E45" s="100"/>
      <c r="F45" s="100"/>
      <c r="G45" s="100"/>
      <c r="H45" s="107"/>
      <c r="I45" s="108"/>
      <c r="J45" s="108"/>
      <c r="K45" s="108"/>
      <c r="L45" s="108"/>
      <c r="M45" s="108"/>
      <c r="N45" s="108"/>
      <c r="O45" s="109"/>
    </row>
    <row r="46" spans="2:15" x14ac:dyDescent="0.25">
      <c r="B46" s="100"/>
      <c r="C46" s="100"/>
      <c r="D46" s="100"/>
      <c r="E46" s="100"/>
      <c r="F46" s="100"/>
      <c r="G46" s="100"/>
      <c r="H46" s="107"/>
      <c r="I46" s="108"/>
      <c r="J46" s="108"/>
      <c r="K46" s="108"/>
      <c r="L46" s="108"/>
      <c r="M46" s="108"/>
      <c r="N46" s="108"/>
      <c r="O46" s="109"/>
    </row>
    <row r="47" spans="2:15" x14ac:dyDescent="0.25">
      <c r="B47" s="100"/>
      <c r="C47" s="100"/>
      <c r="D47" s="100"/>
      <c r="E47" s="100"/>
      <c r="F47" s="100"/>
      <c r="G47" s="100"/>
      <c r="H47" s="107"/>
      <c r="I47" s="108"/>
      <c r="J47" s="108"/>
      <c r="K47" s="108"/>
      <c r="L47" s="108"/>
      <c r="M47" s="108"/>
      <c r="N47" s="108"/>
      <c r="O47" s="109"/>
    </row>
    <row r="48" spans="2:15" x14ac:dyDescent="0.25">
      <c r="B48" s="100"/>
      <c r="C48" s="100"/>
      <c r="D48" s="100"/>
      <c r="E48" s="100"/>
      <c r="F48" s="100"/>
      <c r="G48" s="100"/>
      <c r="H48" s="107"/>
      <c r="I48" s="108"/>
      <c r="J48" s="108"/>
      <c r="K48" s="108"/>
      <c r="L48" s="108"/>
      <c r="M48" s="108"/>
      <c r="N48" s="108"/>
      <c r="O48" s="109"/>
    </row>
    <row r="49" spans="2:15" x14ac:dyDescent="0.25">
      <c r="B49" s="100"/>
      <c r="C49" s="100"/>
      <c r="D49" s="100"/>
      <c r="E49" s="100"/>
      <c r="F49" s="100"/>
      <c r="G49" s="100"/>
      <c r="H49" s="107"/>
      <c r="I49" s="108"/>
      <c r="J49" s="108"/>
      <c r="K49" s="108"/>
      <c r="L49" s="108"/>
      <c r="M49" s="108"/>
      <c r="N49" s="108"/>
      <c r="O49" s="109"/>
    </row>
    <row r="50" spans="2:15" x14ac:dyDescent="0.25">
      <c r="B50" s="100"/>
      <c r="C50" s="100"/>
      <c r="D50" s="100"/>
      <c r="E50" s="100"/>
      <c r="F50" s="100"/>
      <c r="G50" s="100"/>
      <c r="H50" s="107"/>
      <c r="I50" s="108"/>
      <c r="J50" s="108"/>
      <c r="K50" s="108"/>
      <c r="L50" s="108"/>
      <c r="M50" s="108"/>
      <c r="N50" s="108"/>
      <c r="O50" s="109"/>
    </row>
    <row r="51" spans="2:15" x14ac:dyDescent="0.25">
      <c r="B51" s="100"/>
      <c r="C51" s="100"/>
      <c r="D51" s="100"/>
      <c r="E51" s="100"/>
      <c r="F51" s="100"/>
      <c r="G51" s="100"/>
      <c r="H51" s="107"/>
      <c r="I51" s="108"/>
      <c r="J51" s="108"/>
      <c r="K51" s="108"/>
      <c r="L51" s="108"/>
      <c r="M51" s="108"/>
      <c r="N51" s="108"/>
      <c r="O51" s="109"/>
    </row>
    <row r="52" spans="2:15" x14ac:dyDescent="0.25">
      <c r="B52" s="100"/>
      <c r="C52" s="100"/>
      <c r="D52" s="100"/>
      <c r="E52" s="100"/>
      <c r="F52" s="100"/>
      <c r="G52" s="100"/>
      <c r="H52" s="107"/>
      <c r="I52" s="108"/>
      <c r="J52" s="108"/>
      <c r="K52" s="108"/>
      <c r="L52" s="108"/>
      <c r="M52" s="108"/>
      <c r="N52" s="108"/>
      <c r="O52" s="109"/>
    </row>
    <row r="53" spans="2:15" x14ac:dyDescent="0.25">
      <c r="B53" s="100"/>
      <c r="C53" s="100"/>
      <c r="D53" s="100"/>
      <c r="E53" s="100"/>
      <c r="F53" s="100"/>
      <c r="G53" s="100"/>
      <c r="H53" s="107"/>
      <c r="I53" s="108"/>
      <c r="J53" s="108"/>
      <c r="K53" s="108"/>
      <c r="L53" s="108"/>
      <c r="M53" s="108"/>
      <c r="N53" s="108"/>
      <c r="O53" s="109"/>
    </row>
    <row r="54" spans="2:15" x14ac:dyDescent="0.25">
      <c r="B54" s="100"/>
      <c r="C54" s="100"/>
      <c r="D54" s="100"/>
      <c r="E54" s="100"/>
      <c r="F54" s="100"/>
      <c r="G54" s="100"/>
      <c r="H54" s="107"/>
      <c r="I54" s="108"/>
      <c r="J54" s="108"/>
      <c r="K54" s="108"/>
      <c r="L54" s="108"/>
      <c r="M54" s="108"/>
      <c r="N54" s="108"/>
      <c r="O54" s="109"/>
    </row>
    <row r="55" spans="2:15" x14ac:dyDescent="0.25">
      <c r="B55" s="100"/>
      <c r="C55" s="100"/>
      <c r="D55" s="100"/>
      <c r="E55" s="100"/>
      <c r="F55" s="100"/>
      <c r="G55" s="100"/>
      <c r="H55" s="107"/>
      <c r="I55" s="108"/>
      <c r="J55" s="108"/>
      <c r="K55" s="108"/>
      <c r="L55" s="108"/>
      <c r="M55" s="108"/>
      <c r="N55" s="108"/>
      <c r="O55" s="109"/>
    </row>
    <row r="56" spans="2:15" x14ac:dyDescent="0.25">
      <c r="B56" s="100"/>
      <c r="C56" s="100"/>
      <c r="D56" s="100"/>
      <c r="E56" s="100"/>
      <c r="F56" s="100"/>
      <c r="G56" s="100"/>
      <c r="H56" s="107"/>
      <c r="I56" s="108"/>
      <c r="J56" s="108"/>
      <c r="K56" s="108"/>
      <c r="L56" s="108"/>
      <c r="M56" s="108"/>
      <c r="N56" s="108"/>
      <c r="O56" s="109"/>
    </row>
    <row r="57" spans="2:15" x14ac:dyDescent="0.25">
      <c r="B57" s="100"/>
      <c r="C57" s="100"/>
      <c r="D57" s="100"/>
      <c r="E57" s="100"/>
      <c r="F57" s="100"/>
      <c r="G57" s="100"/>
      <c r="H57" s="107"/>
      <c r="I57" s="108"/>
      <c r="J57" s="108"/>
      <c r="K57" s="108"/>
      <c r="L57" s="108"/>
      <c r="M57" s="108"/>
      <c r="N57" s="108"/>
      <c r="O57" s="109"/>
    </row>
    <row r="58" spans="2:15" x14ac:dyDescent="0.25">
      <c r="B58" s="100"/>
      <c r="C58" s="100"/>
      <c r="D58" s="100"/>
      <c r="E58" s="100"/>
      <c r="F58" s="100"/>
      <c r="G58" s="100"/>
      <c r="H58" s="107"/>
      <c r="I58" s="108"/>
      <c r="J58" s="108"/>
      <c r="K58" s="108"/>
      <c r="L58" s="108"/>
      <c r="M58" s="108"/>
      <c r="N58" s="108"/>
      <c r="O58" s="109"/>
    </row>
    <row r="59" spans="2:15" x14ac:dyDescent="0.25">
      <c r="B59" s="100"/>
      <c r="C59" s="100"/>
      <c r="D59" s="100"/>
      <c r="E59" s="100"/>
      <c r="F59" s="100"/>
      <c r="G59" s="100"/>
      <c r="H59" s="107"/>
      <c r="I59" s="108"/>
      <c r="J59" s="108"/>
      <c r="K59" s="108"/>
      <c r="L59" s="108"/>
      <c r="M59" s="108"/>
      <c r="N59" s="108"/>
      <c r="O59" s="109"/>
    </row>
    <row r="60" spans="2:15" x14ac:dyDescent="0.25">
      <c r="B60" s="100"/>
      <c r="C60" s="100"/>
      <c r="D60" s="100"/>
      <c r="E60" s="100"/>
      <c r="F60" s="100"/>
      <c r="G60" s="100"/>
      <c r="H60" s="107"/>
      <c r="I60" s="108"/>
      <c r="J60" s="108"/>
      <c r="K60" s="108"/>
      <c r="L60" s="108"/>
      <c r="M60" s="108"/>
      <c r="N60" s="108"/>
      <c r="O60" s="109"/>
    </row>
    <row r="61" spans="2:15" x14ac:dyDescent="0.25">
      <c r="B61" s="100"/>
      <c r="C61" s="100"/>
      <c r="D61" s="100"/>
      <c r="E61" s="100"/>
      <c r="F61" s="100"/>
      <c r="G61" s="100"/>
      <c r="H61" s="107"/>
      <c r="I61" s="108"/>
      <c r="J61" s="108"/>
      <c r="K61" s="108"/>
      <c r="L61" s="108"/>
      <c r="M61" s="108"/>
      <c r="N61" s="108"/>
      <c r="O61" s="109"/>
    </row>
    <row r="62" spans="2:15" x14ac:dyDescent="0.25">
      <c r="B62" s="100"/>
      <c r="C62" s="100"/>
      <c r="D62" s="100"/>
      <c r="E62" s="100"/>
      <c r="F62" s="100"/>
      <c r="G62" s="100"/>
      <c r="H62" s="107"/>
      <c r="I62" s="108"/>
      <c r="J62" s="108"/>
      <c r="K62" s="108"/>
      <c r="L62" s="108"/>
      <c r="M62" s="108"/>
      <c r="N62" s="108"/>
      <c r="O62" s="109"/>
    </row>
    <row r="63" spans="2:15" x14ac:dyDescent="0.25">
      <c r="B63" s="100"/>
      <c r="C63" s="100"/>
      <c r="D63" s="100"/>
      <c r="E63" s="100"/>
      <c r="F63" s="100"/>
      <c r="G63" s="100"/>
      <c r="H63" s="107"/>
      <c r="I63" s="108"/>
      <c r="J63" s="108"/>
      <c r="K63" s="108"/>
      <c r="L63" s="108"/>
      <c r="M63" s="108"/>
      <c r="N63" s="108"/>
      <c r="O63" s="109"/>
    </row>
    <row r="64" spans="2:15" x14ac:dyDescent="0.25">
      <c r="B64" s="100"/>
      <c r="C64" s="100"/>
      <c r="D64" s="100"/>
      <c r="E64" s="100"/>
      <c r="F64" s="100"/>
      <c r="G64" s="100"/>
      <c r="H64" s="107"/>
      <c r="I64" s="108"/>
      <c r="J64" s="108"/>
      <c r="K64" s="108"/>
      <c r="L64" s="108"/>
      <c r="M64" s="108"/>
      <c r="N64" s="108"/>
      <c r="O64" s="109"/>
    </row>
    <row r="65" spans="2:15" x14ac:dyDescent="0.25">
      <c r="B65" s="100"/>
      <c r="C65" s="100"/>
      <c r="D65" s="100"/>
      <c r="E65" s="100"/>
      <c r="F65" s="100"/>
      <c r="G65" s="100"/>
      <c r="H65" s="107"/>
      <c r="I65" s="108"/>
      <c r="J65" s="108"/>
      <c r="K65" s="108"/>
      <c r="L65" s="108"/>
      <c r="M65" s="108"/>
      <c r="N65" s="108"/>
      <c r="O65" s="109"/>
    </row>
    <row r="66" spans="2:15" x14ac:dyDescent="0.25">
      <c r="B66" s="100"/>
      <c r="C66" s="100"/>
      <c r="D66" s="100"/>
      <c r="E66" s="100"/>
      <c r="F66" s="100"/>
      <c r="G66" s="100"/>
      <c r="H66" s="107"/>
      <c r="I66" s="108"/>
      <c r="J66" s="108"/>
      <c r="K66" s="108"/>
      <c r="L66" s="108"/>
      <c r="M66" s="108"/>
      <c r="N66" s="108"/>
      <c r="O66" s="109"/>
    </row>
    <row r="67" spans="2:15" x14ac:dyDescent="0.25">
      <c r="B67" s="100"/>
      <c r="C67" s="100"/>
      <c r="D67" s="100"/>
      <c r="E67" s="100"/>
      <c r="F67" s="100"/>
      <c r="G67" s="100"/>
      <c r="H67" s="107"/>
      <c r="I67" s="108"/>
      <c r="J67" s="108"/>
      <c r="K67" s="108"/>
      <c r="L67" s="108"/>
      <c r="M67" s="108"/>
      <c r="N67" s="108"/>
      <c r="O67" s="109"/>
    </row>
    <row r="68" spans="2:15" x14ac:dyDescent="0.25">
      <c r="B68" s="100"/>
      <c r="C68" s="100"/>
      <c r="D68" s="100"/>
      <c r="E68" s="100"/>
      <c r="F68" s="100"/>
      <c r="G68" s="100"/>
      <c r="H68" s="107"/>
      <c r="I68" s="108"/>
      <c r="J68" s="108"/>
      <c r="K68" s="108"/>
      <c r="L68" s="108"/>
      <c r="M68" s="108"/>
      <c r="N68" s="108"/>
      <c r="O68" s="109"/>
    </row>
    <row r="69" spans="2:15" x14ac:dyDescent="0.25">
      <c r="B69" s="100"/>
      <c r="C69" s="100"/>
      <c r="D69" s="100"/>
      <c r="E69" s="100"/>
      <c r="F69" s="100"/>
      <c r="G69" s="100"/>
      <c r="H69" s="107"/>
      <c r="I69" s="108"/>
      <c r="J69" s="108"/>
      <c r="K69" s="108"/>
      <c r="L69" s="108"/>
      <c r="M69" s="108"/>
      <c r="N69" s="108"/>
      <c r="O69" s="109"/>
    </row>
    <row r="70" spans="2:15" x14ac:dyDescent="0.25">
      <c r="B70" s="100"/>
      <c r="C70" s="100"/>
      <c r="D70" s="100"/>
      <c r="E70" s="100"/>
      <c r="F70" s="100"/>
      <c r="G70" s="100"/>
      <c r="H70" s="107"/>
      <c r="I70" s="108"/>
      <c r="J70" s="108"/>
      <c r="K70" s="108"/>
      <c r="L70" s="108"/>
      <c r="M70" s="108"/>
      <c r="N70" s="108"/>
      <c r="O70" s="109"/>
    </row>
    <row r="71" spans="2:15" x14ac:dyDescent="0.25">
      <c r="B71" s="100"/>
      <c r="C71" s="100"/>
      <c r="D71" s="100"/>
      <c r="E71" s="100"/>
      <c r="F71" s="100"/>
      <c r="G71" s="100"/>
      <c r="H71" s="107"/>
      <c r="I71" s="108"/>
      <c r="J71" s="108"/>
      <c r="K71" s="108"/>
      <c r="L71" s="108"/>
      <c r="M71" s="108"/>
      <c r="N71" s="108"/>
      <c r="O71" s="109"/>
    </row>
    <row r="72" spans="2:15" x14ac:dyDescent="0.25">
      <c r="B72" s="100"/>
      <c r="C72" s="100"/>
      <c r="D72" s="100"/>
      <c r="E72" s="100"/>
      <c r="F72" s="100"/>
      <c r="G72" s="100"/>
      <c r="H72" s="107"/>
      <c r="I72" s="108"/>
      <c r="J72" s="108"/>
      <c r="K72" s="108"/>
      <c r="L72" s="108"/>
      <c r="M72" s="108"/>
      <c r="N72" s="108"/>
      <c r="O72" s="109"/>
    </row>
    <row r="73" spans="2:15" x14ac:dyDescent="0.25">
      <c r="B73" s="100"/>
      <c r="C73" s="100"/>
      <c r="D73" s="100"/>
      <c r="E73" s="100"/>
      <c r="F73" s="100"/>
      <c r="G73" s="100"/>
      <c r="H73" s="107"/>
      <c r="I73" s="108"/>
      <c r="J73" s="108"/>
      <c r="K73" s="108"/>
      <c r="L73" s="108"/>
      <c r="M73" s="108"/>
      <c r="N73" s="108"/>
      <c r="O73" s="109"/>
    </row>
    <row r="74" spans="2:15" x14ac:dyDescent="0.25">
      <c r="B74" s="100"/>
      <c r="C74" s="100"/>
      <c r="D74" s="100"/>
      <c r="E74" s="100"/>
      <c r="F74" s="100"/>
      <c r="G74" s="100"/>
      <c r="H74" s="107"/>
      <c r="I74" s="108"/>
      <c r="J74" s="108"/>
      <c r="K74" s="108"/>
      <c r="L74" s="108"/>
      <c r="M74" s="108"/>
      <c r="N74" s="108"/>
      <c r="O74" s="109"/>
    </row>
    <row r="75" spans="2:15" x14ac:dyDescent="0.25">
      <c r="B75" s="100"/>
      <c r="C75" s="100"/>
      <c r="D75" s="100"/>
      <c r="E75" s="100"/>
      <c r="F75" s="100"/>
      <c r="G75" s="100"/>
      <c r="H75" s="107"/>
      <c r="I75" s="108"/>
      <c r="J75" s="108"/>
      <c r="K75" s="108"/>
      <c r="L75" s="108"/>
      <c r="M75" s="108"/>
      <c r="N75" s="108"/>
      <c r="O75" s="109"/>
    </row>
    <row r="76" spans="2:15" x14ac:dyDescent="0.25">
      <c r="B76" s="100"/>
      <c r="C76" s="100"/>
      <c r="D76" s="100"/>
      <c r="E76" s="100"/>
      <c r="F76" s="100"/>
      <c r="G76" s="100"/>
      <c r="H76" s="107"/>
      <c r="I76" s="108"/>
      <c r="J76" s="108"/>
      <c r="K76" s="108"/>
      <c r="L76" s="108"/>
      <c r="M76" s="108"/>
      <c r="N76" s="108"/>
      <c r="O76" s="109"/>
    </row>
    <row r="77" spans="2:15" x14ac:dyDescent="0.25">
      <c r="B77" s="100"/>
      <c r="C77" s="100"/>
      <c r="D77" s="100"/>
      <c r="E77" s="100"/>
      <c r="F77" s="100"/>
      <c r="G77" s="100"/>
      <c r="H77" s="107"/>
      <c r="I77" s="108"/>
      <c r="J77" s="108"/>
      <c r="K77" s="108"/>
      <c r="L77" s="108"/>
      <c r="M77" s="108"/>
      <c r="N77" s="108"/>
      <c r="O77" s="109"/>
    </row>
    <row r="78" spans="2:15" x14ac:dyDescent="0.25">
      <c r="B78" s="100"/>
      <c r="C78" s="100"/>
      <c r="D78" s="100"/>
      <c r="E78" s="100"/>
      <c r="F78" s="100"/>
      <c r="G78" s="100"/>
      <c r="H78" s="107"/>
      <c r="I78" s="108"/>
      <c r="J78" s="108"/>
      <c r="K78" s="108"/>
      <c r="L78" s="108"/>
      <c r="M78" s="108"/>
      <c r="N78" s="108"/>
      <c r="O78" s="109"/>
    </row>
    <row r="79" spans="2:15" x14ac:dyDescent="0.25">
      <c r="B79" s="100"/>
      <c r="C79" s="100"/>
      <c r="D79" s="100"/>
      <c r="E79" s="100"/>
      <c r="F79" s="100"/>
      <c r="G79" s="100"/>
      <c r="H79" s="107"/>
      <c r="I79" s="108"/>
      <c r="J79" s="108"/>
      <c r="K79" s="108"/>
      <c r="L79" s="108"/>
      <c r="M79" s="108"/>
      <c r="N79" s="108"/>
      <c r="O79" s="109"/>
    </row>
    <row r="80" spans="2:15" x14ac:dyDescent="0.25">
      <c r="B80" s="100"/>
      <c r="C80" s="100"/>
      <c r="D80" s="100"/>
      <c r="E80" s="100"/>
      <c r="F80" s="100"/>
      <c r="G80" s="100"/>
      <c r="H80" s="107"/>
      <c r="I80" s="108"/>
      <c r="J80" s="108"/>
      <c r="K80" s="108"/>
      <c r="L80" s="108"/>
      <c r="M80" s="108"/>
      <c r="N80" s="108"/>
      <c r="O80" s="109"/>
    </row>
    <row r="81" spans="2:15" x14ac:dyDescent="0.25">
      <c r="B81" s="100"/>
      <c r="C81" s="100"/>
      <c r="D81" s="100"/>
      <c r="E81" s="100"/>
      <c r="F81" s="100"/>
      <c r="G81" s="100"/>
      <c r="H81" s="107"/>
      <c r="I81" s="108"/>
      <c r="J81" s="108"/>
      <c r="K81" s="108"/>
      <c r="L81" s="108"/>
      <c r="M81" s="108"/>
      <c r="N81" s="108"/>
      <c r="O81" s="109"/>
    </row>
    <row r="82" spans="2:15" x14ac:dyDescent="0.25">
      <c r="B82" s="100"/>
      <c r="C82" s="100"/>
      <c r="D82" s="100"/>
      <c r="E82" s="100"/>
      <c r="F82" s="100"/>
      <c r="G82" s="100"/>
      <c r="H82" s="107"/>
      <c r="I82" s="108"/>
      <c r="J82" s="108"/>
      <c r="K82" s="108"/>
      <c r="L82" s="108"/>
      <c r="M82" s="108"/>
      <c r="N82" s="108"/>
      <c r="O82" s="109"/>
    </row>
    <row r="83" spans="2:15" x14ac:dyDescent="0.25">
      <c r="B83" s="100"/>
      <c r="C83" s="100"/>
      <c r="D83" s="100"/>
      <c r="E83" s="100"/>
      <c r="F83" s="100"/>
      <c r="G83" s="100"/>
      <c r="H83" s="107"/>
      <c r="I83" s="108"/>
      <c r="J83" s="108"/>
      <c r="K83" s="108"/>
      <c r="L83" s="108"/>
      <c r="M83" s="108"/>
      <c r="N83" s="108"/>
      <c r="O83" s="109"/>
    </row>
    <row r="84" spans="2:15" x14ac:dyDescent="0.25">
      <c r="B84" s="100"/>
      <c r="C84" s="100"/>
      <c r="D84" s="100"/>
      <c r="E84" s="100"/>
      <c r="F84" s="100"/>
      <c r="G84" s="100"/>
      <c r="H84" s="107"/>
      <c r="I84" s="108"/>
      <c r="J84" s="108"/>
      <c r="K84" s="108"/>
      <c r="L84" s="108"/>
      <c r="M84" s="108"/>
      <c r="N84" s="108"/>
      <c r="O84" s="109"/>
    </row>
    <row r="85" spans="2:15" x14ac:dyDescent="0.25">
      <c r="B85" s="100"/>
      <c r="C85" s="100"/>
      <c r="D85" s="100"/>
      <c r="E85" s="100"/>
      <c r="F85" s="100"/>
      <c r="G85" s="100"/>
      <c r="H85" s="107"/>
      <c r="I85" s="108"/>
      <c r="J85" s="108"/>
      <c r="K85" s="108"/>
      <c r="L85" s="108"/>
      <c r="M85" s="108"/>
      <c r="N85" s="108"/>
      <c r="O85" s="109"/>
    </row>
    <row r="86" spans="2:15" x14ac:dyDescent="0.25">
      <c r="B86" s="100"/>
      <c r="C86" s="100"/>
      <c r="D86" s="100"/>
      <c r="E86" s="100"/>
      <c r="F86" s="100"/>
      <c r="G86" s="100"/>
      <c r="H86" s="107"/>
      <c r="I86" s="108"/>
      <c r="J86" s="108"/>
      <c r="K86" s="108"/>
      <c r="L86" s="108"/>
      <c r="M86" s="108"/>
      <c r="N86" s="108"/>
      <c r="O86" s="109"/>
    </row>
    <row r="87" spans="2:15" x14ac:dyDescent="0.25">
      <c r="B87" s="100"/>
      <c r="C87" s="100"/>
      <c r="D87" s="100"/>
      <c r="E87" s="100"/>
      <c r="F87" s="100"/>
      <c r="G87" s="100"/>
      <c r="H87" s="107"/>
      <c r="I87" s="108"/>
      <c r="J87" s="108"/>
      <c r="K87" s="108"/>
      <c r="L87" s="108"/>
      <c r="M87" s="108"/>
      <c r="N87" s="108"/>
      <c r="O87" s="109"/>
    </row>
    <row r="88" spans="2:15" x14ac:dyDescent="0.25">
      <c r="B88" s="100"/>
      <c r="C88" s="100"/>
      <c r="D88" s="100"/>
      <c r="E88" s="100"/>
      <c r="F88" s="100"/>
      <c r="G88" s="100"/>
      <c r="H88" s="107"/>
      <c r="I88" s="108"/>
      <c r="J88" s="108"/>
      <c r="K88" s="108"/>
      <c r="L88" s="108"/>
      <c r="M88" s="108"/>
      <c r="N88" s="108"/>
      <c r="O88" s="109"/>
    </row>
    <row r="89" spans="2:15" x14ac:dyDescent="0.25">
      <c r="B89" s="100"/>
      <c r="C89" s="100"/>
      <c r="D89" s="100"/>
      <c r="E89" s="100"/>
      <c r="F89" s="100"/>
      <c r="G89" s="100"/>
      <c r="H89" s="107"/>
      <c r="I89" s="108"/>
      <c r="J89" s="108"/>
      <c r="K89" s="108"/>
      <c r="L89" s="108"/>
      <c r="M89" s="108"/>
      <c r="N89" s="108"/>
      <c r="O89" s="109"/>
    </row>
    <row r="90" spans="2:15" x14ac:dyDescent="0.25">
      <c r="B90" s="100"/>
      <c r="C90" s="100"/>
      <c r="D90" s="100"/>
      <c r="E90" s="100"/>
      <c r="F90" s="100"/>
      <c r="G90" s="100"/>
      <c r="H90" s="107"/>
      <c r="I90" s="108"/>
      <c r="J90" s="108"/>
      <c r="K90" s="108"/>
      <c r="L90" s="108"/>
      <c r="M90" s="108"/>
      <c r="N90" s="108"/>
      <c r="O90" s="109"/>
    </row>
    <row r="91" spans="2:15" x14ac:dyDescent="0.25">
      <c r="B91" s="100"/>
      <c r="C91" s="100"/>
      <c r="D91" s="100"/>
      <c r="E91" s="100"/>
      <c r="F91" s="100"/>
      <c r="G91" s="100"/>
      <c r="H91" s="107"/>
      <c r="I91" s="108"/>
      <c r="J91" s="108"/>
      <c r="K91" s="108"/>
      <c r="L91" s="108"/>
      <c r="M91" s="108"/>
      <c r="N91" s="108"/>
      <c r="O91" s="109"/>
    </row>
    <row r="92" spans="2:15" x14ac:dyDescent="0.25">
      <c r="B92" s="100"/>
      <c r="C92" s="100"/>
      <c r="D92" s="100"/>
      <c r="E92" s="100"/>
      <c r="F92" s="100"/>
      <c r="G92" s="100"/>
      <c r="H92" s="107"/>
      <c r="I92" s="108"/>
      <c r="J92" s="108"/>
      <c r="K92" s="108"/>
      <c r="L92" s="108"/>
      <c r="M92" s="108"/>
      <c r="N92" s="108"/>
      <c r="O92" s="109"/>
    </row>
    <row r="93" spans="2:15" x14ac:dyDescent="0.25">
      <c r="B93" s="100"/>
      <c r="C93" s="100"/>
      <c r="D93" s="100"/>
      <c r="E93" s="100"/>
      <c r="F93" s="100"/>
      <c r="G93" s="100"/>
      <c r="H93" s="107"/>
      <c r="I93" s="108"/>
      <c r="J93" s="108"/>
      <c r="K93" s="108"/>
      <c r="L93" s="108"/>
      <c r="M93" s="108"/>
      <c r="N93" s="108"/>
      <c r="O93" s="109"/>
    </row>
    <row r="94" spans="2:15" x14ac:dyDescent="0.25">
      <c r="B94" s="100"/>
      <c r="C94" s="100"/>
      <c r="D94" s="100"/>
      <c r="E94" s="100"/>
      <c r="F94" s="100"/>
      <c r="G94" s="100"/>
      <c r="H94" s="107"/>
      <c r="I94" s="108"/>
      <c r="J94" s="108"/>
      <c r="K94" s="108"/>
      <c r="L94" s="108"/>
      <c r="M94" s="108"/>
      <c r="N94" s="108"/>
      <c r="O94" s="109"/>
    </row>
    <row r="95" spans="2:15" x14ac:dyDescent="0.25">
      <c r="B95" s="100"/>
      <c r="C95" s="100"/>
      <c r="D95" s="100"/>
      <c r="E95" s="100"/>
      <c r="F95" s="100"/>
      <c r="G95" s="100"/>
      <c r="H95" s="107"/>
      <c r="I95" s="108"/>
      <c r="J95" s="108"/>
      <c r="K95" s="108"/>
      <c r="L95" s="108"/>
      <c r="M95" s="108"/>
      <c r="N95" s="108"/>
      <c r="O95" s="109"/>
    </row>
    <row r="96" spans="2:15" x14ac:dyDescent="0.25">
      <c r="B96" s="100"/>
      <c r="C96" s="100"/>
      <c r="D96" s="100"/>
      <c r="E96" s="100"/>
      <c r="F96" s="100"/>
      <c r="G96" s="100"/>
      <c r="H96" s="107"/>
      <c r="I96" s="108"/>
      <c r="J96" s="108"/>
      <c r="K96" s="108"/>
      <c r="L96" s="108"/>
      <c r="M96" s="108"/>
      <c r="N96" s="108"/>
      <c r="O96" s="109"/>
    </row>
    <row r="97" spans="2:15" x14ac:dyDescent="0.25">
      <c r="B97" s="100"/>
      <c r="C97" s="100"/>
      <c r="D97" s="100"/>
      <c r="E97" s="100"/>
      <c r="F97" s="100"/>
      <c r="G97" s="100"/>
      <c r="H97" s="107"/>
      <c r="I97" s="108"/>
      <c r="J97" s="108"/>
      <c r="K97" s="108"/>
      <c r="L97" s="108"/>
      <c r="M97" s="108"/>
      <c r="N97" s="108"/>
      <c r="O97" s="109"/>
    </row>
    <row r="98" spans="2:15" x14ac:dyDescent="0.25">
      <c r="B98" s="100"/>
      <c r="C98" s="100"/>
      <c r="D98" s="100"/>
      <c r="E98" s="100"/>
      <c r="F98" s="100"/>
      <c r="G98" s="100"/>
      <c r="H98" s="107"/>
      <c r="I98" s="108"/>
      <c r="J98" s="108"/>
      <c r="K98" s="108"/>
      <c r="L98" s="108"/>
      <c r="M98" s="108"/>
      <c r="N98" s="108"/>
      <c r="O98" s="109"/>
    </row>
    <row r="99" spans="2:15" x14ac:dyDescent="0.25">
      <c r="B99" s="100"/>
      <c r="C99" s="100"/>
      <c r="D99" s="100"/>
      <c r="E99" s="100"/>
      <c r="F99" s="100"/>
      <c r="G99" s="100"/>
      <c r="H99" s="107"/>
      <c r="I99" s="108"/>
      <c r="J99" s="108"/>
      <c r="K99" s="108"/>
      <c r="L99" s="108"/>
      <c r="M99" s="108"/>
      <c r="N99" s="108"/>
      <c r="O99" s="109"/>
    </row>
    <row r="100" spans="2:15" x14ac:dyDescent="0.25">
      <c r="B100" s="100"/>
      <c r="C100" s="100"/>
      <c r="D100" s="100"/>
      <c r="E100" s="100"/>
      <c r="F100" s="100"/>
      <c r="G100" s="100"/>
      <c r="H100" s="107"/>
      <c r="I100" s="108"/>
      <c r="J100" s="108"/>
      <c r="K100" s="108"/>
      <c r="L100" s="108"/>
      <c r="M100" s="108"/>
      <c r="N100" s="108"/>
      <c r="O100" s="109"/>
    </row>
    <row r="101" spans="2:15" x14ac:dyDescent="0.25">
      <c r="B101" s="100"/>
      <c r="C101" s="100"/>
      <c r="D101" s="100"/>
      <c r="E101" s="100"/>
      <c r="F101" s="100"/>
      <c r="G101" s="100"/>
      <c r="H101" s="107"/>
      <c r="I101" s="108"/>
      <c r="J101" s="108"/>
      <c r="K101" s="108"/>
      <c r="L101" s="108"/>
      <c r="M101" s="108"/>
      <c r="N101" s="108"/>
      <c r="O101" s="109"/>
    </row>
    <row r="102" spans="2:15" x14ac:dyDescent="0.25">
      <c r="B102" s="100"/>
      <c r="C102" s="100"/>
      <c r="D102" s="100"/>
      <c r="E102" s="100"/>
      <c r="F102" s="100"/>
      <c r="G102" s="100"/>
      <c r="H102" s="107"/>
      <c r="I102" s="108"/>
      <c r="J102" s="108"/>
      <c r="K102" s="108"/>
      <c r="L102" s="108"/>
      <c r="M102" s="108"/>
      <c r="N102" s="108"/>
      <c r="O102" s="109"/>
    </row>
    <row r="103" spans="2:15" x14ac:dyDescent="0.25">
      <c r="B103" s="100"/>
      <c r="C103" s="100"/>
      <c r="D103" s="100"/>
      <c r="E103" s="100"/>
      <c r="F103" s="100"/>
      <c r="G103" s="100"/>
      <c r="H103" s="107"/>
      <c r="I103" s="108"/>
      <c r="J103" s="108"/>
      <c r="K103" s="108"/>
      <c r="L103" s="108"/>
      <c r="M103" s="108"/>
      <c r="N103" s="108"/>
      <c r="O103" s="109"/>
    </row>
    <row r="104" spans="2:15" x14ac:dyDescent="0.25">
      <c r="B104" s="100"/>
      <c r="C104" s="100"/>
      <c r="D104" s="100"/>
      <c r="E104" s="100"/>
      <c r="F104" s="100"/>
      <c r="G104" s="100"/>
      <c r="H104" s="107"/>
      <c r="I104" s="108"/>
      <c r="J104" s="108"/>
      <c r="K104" s="108"/>
      <c r="L104" s="108"/>
      <c r="M104" s="108"/>
      <c r="N104" s="108"/>
      <c r="O104" s="109"/>
    </row>
    <row r="105" spans="2:15" x14ac:dyDescent="0.25">
      <c r="B105" s="100"/>
      <c r="C105" s="100"/>
      <c r="D105" s="100"/>
      <c r="E105" s="100"/>
      <c r="F105" s="100"/>
      <c r="G105" s="100"/>
      <c r="H105" s="107"/>
      <c r="I105" s="108"/>
      <c r="J105" s="108"/>
      <c r="K105" s="108"/>
      <c r="L105" s="108"/>
      <c r="M105" s="108"/>
      <c r="N105" s="108"/>
      <c r="O105" s="109"/>
    </row>
    <row r="106" spans="2:15" x14ac:dyDescent="0.25">
      <c r="B106" s="100"/>
      <c r="C106" s="100"/>
      <c r="D106" s="100"/>
      <c r="E106" s="100"/>
      <c r="F106" s="100"/>
      <c r="G106" s="100"/>
      <c r="H106" s="107"/>
      <c r="I106" s="108"/>
      <c r="J106" s="108"/>
      <c r="K106" s="108"/>
      <c r="L106" s="108"/>
      <c r="M106" s="108"/>
      <c r="N106" s="108"/>
      <c r="O106" s="109"/>
    </row>
    <row r="107" spans="2:15" x14ac:dyDescent="0.25">
      <c r="B107" s="100"/>
      <c r="C107" s="100"/>
      <c r="D107" s="100"/>
      <c r="E107" s="100"/>
      <c r="F107" s="100"/>
      <c r="G107" s="100"/>
      <c r="H107" s="107"/>
      <c r="I107" s="108"/>
      <c r="J107" s="108"/>
      <c r="K107" s="108"/>
      <c r="L107" s="108"/>
      <c r="M107" s="108"/>
      <c r="N107" s="108"/>
      <c r="O107" s="109"/>
    </row>
    <row r="108" spans="2:15" x14ac:dyDescent="0.25">
      <c r="B108" s="100"/>
      <c r="C108" s="100"/>
      <c r="D108" s="100"/>
      <c r="E108" s="100"/>
      <c r="F108" s="100"/>
      <c r="G108" s="100"/>
      <c r="H108" s="107"/>
      <c r="I108" s="108"/>
      <c r="J108" s="108"/>
      <c r="K108" s="108"/>
      <c r="L108" s="108"/>
      <c r="M108" s="108"/>
      <c r="N108" s="108"/>
      <c r="O108" s="109"/>
    </row>
    <row r="109" spans="2:15" x14ac:dyDescent="0.25">
      <c r="B109" s="100"/>
      <c r="C109" s="100"/>
      <c r="D109" s="100"/>
      <c r="E109" s="100"/>
      <c r="F109" s="100"/>
      <c r="G109" s="100"/>
      <c r="H109" s="107"/>
      <c r="I109" s="108"/>
      <c r="J109" s="108"/>
      <c r="K109" s="108"/>
      <c r="L109" s="108"/>
      <c r="M109" s="108"/>
      <c r="N109" s="108"/>
      <c r="O109" s="109"/>
    </row>
    <row r="110" spans="2:15" x14ac:dyDescent="0.25">
      <c r="B110" s="100"/>
      <c r="C110" s="100"/>
      <c r="D110" s="100"/>
      <c r="E110" s="100"/>
      <c r="F110" s="100"/>
      <c r="G110" s="100"/>
      <c r="H110" s="107"/>
      <c r="I110" s="108"/>
      <c r="J110" s="108"/>
      <c r="K110" s="108"/>
      <c r="L110" s="108"/>
      <c r="M110" s="108"/>
      <c r="N110" s="108"/>
      <c r="O110" s="109"/>
    </row>
    <row r="111" spans="2:15" x14ac:dyDescent="0.25">
      <c r="B111" s="100"/>
      <c r="C111" s="100"/>
      <c r="D111" s="100"/>
      <c r="E111" s="100"/>
      <c r="F111" s="100"/>
      <c r="G111" s="100"/>
      <c r="H111" s="107"/>
      <c r="I111" s="108"/>
      <c r="J111" s="108"/>
      <c r="K111" s="108"/>
      <c r="L111" s="108"/>
      <c r="M111" s="108"/>
      <c r="N111" s="108"/>
      <c r="O111" s="109"/>
    </row>
    <row r="112" spans="2:15" x14ac:dyDescent="0.25">
      <c r="B112" s="100"/>
      <c r="C112" s="100"/>
      <c r="D112" s="100"/>
      <c r="E112" s="100"/>
      <c r="F112" s="100"/>
      <c r="G112" s="100"/>
      <c r="H112" s="107"/>
      <c r="I112" s="108"/>
      <c r="J112" s="108"/>
      <c r="K112" s="108"/>
      <c r="L112" s="108"/>
      <c r="M112" s="108"/>
      <c r="N112" s="108"/>
      <c r="O112" s="109"/>
    </row>
    <row r="113" spans="2:15" x14ac:dyDescent="0.25">
      <c r="B113" s="100"/>
      <c r="C113" s="100"/>
      <c r="D113" s="100"/>
      <c r="E113" s="100"/>
      <c r="F113" s="100"/>
      <c r="G113" s="100"/>
      <c r="H113" s="107"/>
      <c r="I113" s="108"/>
      <c r="J113" s="108"/>
      <c r="K113" s="108"/>
      <c r="L113" s="108"/>
      <c r="M113" s="108"/>
      <c r="N113" s="108"/>
      <c r="O113" s="109"/>
    </row>
    <row r="114" spans="2:15" x14ac:dyDescent="0.25">
      <c r="B114" s="100"/>
      <c r="C114" s="100"/>
      <c r="D114" s="100"/>
      <c r="E114" s="100"/>
      <c r="F114" s="100"/>
      <c r="G114" s="100"/>
      <c r="H114" s="107"/>
      <c r="I114" s="108"/>
      <c r="J114" s="108"/>
      <c r="K114" s="108"/>
      <c r="L114" s="108"/>
      <c r="M114" s="108"/>
      <c r="N114" s="108"/>
      <c r="O114" s="109"/>
    </row>
    <row r="115" spans="2:15" x14ac:dyDescent="0.25">
      <c r="B115" s="100"/>
      <c r="C115" s="100"/>
      <c r="D115" s="100"/>
      <c r="E115" s="100"/>
      <c r="F115" s="100"/>
      <c r="G115" s="100"/>
      <c r="H115" s="107"/>
      <c r="I115" s="108"/>
      <c r="J115" s="108"/>
      <c r="K115" s="108"/>
      <c r="L115" s="108"/>
      <c r="M115" s="108"/>
      <c r="N115" s="108"/>
      <c r="O115" s="109"/>
    </row>
    <row r="116" spans="2:15" x14ac:dyDescent="0.25">
      <c r="B116" s="100"/>
      <c r="C116" s="100"/>
      <c r="D116" s="100"/>
      <c r="E116" s="100"/>
      <c r="F116" s="100"/>
      <c r="G116" s="100"/>
      <c r="H116" s="107"/>
      <c r="I116" s="108"/>
      <c r="J116" s="108"/>
      <c r="K116" s="108"/>
      <c r="L116" s="108"/>
      <c r="M116" s="108"/>
      <c r="N116" s="108"/>
      <c r="O116" s="109"/>
    </row>
    <row r="117" spans="2:15" x14ac:dyDescent="0.25">
      <c r="B117" s="100"/>
      <c r="C117" s="100"/>
      <c r="D117" s="100"/>
      <c r="E117" s="100"/>
      <c r="F117" s="100"/>
      <c r="G117" s="100"/>
      <c r="H117" s="107"/>
      <c r="I117" s="108"/>
      <c r="J117" s="108"/>
      <c r="K117" s="108"/>
      <c r="L117" s="108"/>
      <c r="M117" s="108"/>
      <c r="N117" s="108"/>
      <c r="O117" s="109"/>
    </row>
    <row r="118" spans="2:15" x14ac:dyDescent="0.25">
      <c r="B118" s="100"/>
      <c r="C118" s="100"/>
      <c r="D118" s="100"/>
      <c r="E118" s="100"/>
      <c r="F118" s="100"/>
      <c r="G118" s="100"/>
      <c r="H118" s="107"/>
      <c r="I118" s="108"/>
      <c r="J118" s="108"/>
      <c r="K118" s="108"/>
      <c r="L118" s="108"/>
      <c r="M118" s="108"/>
      <c r="N118" s="108"/>
      <c r="O118" s="109"/>
    </row>
    <row r="119" spans="2:15" x14ac:dyDescent="0.25">
      <c r="B119" s="100"/>
      <c r="C119" s="100"/>
      <c r="D119" s="100"/>
      <c r="E119" s="100"/>
      <c r="F119" s="100"/>
      <c r="G119" s="100"/>
      <c r="H119" s="107"/>
      <c r="I119" s="108"/>
      <c r="J119" s="108"/>
      <c r="K119" s="108"/>
      <c r="L119" s="108"/>
      <c r="M119" s="108"/>
      <c r="N119" s="108"/>
      <c r="O119" s="109"/>
    </row>
    <row r="120" spans="2:15" x14ac:dyDescent="0.25">
      <c r="B120" s="100"/>
      <c r="C120" s="100"/>
      <c r="D120" s="100"/>
      <c r="E120" s="100"/>
      <c r="F120" s="100"/>
      <c r="G120" s="100"/>
      <c r="H120" s="107"/>
      <c r="I120" s="108"/>
      <c r="J120" s="108"/>
      <c r="K120" s="108"/>
      <c r="L120" s="108"/>
      <c r="M120" s="108"/>
      <c r="N120" s="108"/>
      <c r="O120" s="109"/>
    </row>
    <row r="121" spans="2:15" x14ac:dyDescent="0.25">
      <c r="B121" s="100"/>
      <c r="C121" s="100"/>
      <c r="D121" s="100"/>
      <c r="E121" s="100"/>
      <c r="F121" s="100"/>
      <c r="G121" s="100"/>
      <c r="H121" s="107"/>
      <c r="I121" s="108"/>
      <c r="J121" s="108"/>
      <c r="K121" s="108"/>
      <c r="L121" s="108"/>
      <c r="M121" s="108"/>
      <c r="N121" s="108"/>
      <c r="O121" s="109"/>
    </row>
    <row r="122" spans="2:15" x14ac:dyDescent="0.25">
      <c r="B122" s="100"/>
      <c r="C122" s="100"/>
      <c r="D122" s="100"/>
      <c r="E122" s="100"/>
      <c r="F122" s="100"/>
      <c r="G122" s="100"/>
      <c r="H122" s="107"/>
      <c r="I122" s="108"/>
      <c r="J122" s="108"/>
      <c r="K122" s="108"/>
      <c r="L122" s="108"/>
      <c r="M122" s="108"/>
      <c r="N122" s="108"/>
      <c r="O122" s="109"/>
    </row>
    <row r="123" spans="2:15" x14ac:dyDescent="0.25">
      <c r="B123" s="100"/>
      <c r="C123" s="100"/>
      <c r="D123" s="100"/>
      <c r="E123" s="100"/>
      <c r="F123" s="100"/>
      <c r="G123" s="100"/>
      <c r="H123" s="107"/>
      <c r="I123" s="108"/>
      <c r="J123" s="108"/>
      <c r="K123" s="108"/>
      <c r="L123" s="108"/>
      <c r="M123" s="108"/>
      <c r="N123" s="108"/>
      <c r="O123" s="109"/>
    </row>
    <row r="124" spans="2:15" x14ac:dyDescent="0.25">
      <c r="B124" s="100"/>
      <c r="C124" s="100"/>
      <c r="D124" s="100"/>
      <c r="E124" s="100"/>
      <c r="F124" s="100"/>
      <c r="G124" s="100"/>
      <c r="H124" s="107"/>
      <c r="I124" s="108"/>
      <c r="J124" s="108"/>
      <c r="K124" s="108"/>
      <c r="L124" s="108"/>
      <c r="M124" s="108"/>
      <c r="N124" s="108"/>
      <c r="O124" s="109"/>
    </row>
    <row r="125" spans="2:15" x14ac:dyDescent="0.25">
      <c r="B125" s="100"/>
      <c r="C125" s="100"/>
      <c r="D125" s="100"/>
      <c r="E125" s="100"/>
      <c r="F125" s="100"/>
      <c r="G125" s="100"/>
      <c r="H125" s="107"/>
      <c r="I125" s="108"/>
      <c r="J125" s="108"/>
      <c r="K125" s="108"/>
      <c r="L125" s="108"/>
      <c r="M125" s="108"/>
      <c r="N125" s="108"/>
      <c r="O125" s="109"/>
    </row>
    <row r="126" spans="2:15" x14ac:dyDescent="0.25">
      <c r="B126" s="100"/>
      <c r="C126" s="100"/>
      <c r="D126" s="100"/>
      <c r="E126" s="100"/>
      <c r="F126" s="100"/>
      <c r="G126" s="100"/>
      <c r="H126" s="107"/>
      <c r="I126" s="108"/>
      <c r="J126" s="108"/>
      <c r="K126" s="108"/>
      <c r="L126" s="108"/>
      <c r="M126" s="108"/>
      <c r="N126" s="108"/>
      <c r="O126" s="109"/>
    </row>
    <row r="127" spans="2:15" x14ac:dyDescent="0.25">
      <c r="B127" s="100"/>
      <c r="C127" s="100"/>
      <c r="D127" s="100"/>
      <c r="E127" s="100"/>
      <c r="F127" s="100"/>
      <c r="G127" s="100"/>
      <c r="H127" s="107"/>
      <c r="I127" s="108"/>
      <c r="J127" s="108"/>
      <c r="K127" s="108"/>
      <c r="L127" s="108"/>
      <c r="M127" s="108"/>
      <c r="N127" s="108"/>
      <c r="O127" s="109"/>
    </row>
    <row r="128" spans="2:15" x14ac:dyDescent="0.25">
      <c r="B128" s="100"/>
      <c r="C128" s="100"/>
      <c r="D128" s="100"/>
      <c r="E128" s="100"/>
      <c r="F128" s="100"/>
      <c r="G128" s="100"/>
      <c r="H128" s="107"/>
      <c r="I128" s="108"/>
      <c r="J128" s="108"/>
      <c r="K128" s="108"/>
      <c r="L128" s="108"/>
      <c r="M128" s="108"/>
      <c r="N128" s="108"/>
      <c r="O128" s="109"/>
    </row>
    <row r="129" spans="2:15" x14ac:dyDescent="0.25">
      <c r="B129" s="100"/>
      <c r="C129" s="100"/>
      <c r="D129" s="100"/>
      <c r="E129" s="100"/>
      <c r="F129" s="100"/>
      <c r="G129" s="100"/>
      <c r="H129" s="107"/>
      <c r="I129" s="108"/>
      <c r="J129" s="108"/>
      <c r="K129" s="108"/>
      <c r="L129" s="108"/>
      <c r="M129" s="108"/>
      <c r="N129" s="108"/>
      <c r="O129" s="109"/>
    </row>
    <row r="130" spans="2:15" x14ac:dyDescent="0.25">
      <c r="B130" s="100"/>
      <c r="C130" s="100"/>
      <c r="D130" s="100"/>
      <c r="E130" s="100"/>
      <c r="F130" s="100"/>
      <c r="G130" s="100"/>
      <c r="H130" s="107"/>
      <c r="I130" s="108"/>
      <c r="J130" s="108"/>
      <c r="K130" s="108"/>
      <c r="L130" s="108"/>
      <c r="M130" s="108"/>
      <c r="N130" s="108"/>
      <c r="O130" s="109"/>
    </row>
    <row r="131" spans="2:15" x14ac:dyDescent="0.25">
      <c r="B131" s="100"/>
      <c r="C131" s="100"/>
      <c r="D131" s="100"/>
      <c r="E131" s="100"/>
      <c r="F131" s="100"/>
      <c r="G131" s="100"/>
      <c r="H131" s="107"/>
      <c r="I131" s="108"/>
      <c r="J131" s="108"/>
      <c r="K131" s="108"/>
      <c r="L131" s="108"/>
      <c r="M131" s="108"/>
      <c r="N131" s="108"/>
      <c r="O131" s="109"/>
    </row>
    <row r="132" spans="2:15" x14ac:dyDescent="0.25">
      <c r="B132" s="100"/>
      <c r="C132" s="100"/>
      <c r="D132" s="100"/>
      <c r="E132" s="100"/>
      <c r="F132" s="100"/>
      <c r="G132" s="100"/>
      <c r="H132" s="107"/>
      <c r="I132" s="108"/>
      <c r="J132" s="108"/>
      <c r="K132" s="108"/>
      <c r="L132" s="108"/>
      <c r="M132" s="108"/>
      <c r="N132" s="108"/>
      <c r="O132" s="109"/>
    </row>
    <row r="133" spans="2:15" x14ac:dyDescent="0.25">
      <c r="B133" s="100"/>
      <c r="C133" s="100"/>
      <c r="D133" s="100"/>
      <c r="E133" s="100"/>
      <c r="F133" s="100"/>
      <c r="G133" s="100"/>
      <c r="H133" s="107"/>
      <c r="I133" s="108"/>
      <c r="J133" s="108"/>
      <c r="K133" s="108"/>
      <c r="L133" s="108"/>
      <c r="M133" s="108"/>
      <c r="N133" s="108"/>
      <c r="O133" s="109"/>
    </row>
    <row r="134" spans="2:15" x14ac:dyDescent="0.25">
      <c r="B134" s="100"/>
      <c r="C134" s="100"/>
      <c r="D134" s="100"/>
      <c r="E134" s="100"/>
      <c r="F134" s="100"/>
      <c r="G134" s="100"/>
      <c r="H134" s="107"/>
      <c r="I134" s="108"/>
      <c r="J134" s="108"/>
      <c r="K134" s="108"/>
      <c r="L134" s="108"/>
      <c r="M134" s="108"/>
      <c r="N134" s="108"/>
      <c r="O134" s="109"/>
    </row>
    <row r="135" spans="2:15" x14ac:dyDescent="0.25">
      <c r="B135" s="100"/>
      <c r="C135" s="100"/>
      <c r="D135" s="100"/>
      <c r="E135" s="100"/>
      <c r="F135" s="100"/>
      <c r="G135" s="100"/>
      <c r="H135" s="107"/>
      <c r="I135" s="108"/>
      <c r="J135" s="108"/>
      <c r="K135" s="108"/>
      <c r="L135" s="108"/>
      <c r="M135" s="108"/>
      <c r="N135" s="108"/>
      <c r="O135" s="109"/>
    </row>
    <row r="136" spans="2:15" x14ac:dyDescent="0.25">
      <c r="B136" s="100"/>
      <c r="C136" s="100"/>
      <c r="D136" s="100"/>
      <c r="E136" s="100"/>
      <c r="F136" s="100"/>
      <c r="G136" s="100"/>
      <c r="H136" s="107"/>
      <c r="I136" s="108"/>
      <c r="J136" s="108"/>
      <c r="K136" s="108"/>
      <c r="L136" s="108"/>
      <c r="M136" s="108"/>
      <c r="N136" s="108"/>
      <c r="O136" s="109"/>
    </row>
    <row r="137" spans="2:15" x14ac:dyDescent="0.25">
      <c r="B137" s="100"/>
      <c r="C137" s="100"/>
      <c r="D137" s="100"/>
      <c r="E137" s="100"/>
      <c r="F137" s="100"/>
      <c r="G137" s="100"/>
      <c r="H137" s="107"/>
      <c r="I137" s="108"/>
      <c r="J137" s="108"/>
      <c r="K137" s="108"/>
      <c r="L137" s="108"/>
      <c r="M137" s="108"/>
      <c r="N137" s="108"/>
      <c r="O137" s="109"/>
    </row>
    <row r="138" spans="2:15" x14ac:dyDescent="0.25">
      <c r="B138" s="100"/>
      <c r="C138" s="100"/>
      <c r="D138" s="100"/>
      <c r="E138" s="100"/>
      <c r="F138" s="100"/>
      <c r="G138" s="100"/>
      <c r="H138" s="107"/>
      <c r="I138" s="108"/>
      <c r="J138" s="108"/>
      <c r="K138" s="108"/>
      <c r="L138" s="108"/>
      <c r="M138" s="108"/>
      <c r="N138" s="108"/>
      <c r="O138" s="109"/>
    </row>
    <row r="139" spans="2:15" x14ac:dyDescent="0.25">
      <c r="B139" s="100"/>
      <c r="C139" s="100"/>
      <c r="D139" s="100"/>
      <c r="E139" s="100"/>
      <c r="F139" s="100"/>
      <c r="G139" s="100"/>
      <c r="H139" s="107"/>
      <c r="I139" s="108"/>
      <c r="J139" s="108"/>
      <c r="K139" s="108"/>
      <c r="L139" s="108"/>
      <c r="M139" s="108"/>
      <c r="N139" s="108"/>
      <c r="O139" s="109"/>
    </row>
    <row r="140" spans="2:15" x14ac:dyDescent="0.25">
      <c r="B140" s="100"/>
      <c r="C140" s="100"/>
      <c r="D140" s="100"/>
      <c r="E140" s="100"/>
      <c r="F140" s="100"/>
      <c r="G140" s="100"/>
      <c r="H140" s="107"/>
      <c r="I140" s="108"/>
      <c r="J140" s="108"/>
      <c r="K140" s="108"/>
      <c r="L140" s="108"/>
      <c r="M140" s="108"/>
      <c r="N140" s="108"/>
      <c r="O140" s="109"/>
    </row>
    <row r="141" spans="2:15" x14ac:dyDescent="0.25">
      <c r="B141" s="100"/>
      <c r="C141" s="100"/>
      <c r="D141" s="100"/>
      <c r="E141" s="100"/>
      <c r="F141" s="100"/>
      <c r="G141" s="100"/>
      <c r="H141" s="107"/>
      <c r="I141" s="108"/>
      <c r="J141" s="108"/>
      <c r="K141" s="108"/>
      <c r="L141" s="108"/>
      <c r="M141" s="108"/>
      <c r="N141" s="108"/>
      <c r="O141" s="109"/>
    </row>
    <row r="142" spans="2:15" x14ac:dyDescent="0.25">
      <c r="B142" s="100"/>
      <c r="C142" s="100"/>
      <c r="D142" s="100"/>
      <c r="E142" s="100"/>
      <c r="F142" s="100"/>
      <c r="G142" s="100"/>
      <c r="H142" s="107"/>
      <c r="I142" s="108"/>
      <c r="J142" s="108"/>
      <c r="K142" s="108"/>
      <c r="L142" s="108"/>
      <c r="M142" s="108"/>
      <c r="N142" s="108"/>
      <c r="O142" s="109"/>
    </row>
    <row r="143" spans="2:15" x14ac:dyDescent="0.25">
      <c r="B143" s="100"/>
      <c r="C143" s="100"/>
      <c r="D143" s="100"/>
      <c r="E143" s="100"/>
      <c r="F143" s="100"/>
      <c r="G143" s="100"/>
      <c r="H143" s="107"/>
      <c r="I143" s="108"/>
      <c r="J143" s="108"/>
      <c r="K143" s="108"/>
      <c r="L143" s="108"/>
      <c r="M143" s="108"/>
      <c r="N143" s="108"/>
      <c r="O143" s="109"/>
    </row>
    <row r="144" spans="2:15" x14ac:dyDescent="0.25">
      <c r="B144" s="100"/>
      <c r="C144" s="100"/>
      <c r="D144" s="100"/>
      <c r="E144" s="100"/>
      <c r="F144" s="100"/>
      <c r="G144" s="100"/>
      <c r="H144" s="107"/>
      <c r="I144" s="108"/>
      <c r="J144" s="108"/>
      <c r="K144" s="108"/>
      <c r="L144" s="108"/>
      <c r="M144" s="108"/>
      <c r="N144" s="108"/>
      <c r="O144" s="109"/>
    </row>
    <row r="145" spans="2:15" x14ac:dyDescent="0.25">
      <c r="B145" s="100"/>
      <c r="C145" s="100"/>
      <c r="D145" s="100"/>
      <c r="E145" s="100"/>
      <c r="F145" s="100"/>
      <c r="G145" s="100"/>
      <c r="H145" s="107"/>
      <c r="I145" s="108"/>
      <c r="J145" s="108"/>
      <c r="K145" s="108"/>
      <c r="L145" s="108"/>
      <c r="M145" s="108"/>
      <c r="N145" s="108"/>
      <c r="O145" s="109"/>
    </row>
    <row r="146" spans="2:15" x14ac:dyDescent="0.25">
      <c r="B146" s="100"/>
      <c r="C146" s="100"/>
      <c r="D146" s="100"/>
      <c r="E146" s="100"/>
      <c r="F146" s="100"/>
      <c r="G146" s="100"/>
      <c r="H146" s="107"/>
      <c r="I146" s="108"/>
      <c r="J146" s="108"/>
      <c r="K146" s="108"/>
      <c r="L146" s="108"/>
      <c r="M146" s="108"/>
      <c r="N146" s="108"/>
      <c r="O146" s="109"/>
    </row>
    <row r="147" spans="2:15" x14ac:dyDescent="0.25">
      <c r="B147" s="100"/>
      <c r="C147" s="100"/>
      <c r="D147" s="100"/>
      <c r="E147" s="100"/>
      <c r="F147" s="100"/>
      <c r="G147" s="100"/>
      <c r="H147" s="107"/>
      <c r="I147" s="108"/>
      <c r="J147" s="108"/>
      <c r="K147" s="108"/>
      <c r="L147" s="108"/>
      <c r="M147" s="108"/>
      <c r="N147" s="108"/>
      <c r="O147" s="109"/>
    </row>
    <row r="148" spans="2:15" x14ac:dyDescent="0.25">
      <c r="B148" s="100"/>
      <c r="C148" s="100"/>
      <c r="D148" s="100"/>
      <c r="E148" s="100"/>
      <c r="F148" s="100"/>
      <c r="G148" s="100"/>
      <c r="H148" s="107"/>
      <c r="I148" s="108"/>
      <c r="J148" s="108"/>
      <c r="K148" s="108"/>
      <c r="L148" s="108"/>
      <c r="M148" s="108"/>
      <c r="N148" s="108"/>
      <c r="O148" s="109"/>
    </row>
    <row r="149" spans="2:15" x14ac:dyDescent="0.25">
      <c r="B149" s="100"/>
      <c r="C149" s="100"/>
      <c r="D149" s="100"/>
      <c r="E149" s="100"/>
      <c r="F149" s="100"/>
      <c r="G149" s="100"/>
      <c r="H149" s="107"/>
      <c r="I149" s="108"/>
      <c r="J149" s="108"/>
      <c r="K149" s="108"/>
      <c r="L149" s="108"/>
      <c r="M149" s="108"/>
      <c r="N149" s="108"/>
      <c r="O149" s="109"/>
    </row>
    <row r="150" spans="2:15" x14ac:dyDescent="0.25">
      <c r="B150" s="100"/>
      <c r="C150" s="100"/>
      <c r="D150" s="100"/>
      <c r="E150" s="100"/>
      <c r="F150" s="100"/>
      <c r="G150" s="100"/>
      <c r="H150" s="107"/>
      <c r="I150" s="108"/>
      <c r="J150" s="108"/>
      <c r="K150" s="108"/>
      <c r="L150" s="108"/>
      <c r="M150" s="108"/>
      <c r="N150" s="108"/>
      <c r="O150" s="109"/>
    </row>
    <row r="151" spans="2:15" x14ac:dyDescent="0.25">
      <c r="B151" s="100"/>
      <c r="C151" s="100"/>
      <c r="D151" s="100"/>
      <c r="E151" s="100"/>
      <c r="F151" s="100"/>
      <c r="G151" s="100"/>
      <c r="H151" s="107"/>
      <c r="I151" s="108"/>
      <c r="J151" s="108"/>
      <c r="K151" s="108"/>
      <c r="L151" s="108"/>
      <c r="M151" s="108"/>
      <c r="N151" s="108"/>
      <c r="O151" s="109"/>
    </row>
    <row r="152" spans="2:15" x14ac:dyDescent="0.25">
      <c r="B152" s="100"/>
      <c r="C152" s="100"/>
      <c r="D152" s="100"/>
      <c r="E152" s="100"/>
      <c r="F152" s="100"/>
      <c r="G152" s="100"/>
      <c r="H152" s="107"/>
      <c r="I152" s="108"/>
      <c r="J152" s="108"/>
      <c r="K152" s="108"/>
      <c r="L152" s="108"/>
      <c r="M152" s="108"/>
      <c r="N152" s="108"/>
      <c r="O152" s="109"/>
    </row>
    <row r="153" spans="2:15" x14ac:dyDescent="0.25">
      <c r="B153" s="100"/>
      <c r="C153" s="100"/>
      <c r="D153" s="100"/>
      <c r="E153" s="100"/>
      <c r="F153" s="100"/>
      <c r="G153" s="100"/>
      <c r="H153" s="107"/>
      <c r="I153" s="108"/>
      <c r="J153" s="108"/>
      <c r="K153" s="108"/>
      <c r="L153" s="108"/>
      <c r="M153" s="108"/>
      <c r="N153" s="108"/>
      <c r="O153" s="109"/>
    </row>
    <row r="154" spans="2:15" x14ac:dyDescent="0.25">
      <c r="B154" s="100"/>
      <c r="C154" s="100"/>
      <c r="D154" s="100"/>
      <c r="E154" s="100"/>
      <c r="F154" s="100"/>
      <c r="G154" s="100"/>
      <c r="H154" s="107"/>
      <c r="I154" s="108"/>
      <c r="J154" s="108"/>
      <c r="K154" s="108"/>
      <c r="L154" s="108"/>
      <c r="M154" s="108"/>
      <c r="N154" s="108"/>
      <c r="O154" s="109"/>
    </row>
    <row r="155" spans="2:15" x14ac:dyDescent="0.25">
      <c r="B155" s="100"/>
      <c r="C155" s="100"/>
      <c r="D155" s="100"/>
      <c r="E155" s="100"/>
      <c r="F155" s="100"/>
      <c r="G155" s="100"/>
      <c r="H155" s="107"/>
      <c r="I155" s="108"/>
      <c r="J155" s="108"/>
      <c r="K155" s="108"/>
      <c r="L155" s="108"/>
      <c r="M155" s="108"/>
      <c r="N155" s="108"/>
      <c r="O155" s="109"/>
    </row>
    <row r="156" spans="2:15" x14ac:dyDescent="0.25">
      <c r="B156" s="100"/>
      <c r="C156" s="100"/>
      <c r="D156" s="100"/>
      <c r="E156" s="100"/>
      <c r="F156" s="100"/>
      <c r="G156" s="100"/>
      <c r="H156" s="107"/>
      <c r="I156" s="108"/>
      <c r="J156" s="108"/>
      <c r="K156" s="108"/>
      <c r="L156" s="108"/>
      <c r="M156" s="108"/>
      <c r="N156" s="108"/>
      <c r="O156" s="109"/>
    </row>
    <row r="157" spans="2:15" x14ac:dyDescent="0.25">
      <c r="B157" s="100"/>
      <c r="C157" s="100"/>
      <c r="D157" s="100"/>
      <c r="E157" s="100"/>
      <c r="F157" s="100"/>
      <c r="G157" s="100"/>
      <c r="H157" s="107"/>
      <c r="I157" s="108"/>
      <c r="J157" s="108"/>
      <c r="K157" s="108"/>
      <c r="L157" s="108"/>
      <c r="M157" s="108"/>
      <c r="N157" s="108"/>
      <c r="O157" s="109"/>
    </row>
    <row r="158" spans="2:15" x14ac:dyDescent="0.25">
      <c r="B158" s="100"/>
      <c r="C158" s="100"/>
      <c r="D158" s="100"/>
      <c r="E158" s="100"/>
      <c r="F158" s="100"/>
      <c r="G158" s="100"/>
      <c r="H158" s="107"/>
      <c r="I158" s="108"/>
      <c r="J158" s="108"/>
      <c r="K158" s="108"/>
      <c r="L158" s="108"/>
      <c r="M158" s="108"/>
      <c r="N158" s="108"/>
      <c r="O158" s="109"/>
    </row>
    <row r="159" spans="2:15" x14ac:dyDescent="0.25">
      <c r="B159" s="100"/>
      <c r="C159" s="100"/>
      <c r="D159" s="100"/>
      <c r="E159" s="100"/>
      <c r="F159" s="100"/>
      <c r="G159" s="100"/>
      <c r="H159" s="107"/>
      <c r="I159" s="108"/>
      <c r="J159" s="108"/>
      <c r="K159" s="108"/>
      <c r="L159" s="108"/>
      <c r="M159" s="108"/>
      <c r="N159" s="108"/>
      <c r="O159" s="109"/>
    </row>
    <row r="160" spans="2:15" x14ac:dyDescent="0.25">
      <c r="B160" s="100"/>
      <c r="C160" s="100"/>
      <c r="D160" s="100"/>
      <c r="E160" s="100"/>
      <c r="F160" s="100"/>
      <c r="G160" s="100"/>
      <c r="H160" s="107"/>
      <c r="I160" s="108"/>
      <c r="J160" s="108"/>
      <c r="K160" s="108"/>
      <c r="L160" s="108"/>
      <c r="M160" s="108"/>
      <c r="N160" s="108"/>
      <c r="O160" s="109"/>
    </row>
    <row r="161" spans="2:15" x14ac:dyDescent="0.25">
      <c r="B161" s="100"/>
      <c r="C161" s="100"/>
      <c r="D161" s="100"/>
      <c r="E161" s="100"/>
      <c r="F161" s="100"/>
      <c r="G161" s="100"/>
      <c r="H161" s="107"/>
      <c r="I161" s="108"/>
      <c r="J161" s="108"/>
      <c r="K161" s="108"/>
      <c r="L161" s="108"/>
      <c r="M161" s="108"/>
      <c r="N161" s="108"/>
      <c r="O161" s="109"/>
    </row>
    <row r="162" spans="2:15" x14ac:dyDescent="0.25">
      <c r="B162" s="100"/>
      <c r="C162" s="100"/>
      <c r="D162" s="100"/>
      <c r="E162" s="100"/>
      <c r="F162" s="100"/>
      <c r="G162" s="100"/>
      <c r="H162" s="107"/>
      <c r="I162" s="108"/>
      <c r="J162" s="108"/>
      <c r="K162" s="108"/>
      <c r="L162" s="108"/>
      <c r="M162" s="108"/>
      <c r="N162" s="108"/>
      <c r="O162" s="109"/>
    </row>
    <row r="163" spans="2:15" x14ac:dyDescent="0.25">
      <c r="B163" s="100"/>
      <c r="C163" s="100"/>
      <c r="D163" s="100"/>
      <c r="E163" s="100"/>
      <c r="F163" s="100"/>
      <c r="G163" s="100"/>
      <c r="H163" s="107"/>
      <c r="I163" s="108"/>
      <c r="J163" s="108"/>
      <c r="K163" s="108"/>
      <c r="L163" s="108"/>
      <c r="M163" s="108"/>
      <c r="N163" s="108"/>
      <c r="O163" s="109"/>
    </row>
    <row r="164" spans="2:15" x14ac:dyDescent="0.25">
      <c r="B164" s="100"/>
      <c r="C164" s="100"/>
      <c r="D164" s="100"/>
      <c r="E164" s="100"/>
      <c r="F164" s="100"/>
      <c r="G164" s="100"/>
      <c r="H164" s="107"/>
      <c r="I164" s="108"/>
      <c r="J164" s="108"/>
      <c r="K164" s="108"/>
      <c r="L164" s="108"/>
      <c r="M164" s="108"/>
      <c r="N164" s="108"/>
      <c r="O164" s="109"/>
    </row>
    <row r="165" spans="2:15" x14ac:dyDescent="0.25">
      <c r="B165" s="100"/>
      <c r="C165" s="100"/>
      <c r="D165" s="100"/>
      <c r="E165" s="100"/>
      <c r="F165" s="100"/>
      <c r="G165" s="100"/>
      <c r="H165" s="107"/>
      <c r="I165" s="108"/>
      <c r="J165" s="108"/>
      <c r="K165" s="108"/>
      <c r="L165" s="108"/>
      <c r="M165" s="108"/>
      <c r="N165" s="108"/>
      <c r="O165" s="109"/>
    </row>
    <row r="166" spans="2:15" x14ac:dyDescent="0.25">
      <c r="B166" s="100"/>
      <c r="C166" s="100"/>
      <c r="D166" s="100"/>
      <c r="E166" s="100"/>
      <c r="F166" s="100"/>
      <c r="G166" s="100"/>
      <c r="H166" s="107"/>
      <c r="I166" s="108"/>
      <c r="J166" s="108"/>
      <c r="K166" s="108"/>
      <c r="L166" s="108"/>
      <c r="M166" s="108"/>
      <c r="N166" s="108"/>
      <c r="O166" s="109"/>
    </row>
    <row r="167" spans="2:15" x14ac:dyDescent="0.25">
      <c r="B167" s="100"/>
      <c r="C167" s="100"/>
      <c r="D167" s="100"/>
      <c r="E167" s="100"/>
      <c r="F167" s="100"/>
      <c r="G167" s="100"/>
      <c r="H167" s="107"/>
      <c r="I167" s="108"/>
      <c r="J167" s="108"/>
      <c r="K167" s="108"/>
      <c r="L167" s="108"/>
      <c r="M167" s="108"/>
      <c r="N167" s="108"/>
      <c r="O167" s="109"/>
    </row>
    <row r="168" spans="2:15" x14ac:dyDescent="0.25">
      <c r="B168" s="100"/>
      <c r="C168" s="100"/>
      <c r="D168" s="100"/>
      <c r="E168" s="100"/>
      <c r="F168" s="100"/>
      <c r="G168" s="100"/>
      <c r="H168" s="107"/>
      <c r="I168" s="108"/>
      <c r="J168" s="108"/>
      <c r="K168" s="108"/>
      <c r="L168" s="108"/>
      <c r="M168" s="108"/>
      <c r="N168" s="108"/>
      <c r="O168" s="109"/>
    </row>
    <row r="169" spans="2:15" x14ac:dyDescent="0.25">
      <c r="B169" s="100"/>
      <c r="C169" s="100"/>
      <c r="D169" s="100"/>
      <c r="E169" s="100"/>
      <c r="F169" s="100"/>
      <c r="G169" s="100"/>
      <c r="H169" s="107"/>
      <c r="I169" s="108"/>
      <c r="J169" s="108"/>
      <c r="K169" s="108"/>
      <c r="L169" s="108"/>
      <c r="M169" s="108"/>
      <c r="N169" s="108"/>
      <c r="O169" s="109"/>
    </row>
    <row r="170" spans="2:15" x14ac:dyDescent="0.25">
      <c r="B170" s="100"/>
      <c r="C170" s="100"/>
      <c r="D170" s="100"/>
      <c r="E170" s="100"/>
      <c r="F170" s="100"/>
      <c r="G170" s="100"/>
      <c r="H170" s="107"/>
      <c r="I170" s="108"/>
      <c r="J170" s="108"/>
      <c r="K170" s="108"/>
      <c r="L170" s="108"/>
      <c r="M170" s="108"/>
      <c r="N170" s="108"/>
      <c r="O170" s="109"/>
    </row>
    <row r="171" spans="2:15" x14ac:dyDescent="0.25">
      <c r="B171" s="100"/>
      <c r="C171" s="100"/>
      <c r="D171" s="100"/>
      <c r="E171" s="100"/>
      <c r="F171" s="100"/>
      <c r="G171" s="100"/>
      <c r="H171" s="107"/>
      <c r="I171" s="108"/>
      <c r="J171" s="108"/>
      <c r="K171" s="108"/>
      <c r="L171" s="108"/>
      <c r="M171" s="108"/>
      <c r="N171" s="108"/>
      <c r="O171" s="109"/>
    </row>
    <row r="172" spans="2:15" x14ac:dyDescent="0.25">
      <c r="B172" s="100"/>
      <c r="C172" s="100"/>
      <c r="D172" s="100"/>
      <c r="E172" s="100"/>
      <c r="F172" s="100"/>
      <c r="G172" s="100"/>
      <c r="H172" s="107"/>
      <c r="I172" s="108"/>
      <c r="J172" s="108"/>
      <c r="K172" s="108"/>
      <c r="L172" s="108"/>
      <c r="M172" s="108"/>
      <c r="N172" s="108"/>
      <c r="O172" s="109"/>
    </row>
    <row r="173" spans="2:15" x14ac:dyDescent="0.25">
      <c r="B173" s="100"/>
      <c r="C173" s="100"/>
      <c r="D173" s="100"/>
      <c r="E173" s="100"/>
      <c r="F173" s="100"/>
      <c r="G173" s="100"/>
      <c r="H173" s="107"/>
      <c r="I173" s="108"/>
      <c r="J173" s="108"/>
      <c r="K173" s="108"/>
      <c r="L173" s="108"/>
      <c r="M173" s="108"/>
      <c r="N173" s="108"/>
      <c r="O173" s="109"/>
    </row>
    <row r="174" spans="2:15" x14ac:dyDescent="0.25">
      <c r="B174" s="100"/>
      <c r="C174" s="100"/>
      <c r="D174" s="100"/>
      <c r="E174" s="100"/>
      <c r="F174" s="100"/>
      <c r="G174" s="100"/>
      <c r="H174" s="107"/>
      <c r="I174" s="108"/>
      <c r="J174" s="108"/>
      <c r="K174" s="108"/>
      <c r="L174" s="108"/>
      <c r="M174" s="108"/>
      <c r="N174" s="108"/>
      <c r="O174" s="109"/>
    </row>
    <row r="175" spans="2:15" x14ac:dyDescent="0.25">
      <c r="B175" s="100"/>
      <c r="C175" s="100"/>
      <c r="D175" s="100"/>
      <c r="E175" s="100"/>
      <c r="F175" s="100"/>
      <c r="G175" s="100"/>
      <c r="H175" s="107"/>
      <c r="I175" s="108"/>
      <c r="J175" s="108"/>
      <c r="K175" s="108"/>
      <c r="L175" s="108"/>
      <c r="M175" s="108"/>
      <c r="N175" s="108"/>
      <c r="O175" s="109"/>
    </row>
    <row r="176" spans="2:15" x14ac:dyDescent="0.25">
      <c r="B176" s="100"/>
      <c r="C176" s="100"/>
      <c r="D176" s="100"/>
      <c r="E176" s="100"/>
      <c r="F176" s="100"/>
      <c r="G176" s="100"/>
      <c r="H176" s="107"/>
      <c r="I176" s="108"/>
      <c r="J176" s="108"/>
      <c r="K176" s="108"/>
      <c r="L176" s="108"/>
      <c r="M176" s="108"/>
      <c r="N176" s="108"/>
      <c r="O176" s="109"/>
    </row>
    <row r="177" spans="2:15" x14ac:dyDescent="0.25">
      <c r="B177" s="100"/>
      <c r="C177" s="100"/>
      <c r="D177" s="100"/>
      <c r="E177" s="100"/>
      <c r="F177" s="100"/>
      <c r="G177" s="100"/>
      <c r="H177" s="107"/>
      <c r="I177" s="108"/>
      <c r="J177" s="108"/>
      <c r="K177" s="108"/>
      <c r="L177" s="108"/>
      <c r="M177" s="108"/>
      <c r="N177" s="108"/>
      <c r="O177" s="109"/>
    </row>
    <row r="178" spans="2:15" x14ac:dyDescent="0.25">
      <c r="B178" s="100"/>
      <c r="C178" s="100"/>
      <c r="D178" s="100"/>
      <c r="E178" s="100"/>
      <c r="F178" s="100"/>
      <c r="G178" s="100"/>
      <c r="H178" s="107"/>
      <c r="I178" s="108"/>
      <c r="J178" s="108"/>
      <c r="K178" s="108"/>
      <c r="L178" s="108"/>
      <c r="M178" s="108"/>
      <c r="N178" s="108"/>
      <c r="O178" s="109"/>
    </row>
    <row r="179" spans="2:15" x14ac:dyDescent="0.25">
      <c r="B179" s="100"/>
      <c r="C179" s="100"/>
      <c r="D179" s="100"/>
      <c r="E179" s="100"/>
      <c r="F179" s="100"/>
      <c r="G179" s="100"/>
      <c r="H179" s="107"/>
      <c r="I179" s="108"/>
      <c r="J179" s="108"/>
      <c r="K179" s="108"/>
      <c r="L179" s="108"/>
      <c r="M179" s="108"/>
      <c r="N179" s="108"/>
      <c r="O179" s="109"/>
    </row>
    <row r="180" spans="2:15" x14ac:dyDescent="0.25">
      <c r="B180" s="100"/>
      <c r="C180" s="100"/>
      <c r="D180" s="100"/>
      <c r="E180" s="100"/>
      <c r="F180" s="100"/>
      <c r="G180" s="100"/>
      <c r="H180" s="107"/>
      <c r="I180" s="108"/>
      <c r="J180" s="108"/>
      <c r="K180" s="108"/>
      <c r="L180" s="108"/>
      <c r="M180" s="108"/>
      <c r="N180" s="108"/>
      <c r="O180" s="109"/>
    </row>
    <row r="181" spans="2:15" x14ac:dyDescent="0.25">
      <c r="B181" s="100"/>
      <c r="C181" s="100"/>
      <c r="D181" s="100"/>
      <c r="E181" s="100"/>
      <c r="F181" s="100"/>
      <c r="G181" s="100"/>
      <c r="H181" s="107"/>
      <c r="I181" s="108"/>
      <c r="J181" s="108"/>
      <c r="K181" s="108"/>
      <c r="L181" s="108"/>
      <c r="M181" s="108"/>
      <c r="N181" s="108"/>
      <c r="O181" s="109"/>
    </row>
    <row r="182" spans="2:15" x14ac:dyDescent="0.25">
      <c r="B182" s="100"/>
      <c r="C182" s="100"/>
      <c r="D182" s="100"/>
      <c r="E182" s="100"/>
      <c r="F182" s="100"/>
      <c r="G182" s="100"/>
      <c r="H182" s="107"/>
      <c r="I182" s="108"/>
      <c r="J182" s="108"/>
      <c r="K182" s="108"/>
      <c r="L182" s="108"/>
      <c r="M182" s="108"/>
      <c r="N182" s="108"/>
      <c r="O182" s="109"/>
    </row>
    <row r="183" spans="2:15" x14ac:dyDescent="0.25">
      <c r="B183" s="100"/>
      <c r="C183" s="100"/>
      <c r="D183" s="100"/>
      <c r="E183" s="100"/>
      <c r="F183" s="100"/>
      <c r="G183" s="100"/>
      <c r="H183" s="107"/>
      <c r="I183" s="108"/>
      <c r="J183" s="108"/>
      <c r="K183" s="108"/>
      <c r="L183" s="108"/>
      <c r="M183" s="108"/>
      <c r="N183" s="108"/>
      <c r="O183" s="109"/>
    </row>
    <row r="184" spans="2:15" x14ac:dyDescent="0.25">
      <c r="B184" s="100"/>
      <c r="C184" s="100"/>
      <c r="D184" s="100"/>
      <c r="E184" s="100"/>
      <c r="F184" s="100"/>
      <c r="G184" s="100"/>
      <c r="H184" s="107"/>
      <c r="I184" s="108"/>
      <c r="J184" s="108"/>
      <c r="K184" s="108"/>
      <c r="L184" s="108"/>
      <c r="M184" s="108"/>
      <c r="N184" s="108"/>
      <c r="O184" s="109"/>
    </row>
    <row r="185" spans="2:15" x14ac:dyDescent="0.25">
      <c r="B185" s="100"/>
      <c r="C185" s="100"/>
      <c r="D185" s="100"/>
      <c r="E185" s="100"/>
      <c r="F185" s="100"/>
      <c r="G185" s="100"/>
      <c r="H185" s="107"/>
      <c r="I185" s="108"/>
      <c r="J185" s="108"/>
      <c r="K185" s="108"/>
      <c r="L185" s="108"/>
      <c r="M185" s="108"/>
      <c r="N185" s="108"/>
      <c r="O185" s="109"/>
    </row>
    <row r="186" spans="2:15" x14ac:dyDescent="0.25">
      <c r="B186" s="100"/>
      <c r="C186" s="100"/>
      <c r="D186" s="100"/>
      <c r="E186" s="100"/>
      <c r="F186" s="100"/>
      <c r="G186" s="100"/>
      <c r="H186" s="107"/>
      <c r="I186" s="108"/>
      <c r="J186" s="108"/>
      <c r="K186" s="108"/>
      <c r="L186" s="108"/>
      <c r="M186" s="108"/>
      <c r="N186" s="108"/>
      <c r="O186" s="109"/>
    </row>
    <row r="187" spans="2:15" x14ac:dyDescent="0.25">
      <c r="B187" s="100"/>
      <c r="C187" s="100"/>
      <c r="D187" s="100"/>
      <c r="E187" s="100"/>
      <c r="F187" s="100"/>
      <c r="G187" s="100"/>
      <c r="H187" s="107"/>
      <c r="I187" s="108"/>
      <c r="J187" s="108"/>
      <c r="K187" s="108"/>
      <c r="L187" s="108"/>
      <c r="M187" s="108"/>
      <c r="N187" s="108"/>
      <c r="O187" s="109"/>
    </row>
    <row r="188" spans="2:15" x14ac:dyDescent="0.25">
      <c r="B188" s="100"/>
      <c r="C188" s="100"/>
      <c r="D188" s="100"/>
      <c r="E188" s="100"/>
      <c r="F188" s="100"/>
      <c r="G188" s="100"/>
      <c r="H188" s="107"/>
      <c r="I188" s="108"/>
      <c r="J188" s="108"/>
      <c r="K188" s="108"/>
      <c r="L188" s="108"/>
      <c r="M188" s="108"/>
      <c r="N188" s="108"/>
      <c r="O188" s="109"/>
    </row>
    <row r="189" spans="2:15" x14ac:dyDescent="0.25">
      <c r="B189" s="100"/>
      <c r="C189" s="100"/>
      <c r="D189" s="100"/>
      <c r="E189" s="100"/>
      <c r="F189" s="100"/>
      <c r="G189" s="100"/>
      <c r="H189" s="107"/>
      <c r="I189" s="108"/>
      <c r="J189" s="108"/>
      <c r="K189" s="108"/>
      <c r="L189" s="108"/>
      <c r="M189" s="108"/>
      <c r="N189" s="108"/>
      <c r="O189" s="109"/>
    </row>
    <row r="190" spans="2:15" x14ac:dyDescent="0.25">
      <c r="B190" s="100"/>
      <c r="C190" s="100"/>
      <c r="D190" s="100"/>
      <c r="E190" s="100"/>
      <c r="F190" s="100"/>
      <c r="G190" s="100"/>
      <c r="H190" s="107"/>
      <c r="I190" s="108"/>
      <c r="J190" s="108"/>
      <c r="K190" s="108"/>
      <c r="L190" s="108"/>
      <c r="M190" s="108"/>
      <c r="N190" s="108"/>
      <c r="O190" s="109"/>
    </row>
    <row r="191" spans="2:15" x14ac:dyDescent="0.25">
      <c r="B191" s="100"/>
      <c r="C191" s="100"/>
      <c r="D191" s="100"/>
      <c r="E191" s="100"/>
      <c r="F191" s="100"/>
      <c r="G191" s="100"/>
      <c r="H191" s="107"/>
      <c r="I191" s="108"/>
      <c r="J191" s="108"/>
      <c r="K191" s="108"/>
      <c r="L191" s="108"/>
      <c r="M191" s="108"/>
      <c r="N191" s="108"/>
      <c r="O191" s="109"/>
    </row>
    <row r="192" spans="2:15" x14ac:dyDescent="0.25">
      <c r="B192" s="100"/>
      <c r="C192" s="100"/>
      <c r="D192" s="100"/>
      <c r="E192" s="100"/>
      <c r="F192" s="100"/>
      <c r="G192" s="100"/>
      <c r="H192" s="107"/>
      <c r="I192" s="108"/>
      <c r="J192" s="108"/>
      <c r="K192" s="108"/>
      <c r="L192" s="108"/>
      <c r="M192" s="108"/>
      <c r="N192" s="108"/>
      <c r="O192" s="109"/>
    </row>
    <row r="193" spans="2:15" x14ac:dyDescent="0.25">
      <c r="B193" s="100"/>
      <c r="C193" s="100"/>
      <c r="D193" s="100"/>
      <c r="E193" s="100"/>
      <c r="F193" s="100"/>
      <c r="G193" s="100"/>
      <c r="H193" s="107"/>
      <c r="I193" s="108"/>
      <c r="J193" s="108"/>
      <c r="K193" s="108"/>
      <c r="L193" s="108"/>
      <c r="M193" s="108"/>
      <c r="N193" s="108"/>
      <c r="O193" s="109"/>
    </row>
    <row r="194" spans="2:15" x14ac:dyDescent="0.25">
      <c r="B194" s="100"/>
      <c r="C194" s="100"/>
      <c r="D194" s="100"/>
      <c r="E194" s="100"/>
      <c r="F194" s="100"/>
      <c r="G194" s="100"/>
      <c r="H194" s="107"/>
      <c r="I194" s="108"/>
      <c r="J194" s="108"/>
      <c r="K194" s="108"/>
      <c r="L194" s="108"/>
      <c r="M194" s="108"/>
      <c r="N194" s="108"/>
      <c r="O194" s="109"/>
    </row>
    <row r="195" spans="2:15" x14ac:dyDescent="0.25">
      <c r="B195" s="100"/>
      <c r="C195" s="100"/>
      <c r="D195" s="100"/>
      <c r="E195" s="100"/>
      <c r="F195" s="100"/>
      <c r="G195" s="100"/>
      <c r="H195" s="107"/>
      <c r="I195" s="108"/>
      <c r="J195" s="108"/>
      <c r="K195" s="108"/>
      <c r="L195" s="108"/>
      <c r="M195" s="108"/>
      <c r="N195" s="108"/>
      <c r="O195" s="109"/>
    </row>
    <row r="196" spans="2:15" x14ac:dyDescent="0.25">
      <c r="B196" s="100"/>
      <c r="C196" s="100"/>
      <c r="D196" s="100"/>
      <c r="E196" s="100"/>
      <c r="F196" s="100"/>
      <c r="G196" s="100"/>
      <c r="H196" s="107"/>
      <c r="I196" s="108"/>
      <c r="J196" s="108"/>
      <c r="K196" s="108"/>
      <c r="L196" s="108"/>
      <c r="M196" s="108"/>
      <c r="N196" s="108"/>
      <c r="O196" s="109"/>
    </row>
    <row r="197" spans="2:15" x14ac:dyDescent="0.25">
      <c r="B197" s="100"/>
      <c r="C197" s="100"/>
      <c r="D197" s="100"/>
      <c r="E197" s="100"/>
      <c r="F197" s="100"/>
      <c r="G197" s="100"/>
      <c r="H197" s="107"/>
      <c r="I197" s="108"/>
      <c r="J197" s="108"/>
      <c r="K197" s="108"/>
      <c r="L197" s="108"/>
      <c r="M197" s="108"/>
      <c r="N197" s="108"/>
      <c r="O197" s="109"/>
    </row>
    <row r="198" spans="2:15" x14ac:dyDescent="0.25">
      <c r="B198" s="100"/>
      <c r="C198" s="100"/>
      <c r="D198" s="100"/>
      <c r="E198" s="100"/>
      <c r="F198" s="100"/>
      <c r="G198" s="100"/>
      <c r="H198" s="107"/>
      <c r="I198" s="108"/>
      <c r="J198" s="108"/>
      <c r="K198" s="108"/>
      <c r="L198" s="108"/>
      <c r="M198" s="108"/>
      <c r="N198" s="108"/>
      <c r="O198" s="109"/>
    </row>
    <row r="199" spans="2:15" x14ac:dyDescent="0.25">
      <c r="B199" s="100"/>
      <c r="C199" s="100"/>
      <c r="D199" s="100"/>
      <c r="E199" s="100"/>
      <c r="F199" s="100"/>
      <c r="G199" s="100"/>
      <c r="H199" s="107"/>
      <c r="I199" s="108"/>
      <c r="J199" s="108"/>
      <c r="K199" s="108"/>
      <c r="L199" s="108"/>
      <c r="M199" s="108"/>
      <c r="N199" s="108"/>
      <c r="O199" s="109"/>
    </row>
    <row r="200" spans="2:15" x14ac:dyDescent="0.25">
      <c r="B200" s="100"/>
      <c r="C200" s="100"/>
      <c r="D200" s="100"/>
      <c r="E200" s="100"/>
      <c r="F200" s="100"/>
      <c r="G200" s="100"/>
      <c r="H200" s="107"/>
      <c r="I200" s="108"/>
      <c r="J200" s="108"/>
      <c r="K200" s="108"/>
      <c r="L200" s="108"/>
      <c r="M200" s="108"/>
      <c r="N200" s="108"/>
      <c r="O200" s="109"/>
    </row>
    <row r="201" spans="2:15" x14ac:dyDescent="0.25">
      <c r="B201" s="100"/>
      <c r="C201" s="100"/>
      <c r="D201" s="100"/>
      <c r="E201" s="100"/>
      <c r="F201" s="100"/>
      <c r="G201" s="100"/>
      <c r="H201" s="107"/>
      <c r="I201" s="108"/>
      <c r="J201" s="108"/>
      <c r="K201" s="108"/>
      <c r="L201" s="108"/>
      <c r="M201" s="108"/>
      <c r="N201" s="108"/>
      <c r="O201" s="109"/>
    </row>
    <row r="202" spans="2:15" x14ac:dyDescent="0.25">
      <c r="B202" s="100"/>
      <c r="C202" s="100"/>
      <c r="D202" s="100"/>
      <c r="E202" s="100"/>
      <c r="F202" s="100"/>
      <c r="G202" s="100"/>
      <c r="H202" s="107"/>
      <c r="I202" s="108"/>
      <c r="J202" s="108"/>
      <c r="K202" s="108"/>
      <c r="L202" s="108"/>
      <c r="M202" s="108"/>
      <c r="N202" s="108"/>
      <c r="O202" s="109"/>
    </row>
    <row r="203" spans="2:15" x14ac:dyDescent="0.25">
      <c r="B203" s="100"/>
      <c r="C203" s="100"/>
      <c r="D203" s="100"/>
      <c r="E203" s="100"/>
      <c r="F203" s="100"/>
      <c r="G203" s="100"/>
      <c r="H203" s="107"/>
      <c r="I203" s="108"/>
      <c r="J203" s="108"/>
      <c r="K203" s="108"/>
      <c r="L203" s="108"/>
      <c r="M203" s="108"/>
      <c r="N203" s="108"/>
      <c r="O203" s="109"/>
    </row>
    <row r="204" spans="2:15" x14ac:dyDescent="0.25">
      <c r="B204" s="100"/>
      <c r="C204" s="100"/>
      <c r="D204" s="100"/>
      <c r="E204" s="100"/>
      <c r="F204" s="100"/>
      <c r="G204" s="100"/>
      <c r="H204" s="107"/>
      <c r="I204" s="108"/>
      <c r="J204" s="108"/>
      <c r="K204" s="108"/>
      <c r="L204" s="108"/>
      <c r="M204" s="108"/>
      <c r="N204" s="108"/>
      <c r="O204" s="109"/>
    </row>
    <row r="205" spans="2:15" x14ac:dyDescent="0.25">
      <c r="B205" s="100"/>
      <c r="C205" s="100"/>
      <c r="D205" s="100"/>
      <c r="E205" s="100"/>
      <c r="F205" s="100"/>
      <c r="G205" s="100"/>
      <c r="H205" s="107"/>
      <c r="I205" s="108"/>
      <c r="J205" s="108"/>
      <c r="K205" s="108"/>
      <c r="L205" s="108"/>
      <c r="M205" s="108"/>
      <c r="N205" s="108"/>
      <c r="O205" s="109"/>
    </row>
    <row r="206" spans="2:15" x14ac:dyDescent="0.25">
      <c r="B206" s="100"/>
      <c r="C206" s="100"/>
      <c r="D206" s="100"/>
      <c r="E206" s="100"/>
      <c r="F206" s="100"/>
      <c r="G206" s="100"/>
      <c r="H206" s="107"/>
      <c r="I206" s="108"/>
      <c r="J206" s="108"/>
      <c r="K206" s="108"/>
      <c r="L206" s="108"/>
      <c r="M206" s="108"/>
      <c r="N206" s="108"/>
      <c r="O206" s="109"/>
    </row>
    <row r="207" spans="2:15" x14ac:dyDescent="0.25">
      <c r="B207" s="100"/>
      <c r="C207" s="100"/>
      <c r="D207" s="100"/>
      <c r="E207" s="100"/>
      <c r="F207" s="100"/>
      <c r="G207" s="100"/>
      <c r="H207" s="107"/>
      <c r="I207" s="108"/>
      <c r="J207" s="108"/>
      <c r="K207" s="108"/>
      <c r="L207" s="108"/>
      <c r="M207" s="108"/>
      <c r="N207" s="108"/>
      <c r="O207" s="109"/>
    </row>
    <row r="208" spans="2:15" x14ac:dyDescent="0.25">
      <c r="B208" s="100"/>
      <c r="C208" s="100"/>
      <c r="D208" s="100"/>
      <c r="E208" s="100"/>
      <c r="F208" s="100"/>
      <c r="G208" s="100"/>
      <c r="H208" s="107"/>
      <c r="I208" s="108"/>
      <c r="J208" s="108"/>
      <c r="K208" s="108"/>
      <c r="L208" s="108"/>
      <c r="M208" s="108"/>
      <c r="N208" s="108"/>
      <c r="O208" s="109"/>
    </row>
    <row r="209" spans="2:15" x14ac:dyDescent="0.25">
      <c r="B209" s="100"/>
      <c r="C209" s="100"/>
      <c r="D209" s="100"/>
      <c r="E209" s="100"/>
      <c r="F209" s="100"/>
      <c r="G209" s="100"/>
      <c r="H209" s="107"/>
      <c r="I209" s="108"/>
      <c r="J209" s="108"/>
      <c r="K209" s="108"/>
      <c r="L209" s="108"/>
      <c r="M209" s="108"/>
      <c r="N209" s="108"/>
      <c r="O209" s="109"/>
    </row>
    <row r="210" spans="2:15" x14ac:dyDescent="0.25">
      <c r="B210" s="100"/>
      <c r="C210" s="100"/>
      <c r="D210" s="100"/>
      <c r="E210" s="100"/>
      <c r="F210" s="100"/>
      <c r="G210" s="100"/>
      <c r="H210" s="107"/>
      <c r="I210" s="108"/>
      <c r="J210" s="108"/>
      <c r="K210" s="108"/>
      <c r="L210" s="108"/>
      <c r="M210" s="108"/>
      <c r="N210" s="108"/>
      <c r="O210" s="109"/>
    </row>
    <row r="211" spans="2:15" x14ac:dyDescent="0.25">
      <c r="B211" s="100"/>
      <c r="C211" s="100"/>
      <c r="D211" s="100"/>
      <c r="E211" s="100"/>
      <c r="F211" s="100"/>
      <c r="G211" s="100"/>
      <c r="H211" s="107"/>
      <c r="I211" s="108"/>
      <c r="J211" s="108"/>
      <c r="K211" s="108"/>
      <c r="L211" s="108"/>
      <c r="M211" s="108"/>
      <c r="N211" s="108"/>
      <c r="O211" s="109"/>
    </row>
    <row r="212" spans="2:15" x14ac:dyDescent="0.25">
      <c r="B212" s="100"/>
      <c r="C212" s="100"/>
      <c r="D212" s="100"/>
      <c r="E212" s="100"/>
      <c r="F212" s="100"/>
      <c r="G212" s="100"/>
      <c r="H212" s="107"/>
      <c r="I212" s="108"/>
      <c r="J212" s="108"/>
      <c r="K212" s="108"/>
      <c r="L212" s="108"/>
      <c r="M212" s="108"/>
      <c r="N212" s="108"/>
      <c r="O212" s="109"/>
    </row>
    <row r="213" spans="2:15" x14ac:dyDescent="0.25">
      <c r="B213" s="100"/>
      <c r="C213" s="100"/>
      <c r="D213" s="100"/>
      <c r="E213" s="100"/>
      <c r="F213" s="100"/>
      <c r="G213" s="100"/>
      <c r="H213" s="107"/>
      <c r="I213" s="108"/>
      <c r="J213" s="108"/>
      <c r="K213" s="108"/>
      <c r="L213" s="108"/>
      <c r="M213" s="108"/>
      <c r="N213" s="108"/>
      <c r="O213" s="109"/>
    </row>
    <row r="214" spans="2:15" x14ac:dyDescent="0.25">
      <c r="B214" s="100"/>
      <c r="C214" s="100"/>
      <c r="D214" s="100"/>
      <c r="E214" s="100"/>
      <c r="F214" s="100"/>
      <c r="G214" s="100"/>
      <c r="H214" s="107"/>
      <c r="I214" s="108"/>
      <c r="J214" s="108"/>
      <c r="K214" s="108"/>
      <c r="L214" s="108"/>
      <c r="M214" s="108"/>
      <c r="N214" s="108"/>
      <c r="O214" s="109"/>
    </row>
    <row r="215" spans="2:15" x14ac:dyDescent="0.25">
      <c r="B215" s="100"/>
      <c r="C215" s="100"/>
      <c r="D215" s="100"/>
      <c r="E215" s="100"/>
      <c r="F215" s="100"/>
      <c r="G215" s="100"/>
      <c r="H215" s="107"/>
      <c r="I215" s="108"/>
      <c r="J215" s="108"/>
      <c r="K215" s="108"/>
      <c r="L215" s="108"/>
      <c r="M215" s="108"/>
      <c r="N215" s="108"/>
      <c r="O215" s="109"/>
    </row>
    <row r="216" spans="2:15" x14ac:dyDescent="0.25">
      <c r="B216" s="100"/>
      <c r="C216" s="100"/>
      <c r="D216" s="100"/>
      <c r="E216" s="100"/>
      <c r="F216" s="100"/>
      <c r="G216" s="100"/>
      <c r="H216" s="107"/>
      <c r="I216" s="108"/>
      <c r="J216" s="108"/>
      <c r="K216" s="108"/>
      <c r="L216" s="108"/>
      <c r="M216" s="108"/>
      <c r="N216" s="108"/>
      <c r="O216" s="109"/>
    </row>
    <row r="217" spans="2:15" x14ac:dyDescent="0.25">
      <c r="B217" s="100"/>
      <c r="C217" s="100"/>
      <c r="D217" s="100"/>
      <c r="E217" s="100"/>
      <c r="F217" s="100"/>
      <c r="G217" s="100"/>
      <c r="H217" s="107"/>
      <c r="I217" s="108"/>
      <c r="J217" s="108"/>
      <c r="K217" s="108"/>
      <c r="L217" s="108"/>
      <c r="M217" s="108"/>
      <c r="N217" s="108"/>
      <c r="O217" s="109"/>
    </row>
    <row r="218" spans="2:15" x14ac:dyDescent="0.25">
      <c r="B218" s="100"/>
      <c r="C218" s="100"/>
      <c r="D218" s="100"/>
      <c r="E218" s="100"/>
      <c r="F218" s="100"/>
      <c r="G218" s="100"/>
      <c r="H218" s="107"/>
      <c r="I218" s="108"/>
      <c r="J218" s="108"/>
      <c r="K218" s="108"/>
      <c r="L218" s="108"/>
      <c r="M218" s="108"/>
      <c r="N218" s="108"/>
      <c r="O218" s="109"/>
    </row>
    <row r="219" spans="2:15" x14ac:dyDescent="0.25">
      <c r="B219" s="100"/>
      <c r="C219" s="100"/>
      <c r="D219" s="100"/>
      <c r="E219" s="100"/>
      <c r="F219" s="100"/>
      <c r="G219" s="100"/>
      <c r="H219" s="107"/>
      <c r="I219" s="108"/>
      <c r="J219" s="108"/>
      <c r="K219" s="108"/>
      <c r="L219" s="108"/>
      <c r="M219" s="108"/>
      <c r="N219" s="108"/>
      <c r="O219" s="109"/>
    </row>
    <row r="220" spans="2:15" x14ac:dyDescent="0.25">
      <c r="B220" s="100"/>
      <c r="C220" s="100"/>
      <c r="D220" s="100"/>
      <c r="E220" s="100"/>
      <c r="F220" s="100"/>
      <c r="G220" s="100"/>
      <c r="H220" s="107"/>
      <c r="I220" s="108"/>
      <c r="J220" s="108"/>
      <c r="K220" s="108"/>
      <c r="L220" s="108"/>
      <c r="M220" s="108"/>
      <c r="N220" s="108"/>
      <c r="O220" s="109"/>
    </row>
    <row r="221" spans="2:15" x14ac:dyDescent="0.25">
      <c r="B221" s="100"/>
      <c r="C221" s="100"/>
      <c r="D221" s="100"/>
      <c r="E221" s="100"/>
      <c r="F221" s="100"/>
      <c r="G221" s="100"/>
      <c r="H221" s="107"/>
      <c r="I221" s="108"/>
      <c r="J221" s="108"/>
      <c r="K221" s="108"/>
      <c r="L221" s="108"/>
      <c r="M221" s="108"/>
      <c r="N221" s="108"/>
      <c r="O221" s="109"/>
    </row>
    <row r="222" spans="2:15" x14ac:dyDescent="0.25">
      <c r="B222" s="100"/>
      <c r="C222" s="100"/>
      <c r="D222" s="100"/>
      <c r="E222" s="100"/>
      <c r="F222" s="100"/>
      <c r="G222" s="100"/>
      <c r="H222" s="107"/>
      <c r="I222" s="108"/>
      <c r="J222" s="108"/>
      <c r="K222" s="108"/>
      <c r="L222" s="108"/>
      <c r="M222" s="108"/>
      <c r="N222" s="108"/>
      <c r="O222" s="109"/>
    </row>
    <row r="223" spans="2:15" x14ac:dyDescent="0.25">
      <c r="B223" s="100"/>
      <c r="C223" s="100"/>
      <c r="D223" s="100"/>
      <c r="E223" s="100"/>
      <c r="F223" s="100"/>
      <c r="G223" s="100"/>
      <c r="H223" s="107"/>
      <c r="I223" s="108"/>
      <c r="J223" s="108"/>
      <c r="K223" s="108"/>
      <c r="L223" s="108"/>
      <c r="M223" s="108"/>
      <c r="N223" s="108"/>
      <c r="O223" s="109"/>
    </row>
    <row r="224" spans="2:15" x14ac:dyDescent="0.25">
      <c r="B224" s="100"/>
      <c r="C224" s="100"/>
      <c r="D224" s="100"/>
      <c r="E224" s="100"/>
      <c r="F224" s="100"/>
      <c r="G224" s="100"/>
      <c r="H224" s="107"/>
      <c r="I224" s="108"/>
      <c r="J224" s="108"/>
      <c r="K224" s="108"/>
      <c r="L224" s="108"/>
      <c r="M224" s="108"/>
      <c r="N224" s="108"/>
      <c r="O224" s="109"/>
    </row>
    <row r="225" spans="2:15" x14ac:dyDescent="0.25">
      <c r="B225" s="100"/>
      <c r="C225" s="100"/>
      <c r="D225" s="100"/>
      <c r="E225" s="100"/>
      <c r="F225" s="100"/>
      <c r="G225" s="100"/>
      <c r="H225" s="107"/>
      <c r="I225" s="108"/>
      <c r="J225" s="108"/>
      <c r="K225" s="108"/>
      <c r="L225" s="108"/>
      <c r="M225" s="108"/>
      <c r="N225" s="108"/>
      <c r="O225" s="109"/>
    </row>
    <row r="226" spans="2:15" x14ac:dyDescent="0.25">
      <c r="B226" s="100"/>
      <c r="C226" s="100"/>
      <c r="D226" s="100"/>
      <c r="E226" s="100"/>
      <c r="F226" s="100"/>
      <c r="G226" s="100"/>
      <c r="H226" s="107"/>
      <c r="I226" s="108"/>
      <c r="J226" s="108"/>
      <c r="K226" s="108"/>
      <c r="L226" s="108"/>
      <c r="M226" s="108"/>
      <c r="N226" s="108"/>
      <c r="O226" s="109"/>
    </row>
    <row r="227" spans="2:15" x14ac:dyDescent="0.25">
      <c r="B227" s="100"/>
      <c r="C227" s="100"/>
      <c r="D227" s="100"/>
      <c r="E227" s="100"/>
      <c r="F227" s="100"/>
      <c r="G227" s="100"/>
      <c r="H227" s="107"/>
      <c r="I227" s="108"/>
      <c r="J227" s="108"/>
      <c r="K227" s="108"/>
      <c r="L227" s="108"/>
      <c r="M227" s="108"/>
      <c r="N227" s="108"/>
      <c r="O227" s="109"/>
    </row>
    <row r="228" spans="2:15" x14ac:dyDescent="0.25">
      <c r="B228" s="100"/>
      <c r="C228" s="100"/>
      <c r="D228" s="100"/>
      <c r="E228" s="100"/>
      <c r="F228" s="100"/>
      <c r="G228" s="100"/>
      <c r="H228" s="110"/>
      <c r="I228" s="111"/>
      <c r="J228" s="111"/>
      <c r="K228" s="111"/>
      <c r="L228" s="111"/>
      <c r="M228" s="111"/>
      <c r="N228" s="111"/>
      <c r="O228" s="112"/>
    </row>
  </sheetData>
  <mergeCells count="676">
    <mergeCell ref="A2:O2"/>
    <mergeCell ref="B4:G4"/>
    <mergeCell ref="H4:M4"/>
    <mergeCell ref="N4:O4"/>
    <mergeCell ref="B7:G7"/>
    <mergeCell ref="H7:M7"/>
    <mergeCell ref="N7:O7"/>
    <mergeCell ref="B8:G8"/>
    <mergeCell ref="H8:M8"/>
    <mergeCell ref="N8:O8"/>
    <mergeCell ref="B5:G5"/>
    <mergeCell ref="H5:M5"/>
    <mergeCell ref="N5:O5"/>
    <mergeCell ref="B6:G6"/>
    <mergeCell ref="H6:M6"/>
    <mergeCell ref="N6:O6"/>
    <mergeCell ref="B11:G11"/>
    <mergeCell ref="H11:M11"/>
    <mergeCell ref="N11:O11"/>
    <mergeCell ref="B12:G12"/>
    <mergeCell ref="H12:M12"/>
    <mergeCell ref="N12:O12"/>
    <mergeCell ref="B9:G9"/>
    <mergeCell ref="H9:M9"/>
    <mergeCell ref="N9:O9"/>
    <mergeCell ref="B10:G10"/>
    <mergeCell ref="H10:M10"/>
    <mergeCell ref="N10:O10"/>
    <mergeCell ref="B15:G15"/>
    <mergeCell ref="H15:M15"/>
    <mergeCell ref="N15:O15"/>
    <mergeCell ref="B16:G16"/>
    <mergeCell ref="H16:M16"/>
    <mergeCell ref="N16:O16"/>
    <mergeCell ref="B13:G13"/>
    <mergeCell ref="H13:M13"/>
    <mergeCell ref="N13:O13"/>
    <mergeCell ref="B14:G14"/>
    <mergeCell ref="H14:M14"/>
    <mergeCell ref="N14:O14"/>
    <mergeCell ref="B19:G19"/>
    <mergeCell ref="H19:M19"/>
    <mergeCell ref="N19:O19"/>
    <mergeCell ref="B20:G20"/>
    <mergeCell ref="H20:M20"/>
    <mergeCell ref="N20:O20"/>
    <mergeCell ref="B17:G17"/>
    <mergeCell ref="H17:M17"/>
    <mergeCell ref="N17:O17"/>
    <mergeCell ref="B18:G18"/>
    <mergeCell ref="H18:M18"/>
    <mergeCell ref="N18:O18"/>
    <mergeCell ref="B23:G23"/>
    <mergeCell ref="H23:M23"/>
    <mergeCell ref="N23:O23"/>
    <mergeCell ref="B24:G24"/>
    <mergeCell ref="H24:M24"/>
    <mergeCell ref="N24:O24"/>
    <mergeCell ref="B21:G21"/>
    <mergeCell ref="H21:M21"/>
    <mergeCell ref="N21:O21"/>
    <mergeCell ref="B22:G22"/>
    <mergeCell ref="H22:M22"/>
    <mergeCell ref="N22:O22"/>
    <mergeCell ref="B27:G27"/>
    <mergeCell ref="H27:M27"/>
    <mergeCell ref="N27:O27"/>
    <mergeCell ref="B28:G28"/>
    <mergeCell ref="H28:M28"/>
    <mergeCell ref="N28:O28"/>
    <mergeCell ref="B25:G25"/>
    <mergeCell ref="H25:M25"/>
    <mergeCell ref="N25:O25"/>
    <mergeCell ref="B26:G26"/>
    <mergeCell ref="H26:M26"/>
    <mergeCell ref="N26:O26"/>
    <mergeCell ref="B31:G31"/>
    <mergeCell ref="H31:M31"/>
    <mergeCell ref="N31:O31"/>
    <mergeCell ref="B32:G32"/>
    <mergeCell ref="H32:M32"/>
    <mergeCell ref="N32:O32"/>
    <mergeCell ref="B29:G29"/>
    <mergeCell ref="H29:M29"/>
    <mergeCell ref="N29:O29"/>
    <mergeCell ref="B30:G30"/>
    <mergeCell ref="H30:M30"/>
    <mergeCell ref="N30:O30"/>
    <mergeCell ref="B35:G35"/>
    <mergeCell ref="H35:M35"/>
    <mergeCell ref="N35:O35"/>
    <mergeCell ref="B36:G36"/>
    <mergeCell ref="H36:M36"/>
    <mergeCell ref="N36:O36"/>
    <mergeCell ref="B33:G33"/>
    <mergeCell ref="H33:M33"/>
    <mergeCell ref="N33:O33"/>
    <mergeCell ref="B34:G34"/>
    <mergeCell ref="H34:M34"/>
    <mergeCell ref="N34:O34"/>
    <mergeCell ref="B39:G39"/>
    <mergeCell ref="H39:M39"/>
    <mergeCell ref="N39:O39"/>
    <mergeCell ref="B40:G40"/>
    <mergeCell ref="H40:M40"/>
    <mergeCell ref="N40:O40"/>
    <mergeCell ref="B37:G37"/>
    <mergeCell ref="H37:M37"/>
    <mergeCell ref="N37:O37"/>
    <mergeCell ref="B38:G38"/>
    <mergeCell ref="H38:M38"/>
    <mergeCell ref="N38:O38"/>
    <mergeCell ref="B43:G43"/>
    <mergeCell ref="H43:M43"/>
    <mergeCell ref="N43:O43"/>
    <mergeCell ref="B44:G44"/>
    <mergeCell ref="H44:M44"/>
    <mergeCell ref="N44:O44"/>
    <mergeCell ref="B41:G41"/>
    <mergeCell ref="H41:M41"/>
    <mergeCell ref="N41:O41"/>
    <mergeCell ref="B42:G42"/>
    <mergeCell ref="H42:M42"/>
    <mergeCell ref="N42:O42"/>
    <mergeCell ref="B47:G47"/>
    <mergeCell ref="H47:M47"/>
    <mergeCell ref="N47:O47"/>
    <mergeCell ref="B48:G48"/>
    <mergeCell ref="H48:M48"/>
    <mergeCell ref="N48:O48"/>
    <mergeCell ref="B45:G45"/>
    <mergeCell ref="H45:M45"/>
    <mergeCell ref="N45:O45"/>
    <mergeCell ref="B46:G46"/>
    <mergeCell ref="H46:M46"/>
    <mergeCell ref="N46:O46"/>
    <mergeCell ref="B51:G51"/>
    <mergeCell ref="H51:M51"/>
    <mergeCell ref="N51:O51"/>
    <mergeCell ref="B52:G52"/>
    <mergeCell ref="H52:M52"/>
    <mergeCell ref="N52:O52"/>
    <mergeCell ref="B49:G49"/>
    <mergeCell ref="H49:M49"/>
    <mergeCell ref="N49:O49"/>
    <mergeCell ref="B50:G50"/>
    <mergeCell ref="H50:M50"/>
    <mergeCell ref="N50:O50"/>
    <mergeCell ref="B55:G55"/>
    <mergeCell ref="H55:M55"/>
    <mergeCell ref="N55:O55"/>
    <mergeCell ref="B56:G56"/>
    <mergeCell ref="H56:M56"/>
    <mergeCell ref="N56:O56"/>
    <mergeCell ref="B53:G53"/>
    <mergeCell ref="H53:M53"/>
    <mergeCell ref="N53:O53"/>
    <mergeCell ref="B54:G54"/>
    <mergeCell ref="H54:M54"/>
    <mergeCell ref="N54:O54"/>
    <mergeCell ref="B59:G59"/>
    <mergeCell ref="H59:M59"/>
    <mergeCell ref="N59:O59"/>
    <mergeCell ref="B60:G60"/>
    <mergeCell ref="H60:M60"/>
    <mergeCell ref="N60:O60"/>
    <mergeCell ref="B57:G57"/>
    <mergeCell ref="H57:M57"/>
    <mergeCell ref="N57:O57"/>
    <mergeCell ref="B58:G58"/>
    <mergeCell ref="H58:M58"/>
    <mergeCell ref="N58:O58"/>
    <mergeCell ref="B63:G63"/>
    <mergeCell ref="H63:M63"/>
    <mergeCell ref="N63:O63"/>
    <mergeCell ref="B64:G64"/>
    <mergeCell ref="H64:M64"/>
    <mergeCell ref="N64:O64"/>
    <mergeCell ref="B61:G61"/>
    <mergeCell ref="H61:M61"/>
    <mergeCell ref="N61:O61"/>
    <mergeCell ref="B62:G62"/>
    <mergeCell ref="H62:M62"/>
    <mergeCell ref="N62:O62"/>
    <mergeCell ref="B67:G67"/>
    <mergeCell ref="H67:M67"/>
    <mergeCell ref="N67:O67"/>
    <mergeCell ref="B68:G68"/>
    <mergeCell ref="H68:M68"/>
    <mergeCell ref="N68:O68"/>
    <mergeCell ref="B65:G65"/>
    <mergeCell ref="H65:M65"/>
    <mergeCell ref="N65:O65"/>
    <mergeCell ref="B66:G66"/>
    <mergeCell ref="H66:M66"/>
    <mergeCell ref="N66:O66"/>
    <mergeCell ref="B71:G71"/>
    <mergeCell ref="H71:M71"/>
    <mergeCell ref="N71:O71"/>
    <mergeCell ref="B72:G72"/>
    <mergeCell ref="H72:M72"/>
    <mergeCell ref="N72:O72"/>
    <mergeCell ref="B69:G69"/>
    <mergeCell ref="H69:M69"/>
    <mergeCell ref="N69:O69"/>
    <mergeCell ref="B70:G70"/>
    <mergeCell ref="H70:M70"/>
    <mergeCell ref="N70:O70"/>
    <mergeCell ref="B75:G75"/>
    <mergeCell ref="H75:M75"/>
    <mergeCell ref="N75:O75"/>
    <mergeCell ref="B76:G76"/>
    <mergeCell ref="H76:M76"/>
    <mergeCell ref="N76:O76"/>
    <mergeCell ref="B73:G73"/>
    <mergeCell ref="H73:M73"/>
    <mergeCell ref="N73:O73"/>
    <mergeCell ref="B74:G74"/>
    <mergeCell ref="H74:M74"/>
    <mergeCell ref="N74:O74"/>
    <mergeCell ref="B79:G79"/>
    <mergeCell ref="H79:M79"/>
    <mergeCell ref="N79:O79"/>
    <mergeCell ref="B80:G80"/>
    <mergeCell ref="H80:M80"/>
    <mergeCell ref="N80:O80"/>
    <mergeCell ref="B77:G77"/>
    <mergeCell ref="H77:M77"/>
    <mergeCell ref="N77:O77"/>
    <mergeCell ref="B78:G78"/>
    <mergeCell ref="H78:M78"/>
    <mergeCell ref="N78:O78"/>
    <mergeCell ref="B83:G83"/>
    <mergeCell ref="H83:M83"/>
    <mergeCell ref="N83:O83"/>
    <mergeCell ref="B84:G84"/>
    <mergeCell ref="H84:M84"/>
    <mergeCell ref="N84:O84"/>
    <mergeCell ref="B81:G81"/>
    <mergeCell ref="H81:M81"/>
    <mergeCell ref="N81:O81"/>
    <mergeCell ref="B82:G82"/>
    <mergeCell ref="H82:M82"/>
    <mergeCell ref="N82:O82"/>
    <mergeCell ref="B87:G87"/>
    <mergeCell ref="H87:M87"/>
    <mergeCell ref="N87:O87"/>
    <mergeCell ref="B88:G88"/>
    <mergeCell ref="H88:M88"/>
    <mergeCell ref="N88:O88"/>
    <mergeCell ref="B85:G85"/>
    <mergeCell ref="H85:M85"/>
    <mergeCell ref="N85:O85"/>
    <mergeCell ref="B86:G86"/>
    <mergeCell ref="H86:M86"/>
    <mergeCell ref="N86:O86"/>
    <mergeCell ref="B91:G91"/>
    <mergeCell ref="H91:M91"/>
    <mergeCell ref="N91:O91"/>
    <mergeCell ref="B92:G92"/>
    <mergeCell ref="H92:M92"/>
    <mergeCell ref="N92:O92"/>
    <mergeCell ref="B89:G89"/>
    <mergeCell ref="H89:M89"/>
    <mergeCell ref="N89:O89"/>
    <mergeCell ref="B90:G90"/>
    <mergeCell ref="H90:M90"/>
    <mergeCell ref="N90:O90"/>
    <mergeCell ref="B95:G95"/>
    <mergeCell ref="H95:M95"/>
    <mergeCell ref="N95:O95"/>
    <mergeCell ref="B96:G96"/>
    <mergeCell ref="H96:M96"/>
    <mergeCell ref="N96:O96"/>
    <mergeCell ref="B93:G93"/>
    <mergeCell ref="H93:M93"/>
    <mergeCell ref="N93:O93"/>
    <mergeCell ref="B94:G94"/>
    <mergeCell ref="H94:M94"/>
    <mergeCell ref="N94:O94"/>
    <mergeCell ref="B99:G99"/>
    <mergeCell ref="H99:M99"/>
    <mergeCell ref="N99:O99"/>
    <mergeCell ref="B100:G100"/>
    <mergeCell ref="H100:M100"/>
    <mergeCell ref="N100:O100"/>
    <mergeCell ref="B97:G97"/>
    <mergeCell ref="H97:M97"/>
    <mergeCell ref="N97:O97"/>
    <mergeCell ref="B98:G98"/>
    <mergeCell ref="H98:M98"/>
    <mergeCell ref="N98:O98"/>
    <mergeCell ref="B103:G103"/>
    <mergeCell ref="H103:M103"/>
    <mergeCell ref="N103:O103"/>
    <mergeCell ref="B104:G104"/>
    <mergeCell ref="H104:M104"/>
    <mergeCell ref="N104:O104"/>
    <mergeCell ref="B101:G101"/>
    <mergeCell ref="H101:M101"/>
    <mergeCell ref="N101:O101"/>
    <mergeCell ref="B102:G102"/>
    <mergeCell ref="H102:M102"/>
    <mergeCell ref="N102:O102"/>
    <mergeCell ref="B107:G107"/>
    <mergeCell ref="H107:M107"/>
    <mergeCell ref="N107:O107"/>
    <mergeCell ref="B108:G108"/>
    <mergeCell ref="H108:M108"/>
    <mergeCell ref="N108:O108"/>
    <mergeCell ref="B105:G105"/>
    <mergeCell ref="H105:M105"/>
    <mergeCell ref="N105:O105"/>
    <mergeCell ref="B106:G106"/>
    <mergeCell ref="H106:M106"/>
    <mergeCell ref="N106:O106"/>
    <mergeCell ref="B111:G111"/>
    <mergeCell ref="H111:M111"/>
    <mergeCell ref="N111:O111"/>
    <mergeCell ref="B112:G112"/>
    <mergeCell ref="H112:M112"/>
    <mergeCell ref="N112:O112"/>
    <mergeCell ref="B109:G109"/>
    <mergeCell ref="H109:M109"/>
    <mergeCell ref="N109:O109"/>
    <mergeCell ref="B110:G110"/>
    <mergeCell ref="H110:M110"/>
    <mergeCell ref="N110:O110"/>
    <mergeCell ref="B115:G115"/>
    <mergeCell ref="H115:M115"/>
    <mergeCell ref="N115:O115"/>
    <mergeCell ref="B116:G116"/>
    <mergeCell ref="H116:M116"/>
    <mergeCell ref="N116:O116"/>
    <mergeCell ref="B113:G113"/>
    <mergeCell ref="H113:M113"/>
    <mergeCell ref="N113:O113"/>
    <mergeCell ref="B114:G114"/>
    <mergeCell ref="H114:M114"/>
    <mergeCell ref="N114:O114"/>
    <mergeCell ref="B119:G119"/>
    <mergeCell ref="H119:M119"/>
    <mergeCell ref="N119:O119"/>
    <mergeCell ref="B120:G120"/>
    <mergeCell ref="H120:M120"/>
    <mergeCell ref="N120:O120"/>
    <mergeCell ref="B117:G117"/>
    <mergeCell ref="H117:M117"/>
    <mergeCell ref="N117:O117"/>
    <mergeCell ref="B118:G118"/>
    <mergeCell ref="H118:M118"/>
    <mergeCell ref="N118:O118"/>
    <mergeCell ref="B123:G123"/>
    <mergeCell ref="H123:M123"/>
    <mergeCell ref="N123:O123"/>
    <mergeCell ref="B124:G124"/>
    <mergeCell ref="H124:M124"/>
    <mergeCell ref="N124:O124"/>
    <mergeCell ref="B121:G121"/>
    <mergeCell ref="H121:M121"/>
    <mergeCell ref="N121:O121"/>
    <mergeCell ref="B122:G122"/>
    <mergeCell ref="H122:M122"/>
    <mergeCell ref="N122:O122"/>
    <mergeCell ref="B127:G127"/>
    <mergeCell ref="H127:M127"/>
    <mergeCell ref="N127:O127"/>
    <mergeCell ref="B128:G128"/>
    <mergeCell ref="H128:M128"/>
    <mergeCell ref="N128:O128"/>
    <mergeCell ref="B125:G125"/>
    <mergeCell ref="H125:M125"/>
    <mergeCell ref="N125:O125"/>
    <mergeCell ref="B126:G126"/>
    <mergeCell ref="H126:M126"/>
    <mergeCell ref="N126:O126"/>
    <mergeCell ref="B131:G131"/>
    <mergeCell ref="H131:M131"/>
    <mergeCell ref="N131:O131"/>
    <mergeCell ref="B132:G132"/>
    <mergeCell ref="H132:M132"/>
    <mergeCell ref="N132:O132"/>
    <mergeCell ref="B129:G129"/>
    <mergeCell ref="H129:M129"/>
    <mergeCell ref="N129:O129"/>
    <mergeCell ref="B130:G130"/>
    <mergeCell ref="H130:M130"/>
    <mergeCell ref="N130:O130"/>
    <mergeCell ref="B135:G135"/>
    <mergeCell ref="H135:M135"/>
    <mergeCell ref="N135:O135"/>
    <mergeCell ref="B136:G136"/>
    <mergeCell ref="H136:M136"/>
    <mergeCell ref="N136:O136"/>
    <mergeCell ref="B133:G133"/>
    <mergeCell ref="H133:M133"/>
    <mergeCell ref="N133:O133"/>
    <mergeCell ref="B134:G134"/>
    <mergeCell ref="H134:M134"/>
    <mergeCell ref="N134:O134"/>
    <mergeCell ref="B139:G139"/>
    <mergeCell ref="H139:M139"/>
    <mergeCell ref="N139:O139"/>
    <mergeCell ref="B140:G140"/>
    <mergeCell ref="H140:M140"/>
    <mergeCell ref="N140:O140"/>
    <mergeCell ref="B137:G137"/>
    <mergeCell ref="H137:M137"/>
    <mergeCell ref="N137:O137"/>
    <mergeCell ref="B138:G138"/>
    <mergeCell ref="H138:M138"/>
    <mergeCell ref="N138:O138"/>
    <mergeCell ref="B143:G143"/>
    <mergeCell ref="H143:M143"/>
    <mergeCell ref="N143:O143"/>
    <mergeCell ref="B144:G144"/>
    <mergeCell ref="H144:M144"/>
    <mergeCell ref="N144:O144"/>
    <mergeCell ref="B141:G141"/>
    <mergeCell ref="H141:M141"/>
    <mergeCell ref="N141:O141"/>
    <mergeCell ref="B142:G142"/>
    <mergeCell ref="H142:M142"/>
    <mergeCell ref="N142:O142"/>
    <mergeCell ref="B147:G147"/>
    <mergeCell ref="H147:M147"/>
    <mergeCell ref="N147:O147"/>
    <mergeCell ref="B148:G148"/>
    <mergeCell ref="H148:M148"/>
    <mergeCell ref="N148:O148"/>
    <mergeCell ref="B145:G145"/>
    <mergeCell ref="H145:M145"/>
    <mergeCell ref="N145:O145"/>
    <mergeCell ref="B146:G146"/>
    <mergeCell ref="H146:M146"/>
    <mergeCell ref="N146:O146"/>
    <mergeCell ref="B151:G151"/>
    <mergeCell ref="H151:M151"/>
    <mergeCell ref="N151:O151"/>
    <mergeCell ref="B152:G152"/>
    <mergeCell ref="H152:M152"/>
    <mergeCell ref="N152:O152"/>
    <mergeCell ref="B149:G149"/>
    <mergeCell ref="H149:M149"/>
    <mergeCell ref="N149:O149"/>
    <mergeCell ref="B150:G150"/>
    <mergeCell ref="H150:M150"/>
    <mergeCell ref="N150:O150"/>
    <mergeCell ref="B155:G155"/>
    <mergeCell ref="H155:M155"/>
    <mergeCell ref="N155:O155"/>
    <mergeCell ref="B156:G156"/>
    <mergeCell ref="H156:M156"/>
    <mergeCell ref="N156:O156"/>
    <mergeCell ref="B153:G153"/>
    <mergeCell ref="H153:M153"/>
    <mergeCell ref="N153:O153"/>
    <mergeCell ref="B154:G154"/>
    <mergeCell ref="H154:M154"/>
    <mergeCell ref="N154:O154"/>
    <mergeCell ref="B159:G159"/>
    <mergeCell ref="H159:M159"/>
    <mergeCell ref="N159:O159"/>
    <mergeCell ref="B160:G160"/>
    <mergeCell ref="H160:M160"/>
    <mergeCell ref="N160:O160"/>
    <mergeCell ref="B157:G157"/>
    <mergeCell ref="H157:M157"/>
    <mergeCell ref="N157:O157"/>
    <mergeCell ref="B158:G158"/>
    <mergeCell ref="H158:M158"/>
    <mergeCell ref="N158:O158"/>
    <mergeCell ref="B163:G163"/>
    <mergeCell ref="H163:M163"/>
    <mergeCell ref="N163:O163"/>
    <mergeCell ref="B164:G164"/>
    <mergeCell ref="H164:M164"/>
    <mergeCell ref="N164:O164"/>
    <mergeCell ref="B161:G161"/>
    <mergeCell ref="H161:M161"/>
    <mergeCell ref="N161:O161"/>
    <mergeCell ref="B162:G162"/>
    <mergeCell ref="H162:M162"/>
    <mergeCell ref="N162:O162"/>
    <mergeCell ref="B167:G167"/>
    <mergeCell ref="H167:M167"/>
    <mergeCell ref="N167:O167"/>
    <mergeCell ref="B168:G168"/>
    <mergeCell ref="H168:M168"/>
    <mergeCell ref="N168:O168"/>
    <mergeCell ref="B165:G165"/>
    <mergeCell ref="H165:M165"/>
    <mergeCell ref="N165:O165"/>
    <mergeCell ref="B166:G166"/>
    <mergeCell ref="H166:M166"/>
    <mergeCell ref="N166:O166"/>
    <mergeCell ref="B171:G171"/>
    <mergeCell ref="H171:M171"/>
    <mergeCell ref="N171:O171"/>
    <mergeCell ref="B172:G172"/>
    <mergeCell ref="H172:M172"/>
    <mergeCell ref="N172:O172"/>
    <mergeCell ref="B169:G169"/>
    <mergeCell ref="H169:M169"/>
    <mergeCell ref="N169:O169"/>
    <mergeCell ref="B170:G170"/>
    <mergeCell ref="H170:M170"/>
    <mergeCell ref="N170:O170"/>
    <mergeCell ref="B175:G175"/>
    <mergeCell ref="H175:M175"/>
    <mergeCell ref="N175:O175"/>
    <mergeCell ref="B176:G176"/>
    <mergeCell ref="H176:M176"/>
    <mergeCell ref="N176:O176"/>
    <mergeCell ref="B173:G173"/>
    <mergeCell ref="H173:M173"/>
    <mergeCell ref="N173:O173"/>
    <mergeCell ref="B174:G174"/>
    <mergeCell ref="H174:M174"/>
    <mergeCell ref="N174:O174"/>
    <mergeCell ref="B179:G179"/>
    <mergeCell ref="H179:M179"/>
    <mergeCell ref="N179:O179"/>
    <mergeCell ref="B180:G180"/>
    <mergeCell ref="H180:M180"/>
    <mergeCell ref="N180:O180"/>
    <mergeCell ref="B177:G177"/>
    <mergeCell ref="H177:M177"/>
    <mergeCell ref="N177:O177"/>
    <mergeCell ref="B178:G178"/>
    <mergeCell ref="H178:M178"/>
    <mergeCell ref="N178:O178"/>
    <mergeCell ref="B183:G183"/>
    <mergeCell ref="H183:M183"/>
    <mergeCell ref="N183:O183"/>
    <mergeCell ref="B184:G184"/>
    <mergeCell ref="H184:M184"/>
    <mergeCell ref="N184:O184"/>
    <mergeCell ref="B181:G181"/>
    <mergeCell ref="H181:M181"/>
    <mergeCell ref="N181:O181"/>
    <mergeCell ref="B182:G182"/>
    <mergeCell ref="H182:M182"/>
    <mergeCell ref="N182:O182"/>
    <mergeCell ref="B187:G187"/>
    <mergeCell ref="H187:M187"/>
    <mergeCell ref="N187:O187"/>
    <mergeCell ref="B188:G188"/>
    <mergeCell ref="H188:M188"/>
    <mergeCell ref="N188:O188"/>
    <mergeCell ref="B185:G185"/>
    <mergeCell ref="H185:M185"/>
    <mergeCell ref="N185:O185"/>
    <mergeCell ref="B186:G186"/>
    <mergeCell ref="H186:M186"/>
    <mergeCell ref="N186:O186"/>
    <mergeCell ref="B191:G191"/>
    <mergeCell ref="H191:M191"/>
    <mergeCell ref="N191:O191"/>
    <mergeCell ref="B192:G192"/>
    <mergeCell ref="H192:M192"/>
    <mergeCell ref="N192:O192"/>
    <mergeCell ref="B189:G189"/>
    <mergeCell ref="H189:M189"/>
    <mergeCell ref="N189:O189"/>
    <mergeCell ref="B190:G190"/>
    <mergeCell ref="H190:M190"/>
    <mergeCell ref="N190:O190"/>
    <mergeCell ref="B195:G195"/>
    <mergeCell ref="H195:M195"/>
    <mergeCell ref="N195:O195"/>
    <mergeCell ref="B196:G196"/>
    <mergeCell ref="H196:M196"/>
    <mergeCell ref="N196:O196"/>
    <mergeCell ref="B193:G193"/>
    <mergeCell ref="H193:M193"/>
    <mergeCell ref="N193:O193"/>
    <mergeCell ref="B194:G194"/>
    <mergeCell ref="H194:M194"/>
    <mergeCell ref="N194:O194"/>
    <mergeCell ref="B199:G199"/>
    <mergeCell ref="H199:M199"/>
    <mergeCell ref="N199:O199"/>
    <mergeCell ref="B200:G200"/>
    <mergeCell ref="H200:M200"/>
    <mergeCell ref="N200:O200"/>
    <mergeCell ref="B197:G197"/>
    <mergeCell ref="H197:M197"/>
    <mergeCell ref="N197:O197"/>
    <mergeCell ref="B198:G198"/>
    <mergeCell ref="H198:M198"/>
    <mergeCell ref="N198:O198"/>
    <mergeCell ref="B203:G203"/>
    <mergeCell ref="H203:M203"/>
    <mergeCell ref="N203:O203"/>
    <mergeCell ref="B204:G204"/>
    <mergeCell ref="H204:M204"/>
    <mergeCell ref="N204:O204"/>
    <mergeCell ref="B201:G201"/>
    <mergeCell ref="H201:M201"/>
    <mergeCell ref="N201:O201"/>
    <mergeCell ref="B202:G202"/>
    <mergeCell ref="H202:M202"/>
    <mergeCell ref="N202:O202"/>
    <mergeCell ref="B207:G207"/>
    <mergeCell ref="H207:M207"/>
    <mergeCell ref="N207:O207"/>
    <mergeCell ref="B208:G208"/>
    <mergeCell ref="H208:M208"/>
    <mergeCell ref="N208:O208"/>
    <mergeCell ref="B205:G205"/>
    <mergeCell ref="H205:M205"/>
    <mergeCell ref="N205:O205"/>
    <mergeCell ref="B206:G206"/>
    <mergeCell ref="H206:M206"/>
    <mergeCell ref="N206:O206"/>
    <mergeCell ref="B211:G211"/>
    <mergeCell ref="H211:M211"/>
    <mergeCell ref="N211:O211"/>
    <mergeCell ref="B212:G212"/>
    <mergeCell ref="H212:M212"/>
    <mergeCell ref="N212:O212"/>
    <mergeCell ref="B209:G209"/>
    <mergeCell ref="H209:M209"/>
    <mergeCell ref="N209:O209"/>
    <mergeCell ref="B210:G210"/>
    <mergeCell ref="H210:M210"/>
    <mergeCell ref="N210:O210"/>
    <mergeCell ref="B215:G215"/>
    <mergeCell ref="H215:M215"/>
    <mergeCell ref="N215:O215"/>
    <mergeCell ref="B216:G216"/>
    <mergeCell ref="H216:M216"/>
    <mergeCell ref="N216:O216"/>
    <mergeCell ref="B213:G213"/>
    <mergeCell ref="H213:M213"/>
    <mergeCell ref="N213:O213"/>
    <mergeCell ref="B214:G214"/>
    <mergeCell ref="H214:M214"/>
    <mergeCell ref="N214:O214"/>
    <mergeCell ref="B219:G219"/>
    <mergeCell ref="H219:M219"/>
    <mergeCell ref="N219:O219"/>
    <mergeCell ref="B220:G220"/>
    <mergeCell ref="H220:M220"/>
    <mergeCell ref="N220:O220"/>
    <mergeCell ref="B217:G217"/>
    <mergeCell ref="H217:M217"/>
    <mergeCell ref="N217:O217"/>
    <mergeCell ref="B218:G218"/>
    <mergeCell ref="H218:M218"/>
    <mergeCell ref="N218:O218"/>
    <mergeCell ref="B223:G223"/>
    <mergeCell ref="H223:M223"/>
    <mergeCell ref="N223:O223"/>
    <mergeCell ref="B224:G224"/>
    <mergeCell ref="H224:M224"/>
    <mergeCell ref="N224:O224"/>
    <mergeCell ref="B221:G221"/>
    <mergeCell ref="H221:M221"/>
    <mergeCell ref="N221:O221"/>
    <mergeCell ref="B222:G222"/>
    <mergeCell ref="H222:M222"/>
    <mergeCell ref="N222:O222"/>
    <mergeCell ref="B227:G227"/>
    <mergeCell ref="H227:M227"/>
    <mergeCell ref="N227:O227"/>
    <mergeCell ref="B228:G228"/>
    <mergeCell ref="H228:M228"/>
    <mergeCell ref="N228:O228"/>
    <mergeCell ref="B225:G225"/>
    <mergeCell ref="H225:M225"/>
    <mergeCell ref="N225:O225"/>
    <mergeCell ref="B226:G226"/>
    <mergeCell ref="H226:M226"/>
    <mergeCell ref="N226:O226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65C30-F467-4565-BCF6-86A43751050E}">
  <sheetPr codeName="Blad13"/>
  <dimension ref="A1:R228"/>
  <sheetViews>
    <sheetView workbookViewId="0">
      <selection activeCell="A3" sqref="A3"/>
    </sheetView>
  </sheetViews>
  <sheetFormatPr defaultRowHeight="15" x14ac:dyDescent="0.25"/>
  <cols>
    <col min="1" max="1" width="12.42578125" bestFit="1" customWidth="1"/>
  </cols>
  <sheetData>
    <row r="1" spans="1:18" s="19" customFormat="1" ht="15.75" x14ac:dyDescent="0.25">
      <c r="A1" s="25"/>
      <c r="B1" s="69"/>
      <c r="C1" s="70"/>
      <c r="D1" s="71"/>
      <c r="E1" s="72"/>
      <c r="F1" s="72"/>
      <c r="G1" s="73"/>
      <c r="H1" s="71"/>
      <c r="I1" s="74"/>
      <c r="J1" s="72"/>
      <c r="K1" s="75"/>
      <c r="L1" s="75"/>
      <c r="M1" s="75"/>
      <c r="N1" s="75"/>
    </row>
    <row r="2" spans="1:18" s="19" customFormat="1" ht="30.75" customHeight="1" x14ac:dyDescent="0.25">
      <c r="A2" s="116" t="s">
        <v>110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86"/>
      <c r="Q2" s="86"/>
      <c r="R2" s="86"/>
    </row>
    <row r="3" spans="1:18" ht="24.75" customHeight="1" x14ac:dyDescent="0.25"/>
    <row r="4" spans="1:18" s="84" customFormat="1" ht="20.25" x14ac:dyDescent="0.3">
      <c r="A4" s="93" t="s">
        <v>87</v>
      </c>
      <c r="B4" s="103" t="s">
        <v>108</v>
      </c>
      <c r="C4" s="103"/>
      <c r="D4" s="103"/>
      <c r="E4" s="103"/>
      <c r="F4" s="103"/>
      <c r="G4" s="103"/>
      <c r="H4" s="103" t="s">
        <v>109</v>
      </c>
      <c r="I4" s="103"/>
      <c r="J4" s="103"/>
      <c r="K4" s="103"/>
      <c r="L4" s="103"/>
      <c r="M4" s="103"/>
      <c r="N4" s="103" t="s">
        <v>131</v>
      </c>
      <c r="O4" s="103"/>
    </row>
    <row r="5" spans="1:18" x14ac:dyDescent="0.25">
      <c r="B5" s="100"/>
      <c r="C5" s="100"/>
      <c r="D5" s="100"/>
      <c r="E5" s="100"/>
      <c r="F5" s="100"/>
      <c r="G5" s="100"/>
      <c r="H5" s="113"/>
      <c r="I5" s="114"/>
      <c r="J5" s="114"/>
      <c r="K5" s="114"/>
      <c r="L5" s="114"/>
      <c r="M5" s="114"/>
      <c r="N5" s="114"/>
      <c r="O5" s="115"/>
    </row>
    <row r="6" spans="1:18" x14ac:dyDescent="0.25">
      <c r="B6" s="100"/>
      <c r="C6" s="100"/>
      <c r="D6" s="100"/>
      <c r="E6" s="100"/>
      <c r="F6" s="100"/>
      <c r="G6" s="100"/>
      <c r="H6" s="107"/>
      <c r="I6" s="108"/>
      <c r="J6" s="108"/>
      <c r="K6" s="108"/>
      <c r="L6" s="108"/>
      <c r="M6" s="108"/>
      <c r="N6" s="108"/>
      <c r="O6" s="109"/>
    </row>
    <row r="7" spans="1:18" x14ac:dyDescent="0.25">
      <c r="B7" s="100"/>
      <c r="C7" s="100"/>
      <c r="D7" s="100"/>
      <c r="E7" s="100"/>
      <c r="F7" s="100"/>
      <c r="G7" s="100"/>
      <c r="H7" s="107"/>
      <c r="I7" s="108"/>
      <c r="J7" s="108"/>
      <c r="K7" s="108"/>
      <c r="L7" s="108"/>
      <c r="M7" s="108"/>
      <c r="N7" s="108"/>
      <c r="O7" s="109"/>
    </row>
    <row r="8" spans="1:18" x14ac:dyDescent="0.25">
      <c r="B8" s="100"/>
      <c r="C8" s="100"/>
      <c r="D8" s="100"/>
      <c r="E8" s="100"/>
      <c r="F8" s="100"/>
      <c r="G8" s="100"/>
      <c r="H8" s="107"/>
      <c r="I8" s="108"/>
      <c r="J8" s="108"/>
      <c r="K8" s="108"/>
      <c r="L8" s="108"/>
      <c r="M8" s="108"/>
      <c r="N8" s="108"/>
      <c r="O8" s="109"/>
    </row>
    <row r="9" spans="1:18" x14ac:dyDescent="0.25">
      <c r="B9" s="100"/>
      <c r="C9" s="100"/>
      <c r="D9" s="100"/>
      <c r="E9" s="100"/>
      <c r="F9" s="100"/>
      <c r="G9" s="100"/>
      <c r="H9" s="107"/>
      <c r="I9" s="108"/>
      <c r="J9" s="108"/>
      <c r="K9" s="108"/>
      <c r="L9" s="108"/>
      <c r="M9" s="108"/>
      <c r="N9" s="108"/>
      <c r="O9" s="109"/>
    </row>
    <row r="10" spans="1:18" x14ac:dyDescent="0.25">
      <c r="B10" s="100"/>
      <c r="C10" s="100"/>
      <c r="D10" s="100"/>
      <c r="E10" s="100"/>
      <c r="F10" s="100"/>
      <c r="G10" s="100"/>
      <c r="H10" s="107"/>
      <c r="I10" s="108"/>
      <c r="J10" s="108"/>
      <c r="K10" s="108"/>
      <c r="L10" s="108"/>
      <c r="M10" s="108"/>
      <c r="N10" s="108"/>
      <c r="O10" s="109"/>
    </row>
    <row r="11" spans="1:18" x14ac:dyDescent="0.25">
      <c r="B11" s="100"/>
      <c r="C11" s="100"/>
      <c r="D11" s="100"/>
      <c r="E11" s="100"/>
      <c r="F11" s="100"/>
      <c r="G11" s="100"/>
      <c r="H11" s="107"/>
      <c r="I11" s="108"/>
      <c r="J11" s="108"/>
      <c r="K11" s="108"/>
      <c r="L11" s="108"/>
      <c r="M11" s="108"/>
      <c r="N11" s="108"/>
      <c r="O11" s="109"/>
    </row>
    <row r="12" spans="1:18" x14ac:dyDescent="0.25">
      <c r="B12" s="100"/>
      <c r="C12" s="100"/>
      <c r="D12" s="100"/>
      <c r="E12" s="100"/>
      <c r="F12" s="100"/>
      <c r="G12" s="100"/>
      <c r="H12" s="107"/>
      <c r="I12" s="108"/>
      <c r="J12" s="108"/>
      <c r="K12" s="108"/>
      <c r="L12" s="108"/>
      <c r="M12" s="108"/>
      <c r="N12" s="108"/>
      <c r="O12" s="109"/>
    </row>
    <row r="13" spans="1:18" x14ac:dyDescent="0.25">
      <c r="B13" s="100"/>
      <c r="C13" s="100"/>
      <c r="D13" s="100"/>
      <c r="E13" s="100"/>
      <c r="F13" s="100"/>
      <c r="G13" s="100"/>
      <c r="H13" s="107"/>
      <c r="I13" s="108"/>
      <c r="J13" s="108"/>
      <c r="K13" s="108"/>
      <c r="L13" s="108"/>
      <c r="M13" s="108"/>
      <c r="N13" s="108"/>
      <c r="O13" s="109"/>
    </row>
    <row r="14" spans="1:18" x14ac:dyDescent="0.25">
      <c r="B14" s="100"/>
      <c r="C14" s="100"/>
      <c r="D14" s="100"/>
      <c r="E14" s="100"/>
      <c r="F14" s="100"/>
      <c r="G14" s="100"/>
      <c r="H14" s="107"/>
      <c r="I14" s="108"/>
      <c r="J14" s="108"/>
      <c r="K14" s="108"/>
      <c r="L14" s="108"/>
      <c r="M14" s="108"/>
      <c r="N14" s="108"/>
      <c r="O14" s="109"/>
    </row>
    <row r="15" spans="1:18" x14ac:dyDescent="0.25">
      <c r="B15" s="100"/>
      <c r="C15" s="100"/>
      <c r="D15" s="100"/>
      <c r="E15" s="100"/>
      <c r="F15" s="100"/>
      <c r="G15" s="100"/>
      <c r="H15" s="107"/>
      <c r="I15" s="108"/>
      <c r="J15" s="108"/>
      <c r="K15" s="108"/>
      <c r="L15" s="108"/>
      <c r="M15" s="108"/>
      <c r="N15" s="108"/>
      <c r="O15" s="109"/>
    </row>
    <row r="16" spans="1:18" x14ac:dyDescent="0.25">
      <c r="B16" s="100"/>
      <c r="C16" s="100"/>
      <c r="D16" s="100"/>
      <c r="E16" s="100"/>
      <c r="F16" s="100"/>
      <c r="G16" s="100"/>
      <c r="H16" s="107"/>
      <c r="I16" s="108"/>
      <c r="J16" s="108"/>
      <c r="K16" s="108"/>
      <c r="L16" s="108"/>
      <c r="M16" s="108"/>
      <c r="N16" s="108"/>
      <c r="O16" s="109"/>
    </row>
    <row r="17" spans="2:15" x14ac:dyDescent="0.25">
      <c r="B17" s="100"/>
      <c r="C17" s="100"/>
      <c r="D17" s="100"/>
      <c r="E17" s="100"/>
      <c r="F17" s="100"/>
      <c r="G17" s="100"/>
      <c r="H17" s="107"/>
      <c r="I17" s="108"/>
      <c r="J17" s="108"/>
      <c r="K17" s="108"/>
      <c r="L17" s="108"/>
      <c r="M17" s="108"/>
      <c r="N17" s="108"/>
      <c r="O17" s="109"/>
    </row>
    <row r="18" spans="2:15" x14ac:dyDescent="0.25">
      <c r="B18" s="100"/>
      <c r="C18" s="100"/>
      <c r="D18" s="100"/>
      <c r="E18" s="100"/>
      <c r="F18" s="100"/>
      <c r="G18" s="100"/>
      <c r="H18" s="107"/>
      <c r="I18" s="108"/>
      <c r="J18" s="108"/>
      <c r="K18" s="108"/>
      <c r="L18" s="108"/>
      <c r="M18" s="108"/>
      <c r="N18" s="108"/>
      <c r="O18" s="109"/>
    </row>
    <row r="19" spans="2:15" x14ac:dyDescent="0.25">
      <c r="B19" s="100"/>
      <c r="C19" s="100"/>
      <c r="D19" s="100"/>
      <c r="E19" s="100"/>
      <c r="F19" s="100"/>
      <c r="G19" s="100"/>
      <c r="H19" s="107"/>
      <c r="I19" s="108"/>
      <c r="J19" s="108"/>
      <c r="K19" s="108"/>
      <c r="L19" s="108"/>
      <c r="M19" s="108"/>
      <c r="N19" s="108"/>
      <c r="O19" s="109"/>
    </row>
    <row r="20" spans="2:15" x14ac:dyDescent="0.25">
      <c r="B20" s="100"/>
      <c r="C20" s="100"/>
      <c r="D20" s="100"/>
      <c r="E20" s="100"/>
      <c r="F20" s="100"/>
      <c r="G20" s="100"/>
      <c r="H20" s="107"/>
      <c r="I20" s="108"/>
      <c r="J20" s="108"/>
      <c r="K20" s="108"/>
      <c r="L20" s="108"/>
      <c r="M20" s="108"/>
      <c r="N20" s="108"/>
      <c r="O20" s="109"/>
    </row>
    <row r="21" spans="2:15" x14ac:dyDescent="0.25">
      <c r="B21" s="100"/>
      <c r="C21" s="100"/>
      <c r="D21" s="100"/>
      <c r="E21" s="100"/>
      <c r="F21" s="100"/>
      <c r="G21" s="100"/>
      <c r="H21" s="107"/>
      <c r="I21" s="108"/>
      <c r="J21" s="108"/>
      <c r="K21" s="108"/>
      <c r="L21" s="108"/>
      <c r="M21" s="108"/>
      <c r="N21" s="108"/>
      <c r="O21" s="109"/>
    </row>
    <row r="22" spans="2:15" x14ac:dyDescent="0.25">
      <c r="B22" s="100"/>
      <c r="C22" s="100"/>
      <c r="D22" s="100"/>
      <c r="E22" s="100"/>
      <c r="F22" s="100"/>
      <c r="G22" s="100"/>
      <c r="H22" s="107"/>
      <c r="I22" s="108"/>
      <c r="J22" s="108"/>
      <c r="K22" s="108"/>
      <c r="L22" s="108"/>
      <c r="M22" s="108"/>
      <c r="N22" s="108"/>
      <c r="O22" s="109"/>
    </row>
    <row r="23" spans="2:15" x14ac:dyDescent="0.25">
      <c r="B23" s="100"/>
      <c r="C23" s="100"/>
      <c r="D23" s="100"/>
      <c r="E23" s="100"/>
      <c r="F23" s="100"/>
      <c r="G23" s="100"/>
      <c r="H23" s="107"/>
      <c r="I23" s="108"/>
      <c r="J23" s="108"/>
      <c r="K23" s="108"/>
      <c r="L23" s="108"/>
      <c r="M23" s="108"/>
      <c r="N23" s="108"/>
      <c r="O23" s="109"/>
    </row>
    <row r="24" spans="2:15" x14ac:dyDescent="0.25">
      <c r="B24" s="100"/>
      <c r="C24" s="100"/>
      <c r="D24" s="100"/>
      <c r="E24" s="100"/>
      <c r="F24" s="100"/>
      <c r="G24" s="100"/>
      <c r="H24" s="107"/>
      <c r="I24" s="108"/>
      <c r="J24" s="108"/>
      <c r="K24" s="108"/>
      <c r="L24" s="108"/>
      <c r="M24" s="108"/>
      <c r="N24" s="108"/>
      <c r="O24" s="109"/>
    </row>
    <row r="25" spans="2:15" x14ac:dyDescent="0.25">
      <c r="B25" s="100"/>
      <c r="C25" s="100"/>
      <c r="D25" s="100"/>
      <c r="E25" s="100"/>
      <c r="F25" s="100"/>
      <c r="G25" s="100"/>
      <c r="H25" s="107"/>
      <c r="I25" s="108"/>
      <c r="J25" s="108"/>
      <c r="K25" s="108"/>
      <c r="L25" s="108"/>
      <c r="M25" s="108"/>
      <c r="N25" s="108"/>
      <c r="O25" s="109"/>
    </row>
    <row r="26" spans="2:15" x14ac:dyDescent="0.25">
      <c r="B26" s="100"/>
      <c r="C26" s="100"/>
      <c r="D26" s="100"/>
      <c r="E26" s="100"/>
      <c r="F26" s="100"/>
      <c r="G26" s="100"/>
      <c r="H26" s="107"/>
      <c r="I26" s="108"/>
      <c r="J26" s="108"/>
      <c r="K26" s="108"/>
      <c r="L26" s="108"/>
      <c r="M26" s="108"/>
      <c r="N26" s="108"/>
      <c r="O26" s="109"/>
    </row>
    <row r="27" spans="2:15" x14ac:dyDescent="0.25">
      <c r="B27" s="100"/>
      <c r="C27" s="100"/>
      <c r="D27" s="100"/>
      <c r="E27" s="100"/>
      <c r="F27" s="100"/>
      <c r="G27" s="100"/>
      <c r="H27" s="107"/>
      <c r="I27" s="108"/>
      <c r="J27" s="108"/>
      <c r="K27" s="108"/>
      <c r="L27" s="108"/>
      <c r="M27" s="108"/>
      <c r="N27" s="108"/>
      <c r="O27" s="109"/>
    </row>
    <row r="28" spans="2:15" x14ac:dyDescent="0.25">
      <c r="B28" s="100"/>
      <c r="C28" s="100"/>
      <c r="D28" s="100"/>
      <c r="E28" s="100"/>
      <c r="F28" s="100"/>
      <c r="G28" s="100"/>
      <c r="H28" s="107"/>
      <c r="I28" s="108"/>
      <c r="J28" s="108"/>
      <c r="K28" s="108"/>
      <c r="L28" s="108"/>
      <c r="M28" s="108"/>
      <c r="N28" s="108"/>
      <c r="O28" s="109"/>
    </row>
    <row r="29" spans="2:15" x14ac:dyDescent="0.25">
      <c r="B29" s="100"/>
      <c r="C29" s="100"/>
      <c r="D29" s="100"/>
      <c r="E29" s="100"/>
      <c r="F29" s="100"/>
      <c r="G29" s="100"/>
      <c r="H29" s="107"/>
      <c r="I29" s="108"/>
      <c r="J29" s="108"/>
      <c r="K29" s="108"/>
      <c r="L29" s="108"/>
      <c r="M29" s="108"/>
      <c r="N29" s="108"/>
      <c r="O29" s="109"/>
    </row>
    <row r="30" spans="2:15" x14ac:dyDescent="0.25">
      <c r="B30" s="100"/>
      <c r="C30" s="100"/>
      <c r="D30" s="100"/>
      <c r="E30" s="100"/>
      <c r="F30" s="100"/>
      <c r="G30" s="100"/>
      <c r="H30" s="107"/>
      <c r="I30" s="108"/>
      <c r="J30" s="108"/>
      <c r="K30" s="108"/>
      <c r="L30" s="108"/>
      <c r="M30" s="108"/>
      <c r="N30" s="108"/>
      <c r="O30" s="109"/>
    </row>
    <row r="31" spans="2:15" x14ac:dyDescent="0.25">
      <c r="B31" s="100"/>
      <c r="C31" s="100"/>
      <c r="D31" s="100"/>
      <c r="E31" s="100"/>
      <c r="F31" s="100"/>
      <c r="G31" s="100"/>
      <c r="H31" s="107"/>
      <c r="I31" s="108"/>
      <c r="J31" s="108"/>
      <c r="K31" s="108"/>
      <c r="L31" s="108"/>
      <c r="M31" s="108"/>
      <c r="N31" s="108"/>
      <c r="O31" s="109"/>
    </row>
    <row r="32" spans="2:15" x14ac:dyDescent="0.25">
      <c r="B32" s="100"/>
      <c r="C32" s="100"/>
      <c r="D32" s="100"/>
      <c r="E32" s="100"/>
      <c r="F32" s="100"/>
      <c r="G32" s="100"/>
      <c r="H32" s="107"/>
      <c r="I32" s="108"/>
      <c r="J32" s="108"/>
      <c r="K32" s="108"/>
      <c r="L32" s="108"/>
      <c r="M32" s="108"/>
      <c r="N32" s="108"/>
      <c r="O32" s="109"/>
    </row>
    <row r="33" spans="2:15" x14ac:dyDescent="0.25">
      <c r="B33" s="100"/>
      <c r="C33" s="100"/>
      <c r="D33" s="100"/>
      <c r="E33" s="100"/>
      <c r="F33" s="100"/>
      <c r="G33" s="100"/>
      <c r="H33" s="107"/>
      <c r="I33" s="108"/>
      <c r="J33" s="108"/>
      <c r="K33" s="108"/>
      <c r="L33" s="108"/>
      <c r="M33" s="108"/>
      <c r="N33" s="108"/>
      <c r="O33" s="109"/>
    </row>
    <row r="34" spans="2:15" x14ac:dyDescent="0.25">
      <c r="B34" s="100"/>
      <c r="C34" s="100"/>
      <c r="D34" s="100"/>
      <c r="E34" s="100"/>
      <c r="F34" s="100"/>
      <c r="G34" s="100"/>
      <c r="H34" s="107"/>
      <c r="I34" s="108"/>
      <c r="J34" s="108"/>
      <c r="K34" s="108"/>
      <c r="L34" s="108"/>
      <c r="M34" s="108"/>
      <c r="N34" s="108"/>
      <c r="O34" s="109"/>
    </row>
    <row r="35" spans="2:15" x14ac:dyDescent="0.25">
      <c r="B35" s="100"/>
      <c r="C35" s="100"/>
      <c r="D35" s="100"/>
      <c r="E35" s="100"/>
      <c r="F35" s="100"/>
      <c r="G35" s="100"/>
      <c r="H35" s="107"/>
      <c r="I35" s="108"/>
      <c r="J35" s="108"/>
      <c r="K35" s="108"/>
      <c r="L35" s="108"/>
      <c r="M35" s="108"/>
      <c r="N35" s="108"/>
      <c r="O35" s="109"/>
    </row>
    <row r="36" spans="2:15" x14ac:dyDescent="0.25">
      <c r="B36" s="100"/>
      <c r="C36" s="100"/>
      <c r="D36" s="100"/>
      <c r="E36" s="100"/>
      <c r="F36" s="100"/>
      <c r="G36" s="100"/>
      <c r="H36" s="107"/>
      <c r="I36" s="108"/>
      <c r="J36" s="108"/>
      <c r="K36" s="108"/>
      <c r="L36" s="108"/>
      <c r="M36" s="108"/>
      <c r="N36" s="108"/>
      <c r="O36" s="109"/>
    </row>
    <row r="37" spans="2:15" x14ac:dyDescent="0.25">
      <c r="B37" s="100"/>
      <c r="C37" s="100"/>
      <c r="D37" s="100"/>
      <c r="E37" s="100"/>
      <c r="F37" s="100"/>
      <c r="G37" s="100"/>
      <c r="H37" s="107"/>
      <c r="I37" s="108"/>
      <c r="J37" s="108"/>
      <c r="K37" s="108"/>
      <c r="L37" s="108"/>
      <c r="M37" s="108"/>
      <c r="N37" s="108"/>
      <c r="O37" s="109"/>
    </row>
    <row r="38" spans="2:15" x14ac:dyDescent="0.25">
      <c r="B38" s="100"/>
      <c r="C38" s="100"/>
      <c r="D38" s="100"/>
      <c r="E38" s="100"/>
      <c r="F38" s="100"/>
      <c r="G38" s="100"/>
      <c r="H38" s="107"/>
      <c r="I38" s="108"/>
      <c r="J38" s="108"/>
      <c r="K38" s="108"/>
      <c r="L38" s="108"/>
      <c r="M38" s="108"/>
      <c r="N38" s="108"/>
      <c r="O38" s="109"/>
    </row>
    <row r="39" spans="2:15" x14ac:dyDescent="0.25">
      <c r="B39" s="100"/>
      <c r="C39" s="100"/>
      <c r="D39" s="100"/>
      <c r="E39" s="100"/>
      <c r="F39" s="100"/>
      <c r="G39" s="100"/>
      <c r="H39" s="107"/>
      <c r="I39" s="108"/>
      <c r="J39" s="108"/>
      <c r="K39" s="108"/>
      <c r="L39" s="108"/>
      <c r="M39" s="108"/>
      <c r="N39" s="108"/>
      <c r="O39" s="109"/>
    </row>
    <row r="40" spans="2:15" x14ac:dyDescent="0.25">
      <c r="B40" s="100"/>
      <c r="C40" s="100"/>
      <c r="D40" s="100"/>
      <c r="E40" s="100"/>
      <c r="F40" s="100"/>
      <c r="G40" s="100"/>
      <c r="H40" s="107"/>
      <c r="I40" s="108"/>
      <c r="J40" s="108"/>
      <c r="K40" s="108"/>
      <c r="L40" s="108"/>
      <c r="M40" s="108"/>
      <c r="N40" s="108"/>
      <c r="O40" s="109"/>
    </row>
    <row r="41" spans="2:15" x14ac:dyDescent="0.25">
      <c r="B41" s="100"/>
      <c r="C41" s="100"/>
      <c r="D41" s="100"/>
      <c r="E41" s="100"/>
      <c r="F41" s="100"/>
      <c r="G41" s="100"/>
      <c r="H41" s="107"/>
      <c r="I41" s="108"/>
      <c r="J41" s="108"/>
      <c r="K41" s="108"/>
      <c r="L41" s="108"/>
      <c r="M41" s="108"/>
      <c r="N41" s="108"/>
      <c r="O41" s="109"/>
    </row>
    <row r="42" spans="2:15" x14ac:dyDescent="0.25">
      <c r="B42" s="100"/>
      <c r="C42" s="100"/>
      <c r="D42" s="100"/>
      <c r="E42" s="100"/>
      <c r="F42" s="100"/>
      <c r="G42" s="100"/>
      <c r="H42" s="107"/>
      <c r="I42" s="108"/>
      <c r="J42" s="108"/>
      <c r="K42" s="108"/>
      <c r="L42" s="108"/>
      <c r="M42" s="108"/>
      <c r="N42" s="108"/>
      <c r="O42" s="109"/>
    </row>
    <row r="43" spans="2:15" x14ac:dyDescent="0.25">
      <c r="B43" s="100"/>
      <c r="C43" s="100"/>
      <c r="D43" s="100"/>
      <c r="E43" s="100"/>
      <c r="F43" s="100"/>
      <c r="G43" s="100"/>
      <c r="H43" s="107"/>
      <c r="I43" s="108"/>
      <c r="J43" s="108"/>
      <c r="K43" s="108"/>
      <c r="L43" s="108"/>
      <c r="M43" s="108"/>
      <c r="N43" s="108"/>
      <c r="O43" s="109"/>
    </row>
    <row r="44" spans="2:15" x14ac:dyDescent="0.25">
      <c r="B44" s="100"/>
      <c r="C44" s="100"/>
      <c r="D44" s="100"/>
      <c r="E44" s="100"/>
      <c r="F44" s="100"/>
      <c r="G44" s="100"/>
      <c r="H44" s="107"/>
      <c r="I44" s="108"/>
      <c r="J44" s="108"/>
      <c r="K44" s="108"/>
      <c r="L44" s="108"/>
      <c r="M44" s="108"/>
      <c r="N44" s="108"/>
      <c r="O44" s="109"/>
    </row>
    <row r="45" spans="2:15" x14ac:dyDescent="0.25">
      <c r="B45" s="100"/>
      <c r="C45" s="100"/>
      <c r="D45" s="100"/>
      <c r="E45" s="100"/>
      <c r="F45" s="100"/>
      <c r="G45" s="100"/>
      <c r="H45" s="107"/>
      <c r="I45" s="108"/>
      <c r="J45" s="108"/>
      <c r="K45" s="108"/>
      <c r="L45" s="108"/>
      <c r="M45" s="108"/>
      <c r="N45" s="108"/>
      <c r="O45" s="109"/>
    </row>
    <row r="46" spans="2:15" x14ac:dyDescent="0.25">
      <c r="B46" s="100"/>
      <c r="C46" s="100"/>
      <c r="D46" s="100"/>
      <c r="E46" s="100"/>
      <c r="F46" s="100"/>
      <c r="G46" s="100"/>
      <c r="H46" s="107"/>
      <c r="I46" s="108"/>
      <c r="J46" s="108"/>
      <c r="K46" s="108"/>
      <c r="L46" s="108"/>
      <c r="M46" s="108"/>
      <c r="N46" s="108"/>
      <c r="O46" s="109"/>
    </row>
    <row r="47" spans="2:15" x14ac:dyDescent="0.25">
      <c r="B47" s="100"/>
      <c r="C47" s="100"/>
      <c r="D47" s="100"/>
      <c r="E47" s="100"/>
      <c r="F47" s="100"/>
      <c r="G47" s="100"/>
      <c r="H47" s="107"/>
      <c r="I47" s="108"/>
      <c r="J47" s="108"/>
      <c r="K47" s="108"/>
      <c r="L47" s="108"/>
      <c r="M47" s="108"/>
      <c r="N47" s="108"/>
      <c r="O47" s="109"/>
    </row>
    <row r="48" spans="2:15" x14ac:dyDescent="0.25">
      <c r="B48" s="100"/>
      <c r="C48" s="100"/>
      <c r="D48" s="100"/>
      <c r="E48" s="100"/>
      <c r="F48" s="100"/>
      <c r="G48" s="100"/>
      <c r="H48" s="107"/>
      <c r="I48" s="108"/>
      <c r="J48" s="108"/>
      <c r="K48" s="108"/>
      <c r="L48" s="108"/>
      <c r="M48" s="108"/>
      <c r="N48" s="108"/>
      <c r="O48" s="109"/>
    </row>
    <row r="49" spans="2:15" x14ac:dyDescent="0.25">
      <c r="B49" s="100"/>
      <c r="C49" s="100"/>
      <c r="D49" s="100"/>
      <c r="E49" s="100"/>
      <c r="F49" s="100"/>
      <c r="G49" s="100"/>
      <c r="H49" s="107"/>
      <c r="I49" s="108"/>
      <c r="J49" s="108"/>
      <c r="K49" s="108"/>
      <c r="L49" s="108"/>
      <c r="M49" s="108"/>
      <c r="N49" s="108"/>
      <c r="O49" s="109"/>
    </row>
    <row r="50" spans="2:15" x14ac:dyDescent="0.25">
      <c r="B50" s="100"/>
      <c r="C50" s="100"/>
      <c r="D50" s="100"/>
      <c r="E50" s="100"/>
      <c r="F50" s="100"/>
      <c r="G50" s="100"/>
      <c r="H50" s="107"/>
      <c r="I50" s="108"/>
      <c r="J50" s="108"/>
      <c r="K50" s="108"/>
      <c r="L50" s="108"/>
      <c r="M50" s="108"/>
      <c r="N50" s="108"/>
      <c r="O50" s="109"/>
    </row>
    <row r="51" spans="2:15" x14ac:dyDescent="0.25">
      <c r="B51" s="100"/>
      <c r="C51" s="100"/>
      <c r="D51" s="100"/>
      <c r="E51" s="100"/>
      <c r="F51" s="100"/>
      <c r="G51" s="100"/>
      <c r="H51" s="107"/>
      <c r="I51" s="108"/>
      <c r="J51" s="108"/>
      <c r="K51" s="108"/>
      <c r="L51" s="108"/>
      <c r="M51" s="108"/>
      <c r="N51" s="108"/>
      <c r="O51" s="109"/>
    </row>
    <row r="52" spans="2:15" x14ac:dyDescent="0.25">
      <c r="B52" s="100"/>
      <c r="C52" s="100"/>
      <c r="D52" s="100"/>
      <c r="E52" s="100"/>
      <c r="F52" s="100"/>
      <c r="G52" s="100"/>
      <c r="H52" s="107"/>
      <c r="I52" s="108"/>
      <c r="J52" s="108"/>
      <c r="K52" s="108"/>
      <c r="L52" s="108"/>
      <c r="M52" s="108"/>
      <c r="N52" s="108"/>
      <c r="O52" s="109"/>
    </row>
    <row r="53" spans="2:15" x14ac:dyDescent="0.25">
      <c r="B53" s="100"/>
      <c r="C53" s="100"/>
      <c r="D53" s="100"/>
      <c r="E53" s="100"/>
      <c r="F53" s="100"/>
      <c r="G53" s="100"/>
      <c r="H53" s="107"/>
      <c r="I53" s="108"/>
      <c r="J53" s="108"/>
      <c r="K53" s="108"/>
      <c r="L53" s="108"/>
      <c r="M53" s="108"/>
      <c r="N53" s="108"/>
      <c r="O53" s="109"/>
    </row>
    <row r="54" spans="2:15" x14ac:dyDescent="0.25">
      <c r="B54" s="100"/>
      <c r="C54" s="100"/>
      <c r="D54" s="100"/>
      <c r="E54" s="100"/>
      <c r="F54" s="100"/>
      <c r="G54" s="100"/>
      <c r="H54" s="107"/>
      <c r="I54" s="108"/>
      <c r="J54" s="108"/>
      <c r="K54" s="108"/>
      <c r="L54" s="108"/>
      <c r="M54" s="108"/>
      <c r="N54" s="108"/>
      <c r="O54" s="109"/>
    </row>
    <row r="55" spans="2:15" x14ac:dyDescent="0.25">
      <c r="B55" s="100"/>
      <c r="C55" s="100"/>
      <c r="D55" s="100"/>
      <c r="E55" s="100"/>
      <c r="F55" s="100"/>
      <c r="G55" s="100"/>
      <c r="H55" s="107"/>
      <c r="I55" s="108"/>
      <c r="J55" s="108"/>
      <c r="K55" s="108"/>
      <c r="L55" s="108"/>
      <c r="M55" s="108"/>
      <c r="N55" s="108"/>
      <c r="O55" s="109"/>
    </row>
    <row r="56" spans="2:15" x14ac:dyDescent="0.25">
      <c r="B56" s="100"/>
      <c r="C56" s="100"/>
      <c r="D56" s="100"/>
      <c r="E56" s="100"/>
      <c r="F56" s="100"/>
      <c r="G56" s="100"/>
      <c r="H56" s="107"/>
      <c r="I56" s="108"/>
      <c r="J56" s="108"/>
      <c r="K56" s="108"/>
      <c r="L56" s="108"/>
      <c r="M56" s="108"/>
      <c r="N56" s="108"/>
      <c r="O56" s="109"/>
    </row>
    <row r="57" spans="2:15" x14ac:dyDescent="0.25">
      <c r="B57" s="100"/>
      <c r="C57" s="100"/>
      <c r="D57" s="100"/>
      <c r="E57" s="100"/>
      <c r="F57" s="100"/>
      <c r="G57" s="100"/>
      <c r="H57" s="107"/>
      <c r="I57" s="108"/>
      <c r="J57" s="108"/>
      <c r="K57" s="108"/>
      <c r="L57" s="108"/>
      <c r="M57" s="108"/>
      <c r="N57" s="108"/>
      <c r="O57" s="109"/>
    </row>
    <row r="58" spans="2:15" x14ac:dyDescent="0.25">
      <c r="B58" s="100"/>
      <c r="C58" s="100"/>
      <c r="D58" s="100"/>
      <c r="E58" s="100"/>
      <c r="F58" s="100"/>
      <c r="G58" s="100"/>
      <c r="H58" s="107"/>
      <c r="I58" s="108"/>
      <c r="J58" s="108"/>
      <c r="K58" s="108"/>
      <c r="L58" s="108"/>
      <c r="M58" s="108"/>
      <c r="N58" s="108"/>
      <c r="O58" s="109"/>
    </row>
    <row r="59" spans="2:15" x14ac:dyDescent="0.25">
      <c r="B59" s="100"/>
      <c r="C59" s="100"/>
      <c r="D59" s="100"/>
      <c r="E59" s="100"/>
      <c r="F59" s="100"/>
      <c r="G59" s="100"/>
      <c r="H59" s="107"/>
      <c r="I59" s="108"/>
      <c r="J59" s="108"/>
      <c r="K59" s="108"/>
      <c r="L59" s="108"/>
      <c r="M59" s="108"/>
      <c r="N59" s="108"/>
      <c r="O59" s="109"/>
    </row>
    <row r="60" spans="2:15" x14ac:dyDescent="0.25">
      <c r="B60" s="100"/>
      <c r="C60" s="100"/>
      <c r="D60" s="100"/>
      <c r="E60" s="100"/>
      <c r="F60" s="100"/>
      <c r="G60" s="100"/>
      <c r="H60" s="107"/>
      <c r="I60" s="108"/>
      <c r="J60" s="108"/>
      <c r="K60" s="108"/>
      <c r="L60" s="108"/>
      <c r="M60" s="108"/>
      <c r="N60" s="108"/>
      <c r="O60" s="109"/>
    </row>
    <row r="61" spans="2:15" x14ac:dyDescent="0.25">
      <c r="B61" s="100"/>
      <c r="C61" s="100"/>
      <c r="D61" s="100"/>
      <c r="E61" s="100"/>
      <c r="F61" s="100"/>
      <c r="G61" s="100"/>
      <c r="H61" s="107"/>
      <c r="I61" s="108"/>
      <c r="J61" s="108"/>
      <c r="K61" s="108"/>
      <c r="L61" s="108"/>
      <c r="M61" s="108"/>
      <c r="N61" s="108"/>
      <c r="O61" s="109"/>
    </row>
    <row r="62" spans="2:15" x14ac:dyDescent="0.25">
      <c r="B62" s="100"/>
      <c r="C62" s="100"/>
      <c r="D62" s="100"/>
      <c r="E62" s="100"/>
      <c r="F62" s="100"/>
      <c r="G62" s="100"/>
      <c r="H62" s="107"/>
      <c r="I62" s="108"/>
      <c r="J62" s="108"/>
      <c r="K62" s="108"/>
      <c r="L62" s="108"/>
      <c r="M62" s="108"/>
      <c r="N62" s="108"/>
      <c r="O62" s="109"/>
    </row>
    <row r="63" spans="2:15" x14ac:dyDescent="0.25">
      <c r="B63" s="100"/>
      <c r="C63" s="100"/>
      <c r="D63" s="100"/>
      <c r="E63" s="100"/>
      <c r="F63" s="100"/>
      <c r="G63" s="100"/>
      <c r="H63" s="107"/>
      <c r="I63" s="108"/>
      <c r="J63" s="108"/>
      <c r="K63" s="108"/>
      <c r="L63" s="108"/>
      <c r="M63" s="108"/>
      <c r="N63" s="108"/>
      <c r="O63" s="109"/>
    </row>
    <row r="64" spans="2:15" x14ac:dyDescent="0.25">
      <c r="B64" s="100"/>
      <c r="C64" s="100"/>
      <c r="D64" s="100"/>
      <c r="E64" s="100"/>
      <c r="F64" s="100"/>
      <c r="G64" s="100"/>
      <c r="H64" s="107"/>
      <c r="I64" s="108"/>
      <c r="J64" s="108"/>
      <c r="K64" s="108"/>
      <c r="L64" s="108"/>
      <c r="M64" s="108"/>
      <c r="N64" s="108"/>
      <c r="O64" s="109"/>
    </row>
    <row r="65" spans="2:15" x14ac:dyDescent="0.25">
      <c r="B65" s="100"/>
      <c r="C65" s="100"/>
      <c r="D65" s="100"/>
      <c r="E65" s="100"/>
      <c r="F65" s="100"/>
      <c r="G65" s="100"/>
      <c r="H65" s="107"/>
      <c r="I65" s="108"/>
      <c r="J65" s="108"/>
      <c r="K65" s="108"/>
      <c r="L65" s="108"/>
      <c r="M65" s="108"/>
      <c r="N65" s="108"/>
      <c r="O65" s="109"/>
    </row>
    <row r="66" spans="2:15" x14ac:dyDescent="0.25">
      <c r="B66" s="100"/>
      <c r="C66" s="100"/>
      <c r="D66" s="100"/>
      <c r="E66" s="100"/>
      <c r="F66" s="100"/>
      <c r="G66" s="100"/>
      <c r="H66" s="107"/>
      <c r="I66" s="108"/>
      <c r="J66" s="108"/>
      <c r="K66" s="108"/>
      <c r="L66" s="108"/>
      <c r="M66" s="108"/>
      <c r="N66" s="108"/>
      <c r="O66" s="109"/>
    </row>
    <row r="67" spans="2:15" x14ac:dyDescent="0.25">
      <c r="B67" s="100"/>
      <c r="C67" s="100"/>
      <c r="D67" s="100"/>
      <c r="E67" s="100"/>
      <c r="F67" s="100"/>
      <c r="G67" s="100"/>
      <c r="H67" s="107"/>
      <c r="I67" s="108"/>
      <c r="J67" s="108"/>
      <c r="K67" s="108"/>
      <c r="L67" s="108"/>
      <c r="M67" s="108"/>
      <c r="N67" s="108"/>
      <c r="O67" s="109"/>
    </row>
    <row r="68" spans="2:15" x14ac:dyDescent="0.25">
      <c r="B68" s="100"/>
      <c r="C68" s="100"/>
      <c r="D68" s="100"/>
      <c r="E68" s="100"/>
      <c r="F68" s="100"/>
      <c r="G68" s="100"/>
      <c r="H68" s="107"/>
      <c r="I68" s="108"/>
      <c r="J68" s="108"/>
      <c r="K68" s="108"/>
      <c r="L68" s="108"/>
      <c r="M68" s="108"/>
      <c r="N68" s="108"/>
      <c r="O68" s="109"/>
    </row>
    <row r="69" spans="2:15" x14ac:dyDescent="0.25">
      <c r="B69" s="100"/>
      <c r="C69" s="100"/>
      <c r="D69" s="100"/>
      <c r="E69" s="100"/>
      <c r="F69" s="100"/>
      <c r="G69" s="100"/>
      <c r="H69" s="107"/>
      <c r="I69" s="108"/>
      <c r="J69" s="108"/>
      <c r="K69" s="108"/>
      <c r="L69" s="108"/>
      <c r="M69" s="108"/>
      <c r="N69" s="108"/>
      <c r="O69" s="109"/>
    </row>
    <row r="70" spans="2:15" x14ac:dyDescent="0.25">
      <c r="B70" s="100"/>
      <c r="C70" s="100"/>
      <c r="D70" s="100"/>
      <c r="E70" s="100"/>
      <c r="F70" s="100"/>
      <c r="G70" s="100"/>
      <c r="H70" s="107"/>
      <c r="I70" s="108"/>
      <c r="J70" s="108"/>
      <c r="K70" s="108"/>
      <c r="L70" s="108"/>
      <c r="M70" s="108"/>
      <c r="N70" s="108"/>
      <c r="O70" s="109"/>
    </row>
    <row r="71" spans="2:15" x14ac:dyDescent="0.25">
      <c r="B71" s="100"/>
      <c r="C71" s="100"/>
      <c r="D71" s="100"/>
      <c r="E71" s="100"/>
      <c r="F71" s="100"/>
      <c r="G71" s="100"/>
      <c r="H71" s="107"/>
      <c r="I71" s="108"/>
      <c r="J71" s="108"/>
      <c r="K71" s="108"/>
      <c r="L71" s="108"/>
      <c r="M71" s="108"/>
      <c r="N71" s="108"/>
      <c r="O71" s="109"/>
    </row>
    <row r="72" spans="2:15" x14ac:dyDescent="0.25">
      <c r="B72" s="100"/>
      <c r="C72" s="100"/>
      <c r="D72" s="100"/>
      <c r="E72" s="100"/>
      <c r="F72" s="100"/>
      <c r="G72" s="100"/>
      <c r="H72" s="107"/>
      <c r="I72" s="108"/>
      <c r="J72" s="108"/>
      <c r="K72" s="108"/>
      <c r="L72" s="108"/>
      <c r="M72" s="108"/>
      <c r="N72" s="108"/>
      <c r="O72" s="109"/>
    </row>
    <row r="73" spans="2:15" x14ac:dyDescent="0.25">
      <c r="B73" s="100"/>
      <c r="C73" s="100"/>
      <c r="D73" s="100"/>
      <c r="E73" s="100"/>
      <c r="F73" s="100"/>
      <c r="G73" s="100"/>
      <c r="H73" s="107"/>
      <c r="I73" s="108"/>
      <c r="J73" s="108"/>
      <c r="K73" s="108"/>
      <c r="L73" s="108"/>
      <c r="M73" s="108"/>
      <c r="N73" s="108"/>
      <c r="O73" s="109"/>
    </row>
    <row r="74" spans="2:15" x14ac:dyDescent="0.25">
      <c r="B74" s="100"/>
      <c r="C74" s="100"/>
      <c r="D74" s="100"/>
      <c r="E74" s="100"/>
      <c r="F74" s="100"/>
      <c r="G74" s="100"/>
      <c r="H74" s="107"/>
      <c r="I74" s="108"/>
      <c r="J74" s="108"/>
      <c r="K74" s="108"/>
      <c r="L74" s="108"/>
      <c r="M74" s="108"/>
      <c r="N74" s="108"/>
      <c r="O74" s="109"/>
    </row>
    <row r="75" spans="2:15" x14ac:dyDescent="0.25">
      <c r="B75" s="100"/>
      <c r="C75" s="100"/>
      <c r="D75" s="100"/>
      <c r="E75" s="100"/>
      <c r="F75" s="100"/>
      <c r="G75" s="100"/>
      <c r="H75" s="107"/>
      <c r="I75" s="108"/>
      <c r="J75" s="108"/>
      <c r="K75" s="108"/>
      <c r="L75" s="108"/>
      <c r="M75" s="108"/>
      <c r="N75" s="108"/>
      <c r="O75" s="109"/>
    </row>
    <row r="76" spans="2:15" x14ac:dyDescent="0.25">
      <c r="B76" s="100"/>
      <c r="C76" s="100"/>
      <c r="D76" s="100"/>
      <c r="E76" s="100"/>
      <c r="F76" s="100"/>
      <c r="G76" s="100"/>
      <c r="H76" s="107"/>
      <c r="I76" s="108"/>
      <c r="J76" s="108"/>
      <c r="K76" s="108"/>
      <c r="L76" s="108"/>
      <c r="M76" s="108"/>
      <c r="N76" s="108"/>
      <c r="O76" s="109"/>
    </row>
    <row r="77" spans="2:15" x14ac:dyDescent="0.25">
      <c r="B77" s="100"/>
      <c r="C77" s="100"/>
      <c r="D77" s="100"/>
      <c r="E77" s="100"/>
      <c r="F77" s="100"/>
      <c r="G77" s="100"/>
      <c r="H77" s="107"/>
      <c r="I77" s="108"/>
      <c r="J77" s="108"/>
      <c r="K77" s="108"/>
      <c r="L77" s="108"/>
      <c r="M77" s="108"/>
      <c r="N77" s="108"/>
      <c r="O77" s="109"/>
    </row>
    <row r="78" spans="2:15" x14ac:dyDescent="0.25">
      <c r="B78" s="100"/>
      <c r="C78" s="100"/>
      <c r="D78" s="100"/>
      <c r="E78" s="100"/>
      <c r="F78" s="100"/>
      <c r="G78" s="100"/>
      <c r="H78" s="107"/>
      <c r="I78" s="108"/>
      <c r="J78" s="108"/>
      <c r="K78" s="108"/>
      <c r="L78" s="108"/>
      <c r="M78" s="108"/>
      <c r="N78" s="108"/>
      <c r="O78" s="109"/>
    </row>
    <row r="79" spans="2:15" x14ac:dyDescent="0.25">
      <c r="B79" s="100"/>
      <c r="C79" s="100"/>
      <c r="D79" s="100"/>
      <c r="E79" s="100"/>
      <c r="F79" s="100"/>
      <c r="G79" s="100"/>
      <c r="H79" s="107"/>
      <c r="I79" s="108"/>
      <c r="J79" s="108"/>
      <c r="K79" s="108"/>
      <c r="L79" s="108"/>
      <c r="M79" s="108"/>
      <c r="N79" s="108"/>
      <c r="O79" s="109"/>
    </row>
    <row r="80" spans="2:15" x14ac:dyDescent="0.25">
      <c r="B80" s="100"/>
      <c r="C80" s="100"/>
      <c r="D80" s="100"/>
      <c r="E80" s="100"/>
      <c r="F80" s="100"/>
      <c r="G80" s="100"/>
      <c r="H80" s="107"/>
      <c r="I80" s="108"/>
      <c r="J80" s="108"/>
      <c r="K80" s="108"/>
      <c r="L80" s="108"/>
      <c r="M80" s="108"/>
      <c r="N80" s="108"/>
      <c r="O80" s="109"/>
    </row>
    <row r="81" spans="2:15" x14ac:dyDescent="0.25">
      <c r="B81" s="100"/>
      <c r="C81" s="100"/>
      <c r="D81" s="100"/>
      <c r="E81" s="100"/>
      <c r="F81" s="100"/>
      <c r="G81" s="100"/>
      <c r="H81" s="107"/>
      <c r="I81" s="108"/>
      <c r="J81" s="108"/>
      <c r="K81" s="108"/>
      <c r="L81" s="108"/>
      <c r="M81" s="108"/>
      <c r="N81" s="108"/>
      <c r="O81" s="109"/>
    </row>
    <row r="82" spans="2:15" x14ac:dyDescent="0.25">
      <c r="B82" s="100"/>
      <c r="C82" s="100"/>
      <c r="D82" s="100"/>
      <c r="E82" s="100"/>
      <c r="F82" s="100"/>
      <c r="G82" s="100"/>
      <c r="H82" s="107"/>
      <c r="I82" s="108"/>
      <c r="J82" s="108"/>
      <c r="K82" s="108"/>
      <c r="L82" s="108"/>
      <c r="M82" s="108"/>
      <c r="N82" s="108"/>
      <c r="O82" s="109"/>
    </row>
    <row r="83" spans="2:15" x14ac:dyDescent="0.25">
      <c r="B83" s="100"/>
      <c r="C83" s="100"/>
      <c r="D83" s="100"/>
      <c r="E83" s="100"/>
      <c r="F83" s="100"/>
      <c r="G83" s="100"/>
      <c r="H83" s="107"/>
      <c r="I83" s="108"/>
      <c r="J83" s="108"/>
      <c r="K83" s="108"/>
      <c r="L83" s="108"/>
      <c r="M83" s="108"/>
      <c r="N83" s="108"/>
      <c r="O83" s="109"/>
    </row>
    <row r="84" spans="2:15" x14ac:dyDescent="0.25">
      <c r="B84" s="100"/>
      <c r="C84" s="100"/>
      <c r="D84" s="100"/>
      <c r="E84" s="100"/>
      <c r="F84" s="100"/>
      <c r="G84" s="100"/>
      <c r="H84" s="107"/>
      <c r="I84" s="108"/>
      <c r="J84" s="108"/>
      <c r="K84" s="108"/>
      <c r="L84" s="108"/>
      <c r="M84" s="108"/>
      <c r="N84" s="108"/>
      <c r="O84" s="109"/>
    </row>
    <row r="85" spans="2:15" x14ac:dyDescent="0.25">
      <c r="B85" s="100"/>
      <c r="C85" s="100"/>
      <c r="D85" s="100"/>
      <c r="E85" s="100"/>
      <c r="F85" s="100"/>
      <c r="G85" s="100"/>
      <c r="H85" s="107"/>
      <c r="I85" s="108"/>
      <c r="J85" s="108"/>
      <c r="K85" s="108"/>
      <c r="L85" s="108"/>
      <c r="M85" s="108"/>
      <c r="N85" s="108"/>
      <c r="O85" s="109"/>
    </row>
    <row r="86" spans="2:15" x14ac:dyDescent="0.25">
      <c r="B86" s="100"/>
      <c r="C86" s="100"/>
      <c r="D86" s="100"/>
      <c r="E86" s="100"/>
      <c r="F86" s="100"/>
      <c r="G86" s="100"/>
      <c r="H86" s="107"/>
      <c r="I86" s="108"/>
      <c r="J86" s="108"/>
      <c r="K86" s="108"/>
      <c r="L86" s="108"/>
      <c r="M86" s="108"/>
      <c r="N86" s="108"/>
      <c r="O86" s="109"/>
    </row>
    <row r="87" spans="2:15" x14ac:dyDescent="0.25">
      <c r="B87" s="100"/>
      <c r="C87" s="100"/>
      <c r="D87" s="100"/>
      <c r="E87" s="100"/>
      <c r="F87" s="100"/>
      <c r="G87" s="100"/>
      <c r="H87" s="107"/>
      <c r="I87" s="108"/>
      <c r="J87" s="108"/>
      <c r="K87" s="108"/>
      <c r="L87" s="108"/>
      <c r="M87" s="108"/>
      <c r="N87" s="108"/>
      <c r="O87" s="109"/>
    </row>
    <row r="88" spans="2:15" x14ac:dyDescent="0.25">
      <c r="B88" s="100"/>
      <c r="C88" s="100"/>
      <c r="D88" s="100"/>
      <c r="E88" s="100"/>
      <c r="F88" s="100"/>
      <c r="G88" s="100"/>
      <c r="H88" s="107"/>
      <c r="I88" s="108"/>
      <c r="J88" s="108"/>
      <c r="K88" s="108"/>
      <c r="L88" s="108"/>
      <c r="M88" s="108"/>
      <c r="N88" s="108"/>
      <c r="O88" s="109"/>
    </row>
    <row r="89" spans="2:15" x14ac:dyDescent="0.25">
      <c r="B89" s="100"/>
      <c r="C89" s="100"/>
      <c r="D89" s="100"/>
      <c r="E89" s="100"/>
      <c r="F89" s="100"/>
      <c r="G89" s="100"/>
      <c r="H89" s="107"/>
      <c r="I89" s="108"/>
      <c r="J89" s="108"/>
      <c r="K89" s="108"/>
      <c r="L89" s="108"/>
      <c r="M89" s="108"/>
      <c r="N89" s="108"/>
      <c r="O89" s="109"/>
    </row>
    <row r="90" spans="2:15" x14ac:dyDescent="0.25">
      <c r="B90" s="100"/>
      <c r="C90" s="100"/>
      <c r="D90" s="100"/>
      <c r="E90" s="100"/>
      <c r="F90" s="100"/>
      <c r="G90" s="100"/>
      <c r="H90" s="107"/>
      <c r="I90" s="108"/>
      <c r="J90" s="108"/>
      <c r="K90" s="108"/>
      <c r="L90" s="108"/>
      <c r="M90" s="108"/>
      <c r="N90" s="108"/>
      <c r="O90" s="109"/>
    </row>
    <row r="91" spans="2:15" x14ac:dyDescent="0.25">
      <c r="B91" s="100"/>
      <c r="C91" s="100"/>
      <c r="D91" s="100"/>
      <c r="E91" s="100"/>
      <c r="F91" s="100"/>
      <c r="G91" s="100"/>
      <c r="H91" s="107"/>
      <c r="I91" s="108"/>
      <c r="J91" s="108"/>
      <c r="K91" s="108"/>
      <c r="L91" s="108"/>
      <c r="M91" s="108"/>
      <c r="N91" s="108"/>
      <c r="O91" s="109"/>
    </row>
    <row r="92" spans="2:15" x14ac:dyDescent="0.25">
      <c r="B92" s="100"/>
      <c r="C92" s="100"/>
      <c r="D92" s="100"/>
      <c r="E92" s="100"/>
      <c r="F92" s="100"/>
      <c r="G92" s="100"/>
      <c r="H92" s="107"/>
      <c r="I92" s="108"/>
      <c r="J92" s="108"/>
      <c r="K92" s="108"/>
      <c r="L92" s="108"/>
      <c r="M92" s="108"/>
      <c r="N92" s="108"/>
      <c r="O92" s="109"/>
    </row>
    <row r="93" spans="2:15" x14ac:dyDescent="0.25">
      <c r="B93" s="100"/>
      <c r="C93" s="100"/>
      <c r="D93" s="100"/>
      <c r="E93" s="100"/>
      <c r="F93" s="100"/>
      <c r="G93" s="100"/>
      <c r="H93" s="107"/>
      <c r="I93" s="108"/>
      <c r="J93" s="108"/>
      <c r="K93" s="108"/>
      <c r="L93" s="108"/>
      <c r="M93" s="108"/>
      <c r="N93" s="108"/>
      <c r="O93" s="109"/>
    </row>
    <row r="94" spans="2:15" x14ac:dyDescent="0.25">
      <c r="B94" s="100"/>
      <c r="C94" s="100"/>
      <c r="D94" s="100"/>
      <c r="E94" s="100"/>
      <c r="F94" s="100"/>
      <c r="G94" s="100"/>
      <c r="H94" s="107"/>
      <c r="I94" s="108"/>
      <c r="J94" s="108"/>
      <c r="K94" s="108"/>
      <c r="L94" s="108"/>
      <c r="M94" s="108"/>
      <c r="N94" s="108"/>
      <c r="O94" s="109"/>
    </row>
    <row r="95" spans="2:15" x14ac:dyDescent="0.25">
      <c r="B95" s="100"/>
      <c r="C95" s="100"/>
      <c r="D95" s="100"/>
      <c r="E95" s="100"/>
      <c r="F95" s="100"/>
      <c r="G95" s="100"/>
      <c r="H95" s="107"/>
      <c r="I95" s="108"/>
      <c r="J95" s="108"/>
      <c r="K95" s="108"/>
      <c r="L95" s="108"/>
      <c r="M95" s="108"/>
      <c r="N95" s="108"/>
      <c r="O95" s="109"/>
    </row>
    <row r="96" spans="2:15" x14ac:dyDescent="0.25">
      <c r="B96" s="100"/>
      <c r="C96" s="100"/>
      <c r="D96" s="100"/>
      <c r="E96" s="100"/>
      <c r="F96" s="100"/>
      <c r="G96" s="100"/>
      <c r="H96" s="107"/>
      <c r="I96" s="108"/>
      <c r="J96" s="108"/>
      <c r="K96" s="108"/>
      <c r="L96" s="108"/>
      <c r="M96" s="108"/>
      <c r="N96" s="108"/>
      <c r="O96" s="109"/>
    </row>
    <row r="97" spans="2:15" x14ac:dyDescent="0.25">
      <c r="B97" s="100"/>
      <c r="C97" s="100"/>
      <c r="D97" s="100"/>
      <c r="E97" s="100"/>
      <c r="F97" s="100"/>
      <c r="G97" s="100"/>
      <c r="H97" s="107"/>
      <c r="I97" s="108"/>
      <c r="J97" s="108"/>
      <c r="K97" s="108"/>
      <c r="L97" s="108"/>
      <c r="M97" s="108"/>
      <c r="N97" s="108"/>
      <c r="O97" s="109"/>
    </row>
    <row r="98" spans="2:15" x14ac:dyDescent="0.25">
      <c r="B98" s="100"/>
      <c r="C98" s="100"/>
      <c r="D98" s="100"/>
      <c r="E98" s="100"/>
      <c r="F98" s="100"/>
      <c r="G98" s="100"/>
      <c r="H98" s="107"/>
      <c r="I98" s="108"/>
      <c r="J98" s="108"/>
      <c r="K98" s="108"/>
      <c r="L98" s="108"/>
      <c r="M98" s="108"/>
      <c r="N98" s="108"/>
      <c r="O98" s="109"/>
    </row>
    <row r="99" spans="2:15" x14ac:dyDescent="0.25">
      <c r="B99" s="100"/>
      <c r="C99" s="100"/>
      <c r="D99" s="100"/>
      <c r="E99" s="100"/>
      <c r="F99" s="100"/>
      <c r="G99" s="100"/>
      <c r="H99" s="107"/>
      <c r="I99" s="108"/>
      <c r="J99" s="108"/>
      <c r="K99" s="108"/>
      <c r="L99" s="108"/>
      <c r="M99" s="108"/>
      <c r="N99" s="108"/>
      <c r="O99" s="109"/>
    </row>
    <row r="100" spans="2:15" x14ac:dyDescent="0.25">
      <c r="B100" s="100"/>
      <c r="C100" s="100"/>
      <c r="D100" s="100"/>
      <c r="E100" s="100"/>
      <c r="F100" s="100"/>
      <c r="G100" s="100"/>
      <c r="H100" s="107"/>
      <c r="I100" s="108"/>
      <c r="J100" s="108"/>
      <c r="K100" s="108"/>
      <c r="L100" s="108"/>
      <c r="M100" s="108"/>
      <c r="N100" s="108"/>
      <c r="O100" s="109"/>
    </row>
    <row r="101" spans="2:15" x14ac:dyDescent="0.25">
      <c r="B101" s="100"/>
      <c r="C101" s="100"/>
      <c r="D101" s="100"/>
      <c r="E101" s="100"/>
      <c r="F101" s="100"/>
      <c r="G101" s="100"/>
      <c r="H101" s="107"/>
      <c r="I101" s="108"/>
      <c r="J101" s="108"/>
      <c r="K101" s="108"/>
      <c r="L101" s="108"/>
      <c r="M101" s="108"/>
      <c r="N101" s="108"/>
      <c r="O101" s="109"/>
    </row>
    <row r="102" spans="2:15" x14ac:dyDescent="0.25">
      <c r="B102" s="100"/>
      <c r="C102" s="100"/>
      <c r="D102" s="100"/>
      <c r="E102" s="100"/>
      <c r="F102" s="100"/>
      <c r="G102" s="100"/>
      <c r="H102" s="107"/>
      <c r="I102" s="108"/>
      <c r="J102" s="108"/>
      <c r="K102" s="108"/>
      <c r="L102" s="108"/>
      <c r="M102" s="108"/>
      <c r="N102" s="108"/>
      <c r="O102" s="109"/>
    </row>
    <row r="103" spans="2:15" x14ac:dyDescent="0.25">
      <c r="B103" s="100"/>
      <c r="C103" s="100"/>
      <c r="D103" s="100"/>
      <c r="E103" s="100"/>
      <c r="F103" s="100"/>
      <c r="G103" s="100"/>
      <c r="H103" s="107"/>
      <c r="I103" s="108"/>
      <c r="J103" s="108"/>
      <c r="K103" s="108"/>
      <c r="L103" s="108"/>
      <c r="M103" s="108"/>
      <c r="N103" s="108"/>
      <c r="O103" s="109"/>
    </row>
    <row r="104" spans="2:15" x14ac:dyDescent="0.25">
      <c r="B104" s="100"/>
      <c r="C104" s="100"/>
      <c r="D104" s="100"/>
      <c r="E104" s="100"/>
      <c r="F104" s="100"/>
      <c r="G104" s="100"/>
      <c r="H104" s="107"/>
      <c r="I104" s="108"/>
      <c r="J104" s="108"/>
      <c r="K104" s="108"/>
      <c r="L104" s="108"/>
      <c r="M104" s="108"/>
      <c r="N104" s="108"/>
      <c r="O104" s="109"/>
    </row>
    <row r="105" spans="2:15" x14ac:dyDescent="0.25">
      <c r="B105" s="100"/>
      <c r="C105" s="100"/>
      <c r="D105" s="100"/>
      <c r="E105" s="100"/>
      <c r="F105" s="100"/>
      <c r="G105" s="100"/>
      <c r="H105" s="107"/>
      <c r="I105" s="108"/>
      <c r="J105" s="108"/>
      <c r="K105" s="108"/>
      <c r="L105" s="108"/>
      <c r="M105" s="108"/>
      <c r="N105" s="108"/>
      <c r="O105" s="109"/>
    </row>
    <row r="106" spans="2:15" x14ac:dyDescent="0.25">
      <c r="B106" s="100"/>
      <c r="C106" s="100"/>
      <c r="D106" s="100"/>
      <c r="E106" s="100"/>
      <c r="F106" s="100"/>
      <c r="G106" s="100"/>
      <c r="H106" s="107"/>
      <c r="I106" s="108"/>
      <c r="J106" s="108"/>
      <c r="K106" s="108"/>
      <c r="L106" s="108"/>
      <c r="M106" s="108"/>
      <c r="N106" s="108"/>
      <c r="O106" s="109"/>
    </row>
    <row r="107" spans="2:15" x14ac:dyDescent="0.25">
      <c r="B107" s="100"/>
      <c r="C107" s="100"/>
      <c r="D107" s="100"/>
      <c r="E107" s="100"/>
      <c r="F107" s="100"/>
      <c r="G107" s="100"/>
      <c r="H107" s="107"/>
      <c r="I107" s="108"/>
      <c r="J107" s="108"/>
      <c r="K107" s="108"/>
      <c r="L107" s="108"/>
      <c r="M107" s="108"/>
      <c r="N107" s="108"/>
      <c r="O107" s="109"/>
    </row>
    <row r="108" spans="2:15" x14ac:dyDescent="0.25">
      <c r="B108" s="100"/>
      <c r="C108" s="100"/>
      <c r="D108" s="100"/>
      <c r="E108" s="100"/>
      <c r="F108" s="100"/>
      <c r="G108" s="100"/>
      <c r="H108" s="107"/>
      <c r="I108" s="108"/>
      <c r="J108" s="108"/>
      <c r="K108" s="108"/>
      <c r="L108" s="108"/>
      <c r="M108" s="108"/>
      <c r="N108" s="108"/>
      <c r="O108" s="109"/>
    </row>
    <row r="109" spans="2:15" x14ac:dyDescent="0.25">
      <c r="B109" s="100"/>
      <c r="C109" s="100"/>
      <c r="D109" s="100"/>
      <c r="E109" s="100"/>
      <c r="F109" s="100"/>
      <c r="G109" s="100"/>
      <c r="H109" s="107"/>
      <c r="I109" s="108"/>
      <c r="J109" s="108"/>
      <c r="K109" s="108"/>
      <c r="L109" s="108"/>
      <c r="M109" s="108"/>
      <c r="N109" s="108"/>
      <c r="O109" s="109"/>
    </row>
    <row r="110" spans="2:15" x14ac:dyDescent="0.25">
      <c r="B110" s="100"/>
      <c r="C110" s="100"/>
      <c r="D110" s="100"/>
      <c r="E110" s="100"/>
      <c r="F110" s="100"/>
      <c r="G110" s="100"/>
      <c r="H110" s="107"/>
      <c r="I110" s="108"/>
      <c r="J110" s="108"/>
      <c r="K110" s="108"/>
      <c r="L110" s="108"/>
      <c r="M110" s="108"/>
      <c r="N110" s="108"/>
      <c r="O110" s="109"/>
    </row>
    <row r="111" spans="2:15" x14ac:dyDescent="0.25">
      <c r="B111" s="100"/>
      <c r="C111" s="100"/>
      <c r="D111" s="100"/>
      <c r="E111" s="100"/>
      <c r="F111" s="100"/>
      <c r="G111" s="100"/>
      <c r="H111" s="107"/>
      <c r="I111" s="108"/>
      <c r="J111" s="108"/>
      <c r="K111" s="108"/>
      <c r="L111" s="108"/>
      <c r="M111" s="108"/>
      <c r="N111" s="108"/>
      <c r="O111" s="109"/>
    </row>
    <row r="112" spans="2:15" x14ac:dyDescent="0.25">
      <c r="B112" s="100"/>
      <c r="C112" s="100"/>
      <c r="D112" s="100"/>
      <c r="E112" s="100"/>
      <c r="F112" s="100"/>
      <c r="G112" s="100"/>
      <c r="H112" s="107"/>
      <c r="I112" s="108"/>
      <c r="J112" s="108"/>
      <c r="K112" s="108"/>
      <c r="L112" s="108"/>
      <c r="M112" s="108"/>
      <c r="N112" s="108"/>
      <c r="O112" s="109"/>
    </row>
    <row r="113" spans="2:15" x14ac:dyDescent="0.25">
      <c r="B113" s="100"/>
      <c r="C113" s="100"/>
      <c r="D113" s="100"/>
      <c r="E113" s="100"/>
      <c r="F113" s="100"/>
      <c r="G113" s="100"/>
      <c r="H113" s="107"/>
      <c r="I113" s="108"/>
      <c r="J113" s="108"/>
      <c r="K113" s="108"/>
      <c r="L113" s="108"/>
      <c r="M113" s="108"/>
      <c r="N113" s="108"/>
      <c r="O113" s="109"/>
    </row>
    <row r="114" spans="2:15" x14ac:dyDescent="0.25">
      <c r="B114" s="100"/>
      <c r="C114" s="100"/>
      <c r="D114" s="100"/>
      <c r="E114" s="100"/>
      <c r="F114" s="100"/>
      <c r="G114" s="100"/>
      <c r="H114" s="107"/>
      <c r="I114" s="108"/>
      <c r="J114" s="108"/>
      <c r="K114" s="108"/>
      <c r="L114" s="108"/>
      <c r="M114" s="108"/>
      <c r="N114" s="108"/>
      <c r="O114" s="109"/>
    </row>
    <row r="115" spans="2:15" x14ac:dyDescent="0.25">
      <c r="B115" s="100"/>
      <c r="C115" s="100"/>
      <c r="D115" s="100"/>
      <c r="E115" s="100"/>
      <c r="F115" s="100"/>
      <c r="G115" s="100"/>
      <c r="H115" s="107"/>
      <c r="I115" s="108"/>
      <c r="J115" s="108"/>
      <c r="K115" s="108"/>
      <c r="L115" s="108"/>
      <c r="M115" s="108"/>
      <c r="N115" s="108"/>
      <c r="O115" s="109"/>
    </row>
    <row r="116" spans="2:15" x14ac:dyDescent="0.25">
      <c r="B116" s="100"/>
      <c r="C116" s="100"/>
      <c r="D116" s="100"/>
      <c r="E116" s="100"/>
      <c r="F116" s="100"/>
      <c r="G116" s="100"/>
      <c r="H116" s="107"/>
      <c r="I116" s="108"/>
      <c r="J116" s="108"/>
      <c r="K116" s="108"/>
      <c r="L116" s="108"/>
      <c r="M116" s="108"/>
      <c r="N116" s="108"/>
      <c r="O116" s="109"/>
    </row>
    <row r="117" spans="2:15" x14ac:dyDescent="0.25">
      <c r="B117" s="100"/>
      <c r="C117" s="100"/>
      <c r="D117" s="100"/>
      <c r="E117" s="100"/>
      <c r="F117" s="100"/>
      <c r="G117" s="100"/>
      <c r="H117" s="107"/>
      <c r="I117" s="108"/>
      <c r="J117" s="108"/>
      <c r="K117" s="108"/>
      <c r="L117" s="108"/>
      <c r="M117" s="108"/>
      <c r="N117" s="108"/>
      <c r="O117" s="109"/>
    </row>
    <row r="118" spans="2:15" x14ac:dyDescent="0.25">
      <c r="B118" s="100"/>
      <c r="C118" s="100"/>
      <c r="D118" s="100"/>
      <c r="E118" s="100"/>
      <c r="F118" s="100"/>
      <c r="G118" s="100"/>
      <c r="H118" s="107"/>
      <c r="I118" s="108"/>
      <c r="J118" s="108"/>
      <c r="K118" s="108"/>
      <c r="L118" s="108"/>
      <c r="M118" s="108"/>
      <c r="N118" s="108"/>
      <c r="O118" s="109"/>
    </row>
    <row r="119" spans="2:15" x14ac:dyDescent="0.25">
      <c r="B119" s="100"/>
      <c r="C119" s="100"/>
      <c r="D119" s="100"/>
      <c r="E119" s="100"/>
      <c r="F119" s="100"/>
      <c r="G119" s="100"/>
      <c r="H119" s="107"/>
      <c r="I119" s="108"/>
      <c r="J119" s="108"/>
      <c r="K119" s="108"/>
      <c r="L119" s="108"/>
      <c r="M119" s="108"/>
      <c r="N119" s="108"/>
      <c r="O119" s="109"/>
    </row>
    <row r="120" spans="2:15" x14ac:dyDescent="0.25">
      <c r="B120" s="100"/>
      <c r="C120" s="100"/>
      <c r="D120" s="100"/>
      <c r="E120" s="100"/>
      <c r="F120" s="100"/>
      <c r="G120" s="100"/>
      <c r="H120" s="107"/>
      <c r="I120" s="108"/>
      <c r="J120" s="108"/>
      <c r="K120" s="108"/>
      <c r="L120" s="108"/>
      <c r="M120" s="108"/>
      <c r="N120" s="108"/>
      <c r="O120" s="109"/>
    </row>
    <row r="121" spans="2:15" x14ac:dyDescent="0.25">
      <c r="B121" s="100"/>
      <c r="C121" s="100"/>
      <c r="D121" s="100"/>
      <c r="E121" s="100"/>
      <c r="F121" s="100"/>
      <c r="G121" s="100"/>
      <c r="H121" s="107"/>
      <c r="I121" s="108"/>
      <c r="J121" s="108"/>
      <c r="K121" s="108"/>
      <c r="L121" s="108"/>
      <c r="M121" s="108"/>
      <c r="N121" s="108"/>
      <c r="O121" s="109"/>
    </row>
    <row r="122" spans="2:15" x14ac:dyDescent="0.25">
      <c r="B122" s="100"/>
      <c r="C122" s="100"/>
      <c r="D122" s="100"/>
      <c r="E122" s="100"/>
      <c r="F122" s="100"/>
      <c r="G122" s="100"/>
      <c r="H122" s="107"/>
      <c r="I122" s="108"/>
      <c r="J122" s="108"/>
      <c r="K122" s="108"/>
      <c r="L122" s="108"/>
      <c r="M122" s="108"/>
      <c r="N122" s="108"/>
      <c r="O122" s="109"/>
    </row>
    <row r="123" spans="2:15" x14ac:dyDescent="0.25">
      <c r="B123" s="100"/>
      <c r="C123" s="100"/>
      <c r="D123" s="100"/>
      <c r="E123" s="100"/>
      <c r="F123" s="100"/>
      <c r="G123" s="100"/>
      <c r="H123" s="107"/>
      <c r="I123" s="108"/>
      <c r="J123" s="108"/>
      <c r="K123" s="108"/>
      <c r="L123" s="108"/>
      <c r="M123" s="108"/>
      <c r="N123" s="108"/>
      <c r="O123" s="109"/>
    </row>
    <row r="124" spans="2:15" x14ac:dyDescent="0.25">
      <c r="B124" s="100"/>
      <c r="C124" s="100"/>
      <c r="D124" s="100"/>
      <c r="E124" s="100"/>
      <c r="F124" s="100"/>
      <c r="G124" s="100"/>
      <c r="H124" s="107"/>
      <c r="I124" s="108"/>
      <c r="J124" s="108"/>
      <c r="K124" s="108"/>
      <c r="L124" s="108"/>
      <c r="M124" s="108"/>
      <c r="N124" s="108"/>
      <c r="O124" s="109"/>
    </row>
    <row r="125" spans="2:15" x14ac:dyDescent="0.25">
      <c r="B125" s="100"/>
      <c r="C125" s="100"/>
      <c r="D125" s="100"/>
      <c r="E125" s="100"/>
      <c r="F125" s="100"/>
      <c r="G125" s="100"/>
      <c r="H125" s="107"/>
      <c r="I125" s="108"/>
      <c r="J125" s="108"/>
      <c r="K125" s="108"/>
      <c r="L125" s="108"/>
      <c r="M125" s="108"/>
      <c r="N125" s="108"/>
      <c r="O125" s="109"/>
    </row>
    <row r="126" spans="2:15" x14ac:dyDescent="0.25">
      <c r="B126" s="100"/>
      <c r="C126" s="100"/>
      <c r="D126" s="100"/>
      <c r="E126" s="100"/>
      <c r="F126" s="100"/>
      <c r="G126" s="100"/>
      <c r="H126" s="107"/>
      <c r="I126" s="108"/>
      <c r="J126" s="108"/>
      <c r="K126" s="108"/>
      <c r="L126" s="108"/>
      <c r="M126" s="108"/>
      <c r="N126" s="108"/>
      <c r="O126" s="109"/>
    </row>
    <row r="127" spans="2:15" x14ac:dyDescent="0.25">
      <c r="B127" s="100"/>
      <c r="C127" s="100"/>
      <c r="D127" s="100"/>
      <c r="E127" s="100"/>
      <c r="F127" s="100"/>
      <c r="G127" s="100"/>
      <c r="H127" s="107"/>
      <c r="I127" s="108"/>
      <c r="J127" s="108"/>
      <c r="K127" s="108"/>
      <c r="L127" s="108"/>
      <c r="M127" s="108"/>
      <c r="N127" s="108"/>
      <c r="O127" s="109"/>
    </row>
    <row r="128" spans="2:15" x14ac:dyDescent="0.25">
      <c r="B128" s="100"/>
      <c r="C128" s="100"/>
      <c r="D128" s="100"/>
      <c r="E128" s="100"/>
      <c r="F128" s="100"/>
      <c r="G128" s="100"/>
      <c r="H128" s="107"/>
      <c r="I128" s="108"/>
      <c r="J128" s="108"/>
      <c r="K128" s="108"/>
      <c r="L128" s="108"/>
      <c r="M128" s="108"/>
      <c r="N128" s="108"/>
      <c r="O128" s="109"/>
    </row>
    <row r="129" spans="2:15" x14ac:dyDescent="0.25">
      <c r="B129" s="100"/>
      <c r="C129" s="100"/>
      <c r="D129" s="100"/>
      <c r="E129" s="100"/>
      <c r="F129" s="100"/>
      <c r="G129" s="100"/>
      <c r="H129" s="107"/>
      <c r="I129" s="108"/>
      <c r="J129" s="108"/>
      <c r="K129" s="108"/>
      <c r="L129" s="108"/>
      <c r="M129" s="108"/>
      <c r="N129" s="108"/>
      <c r="O129" s="109"/>
    </row>
    <row r="130" spans="2:15" x14ac:dyDescent="0.25">
      <c r="B130" s="100"/>
      <c r="C130" s="100"/>
      <c r="D130" s="100"/>
      <c r="E130" s="100"/>
      <c r="F130" s="100"/>
      <c r="G130" s="100"/>
      <c r="H130" s="107"/>
      <c r="I130" s="108"/>
      <c r="J130" s="108"/>
      <c r="K130" s="108"/>
      <c r="L130" s="108"/>
      <c r="M130" s="108"/>
      <c r="N130" s="108"/>
      <c r="O130" s="109"/>
    </row>
    <row r="131" spans="2:15" x14ac:dyDescent="0.25">
      <c r="B131" s="100"/>
      <c r="C131" s="100"/>
      <c r="D131" s="100"/>
      <c r="E131" s="100"/>
      <c r="F131" s="100"/>
      <c r="G131" s="100"/>
      <c r="H131" s="107"/>
      <c r="I131" s="108"/>
      <c r="J131" s="108"/>
      <c r="K131" s="108"/>
      <c r="L131" s="108"/>
      <c r="M131" s="108"/>
      <c r="N131" s="108"/>
      <c r="O131" s="109"/>
    </row>
    <row r="132" spans="2:15" x14ac:dyDescent="0.25">
      <c r="B132" s="100"/>
      <c r="C132" s="100"/>
      <c r="D132" s="100"/>
      <c r="E132" s="100"/>
      <c r="F132" s="100"/>
      <c r="G132" s="100"/>
      <c r="H132" s="107"/>
      <c r="I132" s="108"/>
      <c r="J132" s="108"/>
      <c r="K132" s="108"/>
      <c r="L132" s="108"/>
      <c r="M132" s="108"/>
      <c r="N132" s="108"/>
      <c r="O132" s="109"/>
    </row>
    <row r="133" spans="2:15" x14ac:dyDescent="0.25">
      <c r="B133" s="100"/>
      <c r="C133" s="100"/>
      <c r="D133" s="100"/>
      <c r="E133" s="100"/>
      <c r="F133" s="100"/>
      <c r="G133" s="100"/>
      <c r="H133" s="107"/>
      <c r="I133" s="108"/>
      <c r="J133" s="108"/>
      <c r="K133" s="108"/>
      <c r="L133" s="108"/>
      <c r="M133" s="108"/>
      <c r="N133" s="108"/>
      <c r="O133" s="109"/>
    </row>
    <row r="134" spans="2:15" x14ac:dyDescent="0.25">
      <c r="B134" s="100"/>
      <c r="C134" s="100"/>
      <c r="D134" s="100"/>
      <c r="E134" s="100"/>
      <c r="F134" s="100"/>
      <c r="G134" s="100"/>
      <c r="H134" s="107"/>
      <c r="I134" s="108"/>
      <c r="J134" s="108"/>
      <c r="K134" s="108"/>
      <c r="L134" s="108"/>
      <c r="M134" s="108"/>
      <c r="N134" s="108"/>
      <c r="O134" s="109"/>
    </row>
    <row r="135" spans="2:15" x14ac:dyDescent="0.25">
      <c r="B135" s="100"/>
      <c r="C135" s="100"/>
      <c r="D135" s="100"/>
      <c r="E135" s="100"/>
      <c r="F135" s="100"/>
      <c r="G135" s="100"/>
      <c r="H135" s="107"/>
      <c r="I135" s="108"/>
      <c r="J135" s="108"/>
      <c r="K135" s="108"/>
      <c r="L135" s="108"/>
      <c r="M135" s="108"/>
      <c r="N135" s="108"/>
      <c r="O135" s="109"/>
    </row>
    <row r="136" spans="2:15" x14ac:dyDescent="0.25">
      <c r="B136" s="100"/>
      <c r="C136" s="100"/>
      <c r="D136" s="100"/>
      <c r="E136" s="100"/>
      <c r="F136" s="100"/>
      <c r="G136" s="100"/>
      <c r="H136" s="107"/>
      <c r="I136" s="108"/>
      <c r="J136" s="108"/>
      <c r="K136" s="108"/>
      <c r="L136" s="108"/>
      <c r="M136" s="108"/>
      <c r="N136" s="108"/>
      <c r="O136" s="109"/>
    </row>
    <row r="137" spans="2:15" x14ac:dyDescent="0.25">
      <c r="B137" s="100"/>
      <c r="C137" s="100"/>
      <c r="D137" s="100"/>
      <c r="E137" s="100"/>
      <c r="F137" s="100"/>
      <c r="G137" s="100"/>
      <c r="H137" s="107"/>
      <c r="I137" s="108"/>
      <c r="J137" s="108"/>
      <c r="K137" s="108"/>
      <c r="L137" s="108"/>
      <c r="M137" s="108"/>
      <c r="N137" s="108"/>
      <c r="O137" s="109"/>
    </row>
    <row r="138" spans="2:15" x14ac:dyDescent="0.25">
      <c r="B138" s="100"/>
      <c r="C138" s="100"/>
      <c r="D138" s="100"/>
      <c r="E138" s="100"/>
      <c r="F138" s="100"/>
      <c r="G138" s="100"/>
      <c r="H138" s="107"/>
      <c r="I138" s="108"/>
      <c r="J138" s="108"/>
      <c r="K138" s="108"/>
      <c r="L138" s="108"/>
      <c r="M138" s="108"/>
      <c r="N138" s="108"/>
      <c r="O138" s="109"/>
    </row>
    <row r="139" spans="2:15" x14ac:dyDescent="0.25">
      <c r="B139" s="100"/>
      <c r="C139" s="100"/>
      <c r="D139" s="100"/>
      <c r="E139" s="100"/>
      <c r="F139" s="100"/>
      <c r="G139" s="100"/>
      <c r="H139" s="107"/>
      <c r="I139" s="108"/>
      <c r="J139" s="108"/>
      <c r="K139" s="108"/>
      <c r="L139" s="108"/>
      <c r="M139" s="108"/>
      <c r="N139" s="108"/>
      <c r="O139" s="109"/>
    </row>
    <row r="140" spans="2:15" x14ac:dyDescent="0.25">
      <c r="B140" s="100"/>
      <c r="C140" s="100"/>
      <c r="D140" s="100"/>
      <c r="E140" s="100"/>
      <c r="F140" s="100"/>
      <c r="G140" s="100"/>
      <c r="H140" s="107"/>
      <c r="I140" s="108"/>
      <c r="J140" s="108"/>
      <c r="K140" s="108"/>
      <c r="L140" s="108"/>
      <c r="M140" s="108"/>
      <c r="N140" s="108"/>
      <c r="O140" s="109"/>
    </row>
    <row r="141" spans="2:15" x14ac:dyDescent="0.25">
      <c r="B141" s="100"/>
      <c r="C141" s="100"/>
      <c r="D141" s="100"/>
      <c r="E141" s="100"/>
      <c r="F141" s="100"/>
      <c r="G141" s="100"/>
      <c r="H141" s="107"/>
      <c r="I141" s="108"/>
      <c r="J141" s="108"/>
      <c r="K141" s="108"/>
      <c r="L141" s="108"/>
      <c r="M141" s="108"/>
      <c r="N141" s="108"/>
      <c r="O141" s="109"/>
    </row>
    <row r="142" spans="2:15" x14ac:dyDescent="0.25">
      <c r="B142" s="100"/>
      <c r="C142" s="100"/>
      <c r="D142" s="100"/>
      <c r="E142" s="100"/>
      <c r="F142" s="100"/>
      <c r="G142" s="100"/>
      <c r="H142" s="107"/>
      <c r="I142" s="108"/>
      <c r="J142" s="108"/>
      <c r="K142" s="108"/>
      <c r="L142" s="108"/>
      <c r="M142" s="108"/>
      <c r="N142" s="108"/>
      <c r="O142" s="109"/>
    </row>
    <row r="143" spans="2:15" x14ac:dyDescent="0.25">
      <c r="B143" s="100"/>
      <c r="C143" s="100"/>
      <c r="D143" s="100"/>
      <c r="E143" s="100"/>
      <c r="F143" s="100"/>
      <c r="G143" s="100"/>
      <c r="H143" s="107"/>
      <c r="I143" s="108"/>
      <c r="J143" s="108"/>
      <c r="K143" s="108"/>
      <c r="L143" s="108"/>
      <c r="M143" s="108"/>
      <c r="N143" s="108"/>
      <c r="O143" s="109"/>
    </row>
    <row r="144" spans="2:15" x14ac:dyDescent="0.25">
      <c r="B144" s="100"/>
      <c r="C144" s="100"/>
      <c r="D144" s="100"/>
      <c r="E144" s="100"/>
      <c r="F144" s="100"/>
      <c r="G144" s="100"/>
      <c r="H144" s="107"/>
      <c r="I144" s="108"/>
      <c r="J144" s="108"/>
      <c r="K144" s="108"/>
      <c r="L144" s="108"/>
      <c r="M144" s="108"/>
      <c r="N144" s="108"/>
      <c r="O144" s="109"/>
    </row>
    <row r="145" spans="2:15" x14ac:dyDescent="0.25">
      <c r="B145" s="100"/>
      <c r="C145" s="100"/>
      <c r="D145" s="100"/>
      <c r="E145" s="100"/>
      <c r="F145" s="100"/>
      <c r="G145" s="100"/>
      <c r="H145" s="107"/>
      <c r="I145" s="108"/>
      <c r="J145" s="108"/>
      <c r="K145" s="108"/>
      <c r="L145" s="108"/>
      <c r="M145" s="108"/>
      <c r="N145" s="108"/>
      <c r="O145" s="109"/>
    </row>
    <row r="146" spans="2:15" x14ac:dyDescent="0.25">
      <c r="B146" s="100"/>
      <c r="C146" s="100"/>
      <c r="D146" s="100"/>
      <c r="E146" s="100"/>
      <c r="F146" s="100"/>
      <c r="G146" s="100"/>
      <c r="H146" s="107"/>
      <c r="I146" s="108"/>
      <c r="J146" s="108"/>
      <c r="K146" s="108"/>
      <c r="L146" s="108"/>
      <c r="M146" s="108"/>
      <c r="N146" s="108"/>
      <c r="O146" s="109"/>
    </row>
    <row r="147" spans="2:15" x14ac:dyDescent="0.25">
      <c r="B147" s="100"/>
      <c r="C147" s="100"/>
      <c r="D147" s="100"/>
      <c r="E147" s="100"/>
      <c r="F147" s="100"/>
      <c r="G147" s="100"/>
      <c r="H147" s="107"/>
      <c r="I147" s="108"/>
      <c r="J147" s="108"/>
      <c r="K147" s="108"/>
      <c r="L147" s="108"/>
      <c r="M147" s="108"/>
      <c r="N147" s="108"/>
      <c r="O147" s="109"/>
    </row>
    <row r="148" spans="2:15" x14ac:dyDescent="0.25">
      <c r="B148" s="100"/>
      <c r="C148" s="100"/>
      <c r="D148" s="100"/>
      <c r="E148" s="100"/>
      <c r="F148" s="100"/>
      <c r="G148" s="100"/>
      <c r="H148" s="107"/>
      <c r="I148" s="108"/>
      <c r="J148" s="108"/>
      <c r="K148" s="108"/>
      <c r="L148" s="108"/>
      <c r="M148" s="108"/>
      <c r="N148" s="108"/>
      <c r="O148" s="109"/>
    </row>
    <row r="149" spans="2:15" x14ac:dyDescent="0.25">
      <c r="B149" s="100"/>
      <c r="C149" s="100"/>
      <c r="D149" s="100"/>
      <c r="E149" s="100"/>
      <c r="F149" s="100"/>
      <c r="G149" s="100"/>
      <c r="H149" s="107"/>
      <c r="I149" s="108"/>
      <c r="J149" s="108"/>
      <c r="K149" s="108"/>
      <c r="L149" s="108"/>
      <c r="M149" s="108"/>
      <c r="N149" s="108"/>
      <c r="O149" s="109"/>
    </row>
    <row r="150" spans="2:15" x14ac:dyDescent="0.25">
      <c r="B150" s="100"/>
      <c r="C150" s="100"/>
      <c r="D150" s="100"/>
      <c r="E150" s="100"/>
      <c r="F150" s="100"/>
      <c r="G150" s="100"/>
      <c r="H150" s="107"/>
      <c r="I150" s="108"/>
      <c r="J150" s="108"/>
      <c r="K150" s="108"/>
      <c r="L150" s="108"/>
      <c r="M150" s="108"/>
      <c r="N150" s="108"/>
      <c r="O150" s="109"/>
    </row>
    <row r="151" spans="2:15" x14ac:dyDescent="0.25">
      <c r="B151" s="100"/>
      <c r="C151" s="100"/>
      <c r="D151" s="100"/>
      <c r="E151" s="100"/>
      <c r="F151" s="100"/>
      <c r="G151" s="100"/>
      <c r="H151" s="107"/>
      <c r="I151" s="108"/>
      <c r="J151" s="108"/>
      <c r="K151" s="108"/>
      <c r="L151" s="108"/>
      <c r="M151" s="108"/>
      <c r="N151" s="108"/>
      <c r="O151" s="109"/>
    </row>
    <row r="152" spans="2:15" x14ac:dyDescent="0.25">
      <c r="B152" s="100"/>
      <c r="C152" s="100"/>
      <c r="D152" s="100"/>
      <c r="E152" s="100"/>
      <c r="F152" s="100"/>
      <c r="G152" s="100"/>
      <c r="H152" s="107"/>
      <c r="I152" s="108"/>
      <c r="J152" s="108"/>
      <c r="K152" s="108"/>
      <c r="L152" s="108"/>
      <c r="M152" s="108"/>
      <c r="N152" s="108"/>
      <c r="O152" s="109"/>
    </row>
    <row r="153" spans="2:15" x14ac:dyDescent="0.25">
      <c r="B153" s="100"/>
      <c r="C153" s="100"/>
      <c r="D153" s="100"/>
      <c r="E153" s="100"/>
      <c r="F153" s="100"/>
      <c r="G153" s="100"/>
      <c r="H153" s="107"/>
      <c r="I153" s="108"/>
      <c r="J153" s="108"/>
      <c r="K153" s="108"/>
      <c r="L153" s="108"/>
      <c r="M153" s="108"/>
      <c r="N153" s="108"/>
      <c r="O153" s="109"/>
    </row>
    <row r="154" spans="2:15" x14ac:dyDescent="0.25">
      <c r="B154" s="100"/>
      <c r="C154" s="100"/>
      <c r="D154" s="100"/>
      <c r="E154" s="100"/>
      <c r="F154" s="100"/>
      <c r="G154" s="100"/>
      <c r="H154" s="107"/>
      <c r="I154" s="108"/>
      <c r="J154" s="108"/>
      <c r="K154" s="108"/>
      <c r="L154" s="108"/>
      <c r="M154" s="108"/>
      <c r="N154" s="108"/>
      <c r="O154" s="109"/>
    </row>
    <row r="155" spans="2:15" x14ac:dyDescent="0.25">
      <c r="B155" s="100"/>
      <c r="C155" s="100"/>
      <c r="D155" s="100"/>
      <c r="E155" s="100"/>
      <c r="F155" s="100"/>
      <c r="G155" s="100"/>
      <c r="H155" s="107"/>
      <c r="I155" s="108"/>
      <c r="J155" s="108"/>
      <c r="K155" s="108"/>
      <c r="L155" s="108"/>
      <c r="M155" s="108"/>
      <c r="N155" s="108"/>
      <c r="O155" s="109"/>
    </row>
    <row r="156" spans="2:15" x14ac:dyDescent="0.25">
      <c r="B156" s="100"/>
      <c r="C156" s="100"/>
      <c r="D156" s="100"/>
      <c r="E156" s="100"/>
      <c r="F156" s="100"/>
      <c r="G156" s="100"/>
      <c r="H156" s="107"/>
      <c r="I156" s="108"/>
      <c r="J156" s="108"/>
      <c r="K156" s="108"/>
      <c r="L156" s="108"/>
      <c r="M156" s="108"/>
      <c r="N156" s="108"/>
      <c r="O156" s="109"/>
    </row>
    <row r="157" spans="2:15" x14ac:dyDescent="0.25">
      <c r="B157" s="100"/>
      <c r="C157" s="100"/>
      <c r="D157" s="100"/>
      <c r="E157" s="100"/>
      <c r="F157" s="100"/>
      <c r="G157" s="100"/>
      <c r="H157" s="107"/>
      <c r="I157" s="108"/>
      <c r="J157" s="108"/>
      <c r="K157" s="108"/>
      <c r="L157" s="108"/>
      <c r="M157" s="108"/>
      <c r="N157" s="108"/>
      <c r="O157" s="109"/>
    </row>
    <row r="158" spans="2:15" x14ac:dyDescent="0.25">
      <c r="B158" s="100"/>
      <c r="C158" s="100"/>
      <c r="D158" s="100"/>
      <c r="E158" s="100"/>
      <c r="F158" s="100"/>
      <c r="G158" s="100"/>
      <c r="H158" s="107"/>
      <c r="I158" s="108"/>
      <c r="J158" s="108"/>
      <c r="K158" s="108"/>
      <c r="L158" s="108"/>
      <c r="M158" s="108"/>
      <c r="N158" s="108"/>
      <c r="O158" s="109"/>
    </row>
    <row r="159" spans="2:15" x14ac:dyDescent="0.25">
      <c r="B159" s="100"/>
      <c r="C159" s="100"/>
      <c r="D159" s="100"/>
      <c r="E159" s="100"/>
      <c r="F159" s="100"/>
      <c r="G159" s="100"/>
      <c r="H159" s="107"/>
      <c r="I159" s="108"/>
      <c r="J159" s="108"/>
      <c r="K159" s="108"/>
      <c r="L159" s="108"/>
      <c r="M159" s="108"/>
      <c r="N159" s="108"/>
      <c r="O159" s="109"/>
    </row>
    <row r="160" spans="2:15" x14ac:dyDescent="0.25">
      <c r="B160" s="100"/>
      <c r="C160" s="100"/>
      <c r="D160" s="100"/>
      <c r="E160" s="100"/>
      <c r="F160" s="100"/>
      <c r="G160" s="100"/>
      <c r="H160" s="107"/>
      <c r="I160" s="108"/>
      <c r="J160" s="108"/>
      <c r="K160" s="108"/>
      <c r="L160" s="108"/>
      <c r="M160" s="108"/>
      <c r="N160" s="108"/>
      <c r="O160" s="109"/>
    </row>
    <row r="161" spans="2:15" x14ac:dyDescent="0.25">
      <c r="B161" s="100"/>
      <c r="C161" s="100"/>
      <c r="D161" s="100"/>
      <c r="E161" s="100"/>
      <c r="F161" s="100"/>
      <c r="G161" s="100"/>
      <c r="H161" s="107"/>
      <c r="I161" s="108"/>
      <c r="J161" s="108"/>
      <c r="K161" s="108"/>
      <c r="L161" s="108"/>
      <c r="M161" s="108"/>
      <c r="N161" s="108"/>
      <c r="O161" s="109"/>
    </row>
    <row r="162" spans="2:15" x14ac:dyDescent="0.25">
      <c r="B162" s="100"/>
      <c r="C162" s="100"/>
      <c r="D162" s="100"/>
      <c r="E162" s="100"/>
      <c r="F162" s="100"/>
      <c r="G162" s="100"/>
      <c r="H162" s="107"/>
      <c r="I162" s="108"/>
      <c r="J162" s="108"/>
      <c r="K162" s="108"/>
      <c r="L162" s="108"/>
      <c r="M162" s="108"/>
      <c r="N162" s="108"/>
      <c r="O162" s="109"/>
    </row>
    <row r="163" spans="2:15" x14ac:dyDescent="0.25">
      <c r="B163" s="100"/>
      <c r="C163" s="100"/>
      <c r="D163" s="100"/>
      <c r="E163" s="100"/>
      <c r="F163" s="100"/>
      <c r="G163" s="100"/>
      <c r="H163" s="107"/>
      <c r="I163" s="108"/>
      <c r="J163" s="108"/>
      <c r="K163" s="108"/>
      <c r="L163" s="108"/>
      <c r="M163" s="108"/>
      <c r="N163" s="108"/>
      <c r="O163" s="109"/>
    </row>
    <row r="164" spans="2:15" x14ac:dyDescent="0.25">
      <c r="B164" s="100"/>
      <c r="C164" s="100"/>
      <c r="D164" s="100"/>
      <c r="E164" s="100"/>
      <c r="F164" s="100"/>
      <c r="G164" s="100"/>
      <c r="H164" s="107"/>
      <c r="I164" s="108"/>
      <c r="J164" s="108"/>
      <c r="K164" s="108"/>
      <c r="L164" s="108"/>
      <c r="M164" s="108"/>
      <c r="N164" s="108"/>
      <c r="O164" s="109"/>
    </row>
    <row r="165" spans="2:15" x14ac:dyDescent="0.25">
      <c r="B165" s="100"/>
      <c r="C165" s="100"/>
      <c r="D165" s="100"/>
      <c r="E165" s="100"/>
      <c r="F165" s="100"/>
      <c r="G165" s="100"/>
      <c r="H165" s="107"/>
      <c r="I165" s="108"/>
      <c r="J165" s="108"/>
      <c r="K165" s="108"/>
      <c r="L165" s="108"/>
      <c r="M165" s="108"/>
      <c r="N165" s="108"/>
      <c r="O165" s="109"/>
    </row>
    <row r="166" spans="2:15" x14ac:dyDescent="0.25">
      <c r="B166" s="100"/>
      <c r="C166" s="100"/>
      <c r="D166" s="100"/>
      <c r="E166" s="100"/>
      <c r="F166" s="100"/>
      <c r="G166" s="100"/>
      <c r="H166" s="107"/>
      <c r="I166" s="108"/>
      <c r="J166" s="108"/>
      <c r="K166" s="108"/>
      <c r="L166" s="108"/>
      <c r="M166" s="108"/>
      <c r="N166" s="108"/>
      <c r="O166" s="109"/>
    </row>
    <row r="167" spans="2:15" x14ac:dyDescent="0.25">
      <c r="B167" s="100"/>
      <c r="C167" s="100"/>
      <c r="D167" s="100"/>
      <c r="E167" s="100"/>
      <c r="F167" s="100"/>
      <c r="G167" s="100"/>
      <c r="H167" s="107"/>
      <c r="I167" s="108"/>
      <c r="J167" s="108"/>
      <c r="K167" s="108"/>
      <c r="L167" s="108"/>
      <c r="M167" s="108"/>
      <c r="N167" s="108"/>
      <c r="O167" s="109"/>
    </row>
    <row r="168" spans="2:15" x14ac:dyDescent="0.25">
      <c r="B168" s="100"/>
      <c r="C168" s="100"/>
      <c r="D168" s="100"/>
      <c r="E168" s="100"/>
      <c r="F168" s="100"/>
      <c r="G168" s="100"/>
      <c r="H168" s="107"/>
      <c r="I168" s="108"/>
      <c r="J168" s="108"/>
      <c r="K168" s="108"/>
      <c r="L168" s="108"/>
      <c r="M168" s="108"/>
      <c r="N168" s="108"/>
      <c r="O168" s="109"/>
    </row>
    <row r="169" spans="2:15" x14ac:dyDescent="0.25">
      <c r="B169" s="100"/>
      <c r="C169" s="100"/>
      <c r="D169" s="100"/>
      <c r="E169" s="100"/>
      <c r="F169" s="100"/>
      <c r="G169" s="100"/>
      <c r="H169" s="107"/>
      <c r="I169" s="108"/>
      <c r="J169" s="108"/>
      <c r="K169" s="108"/>
      <c r="L169" s="108"/>
      <c r="M169" s="108"/>
      <c r="N169" s="108"/>
      <c r="O169" s="109"/>
    </row>
    <row r="170" spans="2:15" x14ac:dyDescent="0.25">
      <c r="B170" s="100"/>
      <c r="C170" s="100"/>
      <c r="D170" s="100"/>
      <c r="E170" s="100"/>
      <c r="F170" s="100"/>
      <c r="G170" s="100"/>
      <c r="H170" s="107"/>
      <c r="I170" s="108"/>
      <c r="J170" s="108"/>
      <c r="K170" s="108"/>
      <c r="L170" s="108"/>
      <c r="M170" s="108"/>
      <c r="N170" s="108"/>
      <c r="O170" s="109"/>
    </row>
    <row r="171" spans="2:15" x14ac:dyDescent="0.25">
      <c r="B171" s="100"/>
      <c r="C171" s="100"/>
      <c r="D171" s="100"/>
      <c r="E171" s="100"/>
      <c r="F171" s="100"/>
      <c r="G171" s="100"/>
      <c r="H171" s="107"/>
      <c r="I171" s="108"/>
      <c r="J171" s="108"/>
      <c r="K171" s="108"/>
      <c r="L171" s="108"/>
      <c r="M171" s="108"/>
      <c r="N171" s="108"/>
      <c r="O171" s="109"/>
    </row>
    <row r="172" spans="2:15" x14ac:dyDescent="0.25">
      <c r="B172" s="100"/>
      <c r="C172" s="100"/>
      <c r="D172" s="100"/>
      <c r="E172" s="100"/>
      <c r="F172" s="100"/>
      <c r="G172" s="100"/>
      <c r="H172" s="107"/>
      <c r="I172" s="108"/>
      <c r="J172" s="108"/>
      <c r="K172" s="108"/>
      <c r="L172" s="108"/>
      <c r="M172" s="108"/>
      <c r="N172" s="108"/>
      <c r="O172" s="109"/>
    </row>
    <row r="173" spans="2:15" x14ac:dyDescent="0.25">
      <c r="B173" s="100"/>
      <c r="C173" s="100"/>
      <c r="D173" s="100"/>
      <c r="E173" s="100"/>
      <c r="F173" s="100"/>
      <c r="G173" s="100"/>
      <c r="H173" s="107"/>
      <c r="I173" s="108"/>
      <c r="J173" s="108"/>
      <c r="K173" s="108"/>
      <c r="L173" s="108"/>
      <c r="M173" s="108"/>
      <c r="N173" s="108"/>
      <c r="O173" s="109"/>
    </row>
    <row r="174" spans="2:15" x14ac:dyDescent="0.25">
      <c r="B174" s="100"/>
      <c r="C174" s="100"/>
      <c r="D174" s="100"/>
      <c r="E174" s="100"/>
      <c r="F174" s="100"/>
      <c r="G174" s="100"/>
      <c r="H174" s="107"/>
      <c r="I174" s="108"/>
      <c r="J174" s="108"/>
      <c r="K174" s="108"/>
      <c r="L174" s="108"/>
      <c r="M174" s="108"/>
      <c r="N174" s="108"/>
      <c r="O174" s="109"/>
    </row>
    <row r="175" spans="2:15" x14ac:dyDescent="0.25">
      <c r="B175" s="100"/>
      <c r="C175" s="100"/>
      <c r="D175" s="100"/>
      <c r="E175" s="100"/>
      <c r="F175" s="100"/>
      <c r="G175" s="100"/>
      <c r="H175" s="107"/>
      <c r="I175" s="108"/>
      <c r="J175" s="108"/>
      <c r="K175" s="108"/>
      <c r="L175" s="108"/>
      <c r="M175" s="108"/>
      <c r="N175" s="108"/>
      <c r="O175" s="109"/>
    </row>
    <row r="176" spans="2:15" x14ac:dyDescent="0.25">
      <c r="B176" s="100"/>
      <c r="C176" s="100"/>
      <c r="D176" s="100"/>
      <c r="E176" s="100"/>
      <c r="F176" s="100"/>
      <c r="G176" s="100"/>
      <c r="H176" s="107"/>
      <c r="I176" s="108"/>
      <c r="J176" s="108"/>
      <c r="K176" s="108"/>
      <c r="L176" s="108"/>
      <c r="M176" s="108"/>
      <c r="N176" s="108"/>
      <c r="O176" s="109"/>
    </row>
    <row r="177" spans="2:15" x14ac:dyDescent="0.25">
      <c r="B177" s="100"/>
      <c r="C177" s="100"/>
      <c r="D177" s="100"/>
      <c r="E177" s="100"/>
      <c r="F177" s="100"/>
      <c r="G177" s="100"/>
      <c r="H177" s="107"/>
      <c r="I177" s="108"/>
      <c r="J177" s="108"/>
      <c r="K177" s="108"/>
      <c r="L177" s="108"/>
      <c r="M177" s="108"/>
      <c r="N177" s="108"/>
      <c r="O177" s="109"/>
    </row>
    <row r="178" spans="2:15" x14ac:dyDescent="0.25">
      <c r="B178" s="100"/>
      <c r="C178" s="100"/>
      <c r="D178" s="100"/>
      <c r="E178" s="100"/>
      <c r="F178" s="100"/>
      <c r="G178" s="100"/>
      <c r="H178" s="107"/>
      <c r="I178" s="108"/>
      <c r="J178" s="108"/>
      <c r="K178" s="108"/>
      <c r="L178" s="108"/>
      <c r="M178" s="108"/>
      <c r="N178" s="108"/>
      <c r="O178" s="109"/>
    </row>
    <row r="179" spans="2:15" x14ac:dyDescent="0.25">
      <c r="B179" s="100"/>
      <c r="C179" s="100"/>
      <c r="D179" s="100"/>
      <c r="E179" s="100"/>
      <c r="F179" s="100"/>
      <c r="G179" s="100"/>
      <c r="H179" s="107"/>
      <c r="I179" s="108"/>
      <c r="J179" s="108"/>
      <c r="K179" s="108"/>
      <c r="L179" s="108"/>
      <c r="M179" s="108"/>
      <c r="N179" s="108"/>
      <c r="O179" s="109"/>
    </row>
    <row r="180" spans="2:15" x14ac:dyDescent="0.25">
      <c r="B180" s="100"/>
      <c r="C180" s="100"/>
      <c r="D180" s="100"/>
      <c r="E180" s="100"/>
      <c r="F180" s="100"/>
      <c r="G180" s="100"/>
      <c r="H180" s="107"/>
      <c r="I180" s="108"/>
      <c r="J180" s="108"/>
      <c r="K180" s="108"/>
      <c r="L180" s="108"/>
      <c r="M180" s="108"/>
      <c r="N180" s="108"/>
      <c r="O180" s="109"/>
    </row>
    <row r="181" spans="2:15" x14ac:dyDescent="0.25">
      <c r="B181" s="100"/>
      <c r="C181" s="100"/>
      <c r="D181" s="100"/>
      <c r="E181" s="100"/>
      <c r="F181" s="100"/>
      <c r="G181" s="100"/>
      <c r="H181" s="107"/>
      <c r="I181" s="108"/>
      <c r="J181" s="108"/>
      <c r="K181" s="108"/>
      <c r="L181" s="108"/>
      <c r="M181" s="108"/>
      <c r="N181" s="108"/>
      <c r="O181" s="109"/>
    </row>
    <row r="182" spans="2:15" x14ac:dyDescent="0.25">
      <c r="B182" s="100"/>
      <c r="C182" s="100"/>
      <c r="D182" s="100"/>
      <c r="E182" s="100"/>
      <c r="F182" s="100"/>
      <c r="G182" s="100"/>
      <c r="H182" s="107"/>
      <c r="I182" s="108"/>
      <c r="J182" s="108"/>
      <c r="K182" s="108"/>
      <c r="L182" s="108"/>
      <c r="M182" s="108"/>
      <c r="N182" s="108"/>
      <c r="O182" s="109"/>
    </row>
    <row r="183" spans="2:15" x14ac:dyDescent="0.25">
      <c r="B183" s="100"/>
      <c r="C183" s="100"/>
      <c r="D183" s="100"/>
      <c r="E183" s="100"/>
      <c r="F183" s="100"/>
      <c r="G183" s="100"/>
      <c r="H183" s="107"/>
      <c r="I183" s="108"/>
      <c r="J183" s="108"/>
      <c r="K183" s="108"/>
      <c r="L183" s="108"/>
      <c r="M183" s="108"/>
      <c r="N183" s="108"/>
      <c r="O183" s="109"/>
    </row>
    <row r="184" spans="2:15" x14ac:dyDescent="0.25">
      <c r="B184" s="100"/>
      <c r="C184" s="100"/>
      <c r="D184" s="100"/>
      <c r="E184" s="100"/>
      <c r="F184" s="100"/>
      <c r="G184" s="100"/>
      <c r="H184" s="107"/>
      <c r="I184" s="108"/>
      <c r="J184" s="108"/>
      <c r="K184" s="108"/>
      <c r="L184" s="108"/>
      <c r="M184" s="108"/>
      <c r="N184" s="108"/>
      <c r="O184" s="109"/>
    </row>
    <row r="185" spans="2:15" x14ac:dyDescent="0.25">
      <c r="B185" s="100"/>
      <c r="C185" s="100"/>
      <c r="D185" s="100"/>
      <c r="E185" s="100"/>
      <c r="F185" s="100"/>
      <c r="G185" s="100"/>
      <c r="H185" s="107"/>
      <c r="I185" s="108"/>
      <c r="J185" s="108"/>
      <c r="K185" s="108"/>
      <c r="L185" s="108"/>
      <c r="M185" s="108"/>
      <c r="N185" s="108"/>
      <c r="O185" s="109"/>
    </row>
    <row r="186" spans="2:15" x14ac:dyDescent="0.25">
      <c r="B186" s="100"/>
      <c r="C186" s="100"/>
      <c r="D186" s="100"/>
      <c r="E186" s="100"/>
      <c r="F186" s="100"/>
      <c r="G186" s="100"/>
      <c r="H186" s="107"/>
      <c r="I186" s="108"/>
      <c r="J186" s="108"/>
      <c r="K186" s="108"/>
      <c r="L186" s="108"/>
      <c r="M186" s="108"/>
      <c r="N186" s="108"/>
      <c r="O186" s="109"/>
    </row>
    <row r="187" spans="2:15" x14ac:dyDescent="0.25">
      <c r="B187" s="100"/>
      <c r="C187" s="100"/>
      <c r="D187" s="100"/>
      <c r="E187" s="100"/>
      <c r="F187" s="100"/>
      <c r="G187" s="100"/>
      <c r="H187" s="107"/>
      <c r="I187" s="108"/>
      <c r="J187" s="108"/>
      <c r="K187" s="108"/>
      <c r="L187" s="108"/>
      <c r="M187" s="108"/>
      <c r="N187" s="108"/>
      <c r="O187" s="109"/>
    </row>
    <row r="188" spans="2:15" x14ac:dyDescent="0.25">
      <c r="B188" s="100"/>
      <c r="C188" s="100"/>
      <c r="D188" s="100"/>
      <c r="E188" s="100"/>
      <c r="F188" s="100"/>
      <c r="G188" s="100"/>
      <c r="H188" s="107"/>
      <c r="I188" s="108"/>
      <c r="J188" s="108"/>
      <c r="K188" s="108"/>
      <c r="L188" s="108"/>
      <c r="M188" s="108"/>
      <c r="N188" s="108"/>
      <c r="O188" s="109"/>
    </row>
    <row r="189" spans="2:15" x14ac:dyDescent="0.25">
      <c r="B189" s="100"/>
      <c r="C189" s="100"/>
      <c r="D189" s="100"/>
      <c r="E189" s="100"/>
      <c r="F189" s="100"/>
      <c r="G189" s="100"/>
      <c r="H189" s="107"/>
      <c r="I189" s="108"/>
      <c r="J189" s="108"/>
      <c r="K189" s="108"/>
      <c r="L189" s="108"/>
      <c r="M189" s="108"/>
      <c r="N189" s="108"/>
      <c r="O189" s="109"/>
    </row>
    <row r="190" spans="2:15" x14ac:dyDescent="0.25">
      <c r="B190" s="100"/>
      <c r="C190" s="100"/>
      <c r="D190" s="100"/>
      <c r="E190" s="100"/>
      <c r="F190" s="100"/>
      <c r="G190" s="100"/>
      <c r="H190" s="107"/>
      <c r="I190" s="108"/>
      <c r="J190" s="108"/>
      <c r="K190" s="108"/>
      <c r="L190" s="108"/>
      <c r="M190" s="108"/>
      <c r="N190" s="108"/>
      <c r="O190" s="109"/>
    </row>
    <row r="191" spans="2:15" x14ac:dyDescent="0.25">
      <c r="B191" s="100"/>
      <c r="C191" s="100"/>
      <c r="D191" s="100"/>
      <c r="E191" s="100"/>
      <c r="F191" s="100"/>
      <c r="G191" s="100"/>
      <c r="H191" s="107"/>
      <c r="I191" s="108"/>
      <c r="J191" s="108"/>
      <c r="K191" s="108"/>
      <c r="L191" s="108"/>
      <c r="M191" s="108"/>
      <c r="N191" s="108"/>
      <c r="O191" s="109"/>
    </row>
    <row r="192" spans="2:15" x14ac:dyDescent="0.25">
      <c r="B192" s="100"/>
      <c r="C192" s="100"/>
      <c r="D192" s="100"/>
      <c r="E192" s="100"/>
      <c r="F192" s="100"/>
      <c r="G192" s="100"/>
      <c r="H192" s="107"/>
      <c r="I192" s="108"/>
      <c r="J192" s="108"/>
      <c r="K192" s="108"/>
      <c r="L192" s="108"/>
      <c r="M192" s="108"/>
      <c r="N192" s="108"/>
      <c r="O192" s="109"/>
    </row>
    <row r="193" spans="2:15" x14ac:dyDescent="0.25">
      <c r="B193" s="100"/>
      <c r="C193" s="100"/>
      <c r="D193" s="100"/>
      <c r="E193" s="100"/>
      <c r="F193" s="100"/>
      <c r="G193" s="100"/>
      <c r="H193" s="107"/>
      <c r="I193" s="108"/>
      <c r="J193" s="108"/>
      <c r="K193" s="108"/>
      <c r="L193" s="108"/>
      <c r="M193" s="108"/>
      <c r="N193" s="108"/>
      <c r="O193" s="109"/>
    </row>
    <row r="194" spans="2:15" x14ac:dyDescent="0.25">
      <c r="B194" s="100"/>
      <c r="C194" s="100"/>
      <c r="D194" s="100"/>
      <c r="E194" s="100"/>
      <c r="F194" s="100"/>
      <c r="G194" s="100"/>
      <c r="H194" s="107"/>
      <c r="I194" s="108"/>
      <c r="J194" s="108"/>
      <c r="K194" s="108"/>
      <c r="L194" s="108"/>
      <c r="M194" s="108"/>
      <c r="N194" s="108"/>
      <c r="O194" s="109"/>
    </row>
    <row r="195" spans="2:15" x14ac:dyDescent="0.25">
      <c r="B195" s="100"/>
      <c r="C195" s="100"/>
      <c r="D195" s="100"/>
      <c r="E195" s="100"/>
      <c r="F195" s="100"/>
      <c r="G195" s="100"/>
      <c r="H195" s="107"/>
      <c r="I195" s="108"/>
      <c r="J195" s="108"/>
      <c r="K195" s="108"/>
      <c r="L195" s="108"/>
      <c r="M195" s="108"/>
      <c r="N195" s="108"/>
      <c r="O195" s="109"/>
    </row>
    <row r="196" spans="2:15" x14ac:dyDescent="0.25">
      <c r="B196" s="100"/>
      <c r="C196" s="100"/>
      <c r="D196" s="100"/>
      <c r="E196" s="100"/>
      <c r="F196" s="100"/>
      <c r="G196" s="100"/>
      <c r="H196" s="107"/>
      <c r="I196" s="108"/>
      <c r="J196" s="108"/>
      <c r="K196" s="108"/>
      <c r="L196" s="108"/>
      <c r="M196" s="108"/>
      <c r="N196" s="108"/>
      <c r="O196" s="109"/>
    </row>
    <row r="197" spans="2:15" x14ac:dyDescent="0.25">
      <c r="B197" s="100"/>
      <c r="C197" s="100"/>
      <c r="D197" s="100"/>
      <c r="E197" s="100"/>
      <c r="F197" s="100"/>
      <c r="G197" s="100"/>
      <c r="H197" s="107"/>
      <c r="I197" s="108"/>
      <c r="J197" s="108"/>
      <c r="K197" s="108"/>
      <c r="L197" s="108"/>
      <c r="M197" s="108"/>
      <c r="N197" s="108"/>
      <c r="O197" s="109"/>
    </row>
    <row r="198" spans="2:15" x14ac:dyDescent="0.25">
      <c r="B198" s="100"/>
      <c r="C198" s="100"/>
      <c r="D198" s="100"/>
      <c r="E198" s="100"/>
      <c r="F198" s="100"/>
      <c r="G198" s="100"/>
      <c r="H198" s="107"/>
      <c r="I198" s="108"/>
      <c r="J198" s="108"/>
      <c r="K198" s="108"/>
      <c r="L198" s="108"/>
      <c r="M198" s="108"/>
      <c r="N198" s="108"/>
      <c r="O198" s="109"/>
    </row>
    <row r="199" spans="2:15" x14ac:dyDescent="0.25">
      <c r="B199" s="100"/>
      <c r="C199" s="100"/>
      <c r="D199" s="100"/>
      <c r="E199" s="100"/>
      <c r="F199" s="100"/>
      <c r="G199" s="100"/>
      <c r="H199" s="107"/>
      <c r="I199" s="108"/>
      <c r="J199" s="108"/>
      <c r="K199" s="108"/>
      <c r="L199" s="108"/>
      <c r="M199" s="108"/>
      <c r="N199" s="108"/>
      <c r="O199" s="109"/>
    </row>
    <row r="200" spans="2:15" x14ac:dyDescent="0.25">
      <c r="B200" s="100"/>
      <c r="C200" s="100"/>
      <c r="D200" s="100"/>
      <c r="E200" s="100"/>
      <c r="F200" s="100"/>
      <c r="G200" s="100"/>
      <c r="H200" s="107"/>
      <c r="I200" s="108"/>
      <c r="J200" s="108"/>
      <c r="K200" s="108"/>
      <c r="L200" s="108"/>
      <c r="M200" s="108"/>
      <c r="N200" s="108"/>
      <c r="O200" s="109"/>
    </row>
    <row r="201" spans="2:15" x14ac:dyDescent="0.25">
      <c r="B201" s="100"/>
      <c r="C201" s="100"/>
      <c r="D201" s="100"/>
      <c r="E201" s="100"/>
      <c r="F201" s="100"/>
      <c r="G201" s="100"/>
      <c r="H201" s="107"/>
      <c r="I201" s="108"/>
      <c r="J201" s="108"/>
      <c r="K201" s="108"/>
      <c r="L201" s="108"/>
      <c r="M201" s="108"/>
      <c r="N201" s="108"/>
      <c r="O201" s="109"/>
    </row>
    <row r="202" spans="2:15" x14ac:dyDescent="0.25">
      <c r="B202" s="100"/>
      <c r="C202" s="100"/>
      <c r="D202" s="100"/>
      <c r="E202" s="100"/>
      <c r="F202" s="100"/>
      <c r="G202" s="100"/>
      <c r="H202" s="107"/>
      <c r="I202" s="108"/>
      <c r="J202" s="108"/>
      <c r="K202" s="108"/>
      <c r="L202" s="108"/>
      <c r="M202" s="108"/>
      <c r="N202" s="108"/>
      <c r="O202" s="109"/>
    </row>
    <row r="203" spans="2:15" x14ac:dyDescent="0.25">
      <c r="B203" s="100"/>
      <c r="C203" s="100"/>
      <c r="D203" s="100"/>
      <c r="E203" s="100"/>
      <c r="F203" s="100"/>
      <c r="G203" s="100"/>
      <c r="H203" s="107"/>
      <c r="I203" s="108"/>
      <c r="J203" s="108"/>
      <c r="K203" s="108"/>
      <c r="L203" s="108"/>
      <c r="M203" s="108"/>
      <c r="N203" s="108"/>
      <c r="O203" s="109"/>
    </row>
    <row r="204" spans="2:15" x14ac:dyDescent="0.25">
      <c r="B204" s="100"/>
      <c r="C204" s="100"/>
      <c r="D204" s="100"/>
      <c r="E204" s="100"/>
      <c r="F204" s="100"/>
      <c r="G204" s="100"/>
      <c r="H204" s="107"/>
      <c r="I204" s="108"/>
      <c r="J204" s="108"/>
      <c r="K204" s="108"/>
      <c r="L204" s="108"/>
      <c r="M204" s="108"/>
      <c r="N204" s="108"/>
      <c r="O204" s="109"/>
    </row>
    <row r="205" spans="2:15" x14ac:dyDescent="0.25">
      <c r="B205" s="100"/>
      <c r="C205" s="100"/>
      <c r="D205" s="100"/>
      <c r="E205" s="100"/>
      <c r="F205" s="100"/>
      <c r="G205" s="100"/>
      <c r="H205" s="107"/>
      <c r="I205" s="108"/>
      <c r="J205" s="108"/>
      <c r="K205" s="108"/>
      <c r="L205" s="108"/>
      <c r="M205" s="108"/>
      <c r="N205" s="108"/>
      <c r="O205" s="109"/>
    </row>
    <row r="206" spans="2:15" x14ac:dyDescent="0.25">
      <c r="B206" s="100"/>
      <c r="C206" s="100"/>
      <c r="D206" s="100"/>
      <c r="E206" s="100"/>
      <c r="F206" s="100"/>
      <c r="G206" s="100"/>
      <c r="H206" s="107"/>
      <c r="I206" s="108"/>
      <c r="J206" s="108"/>
      <c r="K206" s="108"/>
      <c r="L206" s="108"/>
      <c r="M206" s="108"/>
      <c r="N206" s="108"/>
      <c r="O206" s="109"/>
    </row>
    <row r="207" spans="2:15" x14ac:dyDescent="0.25">
      <c r="B207" s="100"/>
      <c r="C207" s="100"/>
      <c r="D207" s="100"/>
      <c r="E207" s="100"/>
      <c r="F207" s="100"/>
      <c r="G207" s="100"/>
      <c r="H207" s="107"/>
      <c r="I207" s="108"/>
      <c r="J207" s="108"/>
      <c r="K207" s="108"/>
      <c r="L207" s="108"/>
      <c r="M207" s="108"/>
      <c r="N207" s="108"/>
      <c r="O207" s="109"/>
    </row>
    <row r="208" spans="2:15" x14ac:dyDescent="0.25">
      <c r="B208" s="100"/>
      <c r="C208" s="100"/>
      <c r="D208" s="100"/>
      <c r="E208" s="100"/>
      <c r="F208" s="100"/>
      <c r="G208" s="100"/>
      <c r="H208" s="107"/>
      <c r="I208" s="108"/>
      <c r="J208" s="108"/>
      <c r="K208" s="108"/>
      <c r="L208" s="108"/>
      <c r="M208" s="108"/>
      <c r="N208" s="108"/>
      <c r="O208" s="109"/>
    </row>
    <row r="209" spans="2:15" x14ac:dyDescent="0.25">
      <c r="B209" s="100"/>
      <c r="C209" s="100"/>
      <c r="D209" s="100"/>
      <c r="E209" s="100"/>
      <c r="F209" s="100"/>
      <c r="G209" s="100"/>
      <c r="H209" s="107"/>
      <c r="I209" s="108"/>
      <c r="J209" s="108"/>
      <c r="K209" s="108"/>
      <c r="L209" s="108"/>
      <c r="M209" s="108"/>
      <c r="N209" s="108"/>
      <c r="O209" s="109"/>
    </row>
    <row r="210" spans="2:15" x14ac:dyDescent="0.25">
      <c r="B210" s="100"/>
      <c r="C210" s="100"/>
      <c r="D210" s="100"/>
      <c r="E210" s="100"/>
      <c r="F210" s="100"/>
      <c r="G210" s="100"/>
      <c r="H210" s="107"/>
      <c r="I210" s="108"/>
      <c r="J210" s="108"/>
      <c r="K210" s="108"/>
      <c r="L210" s="108"/>
      <c r="M210" s="108"/>
      <c r="N210" s="108"/>
      <c r="O210" s="109"/>
    </row>
    <row r="211" spans="2:15" x14ac:dyDescent="0.25">
      <c r="B211" s="100"/>
      <c r="C211" s="100"/>
      <c r="D211" s="100"/>
      <c r="E211" s="100"/>
      <c r="F211" s="100"/>
      <c r="G211" s="100"/>
      <c r="H211" s="107"/>
      <c r="I211" s="108"/>
      <c r="J211" s="108"/>
      <c r="K211" s="108"/>
      <c r="L211" s="108"/>
      <c r="M211" s="108"/>
      <c r="N211" s="108"/>
      <c r="O211" s="109"/>
    </row>
    <row r="212" spans="2:15" x14ac:dyDescent="0.25">
      <c r="B212" s="100"/>
      <c r="C212" s="100"/>
      <c r="D212" s="100"/>
      <c r="E212" s="100"/>
      <c r="F212" s="100"/>
      <c r="G212" s="100"/>
      <c r="H212" s="107"/>
      <c r="I212" s="108"/>
      <c r="J212" s="108"/>
      <c r="K212" s="108"/>
      <c r="L212" s="108"/>
      <c r="M212" s="108"/>
      <c r="N212" s="108"/>
      <c r="O212" s="109"/>
    </row>
    <row r="213" spans="2:15" x14ac:dyDescent="0.25">
      <c r="B213" s="100"/>
      <c r="C213" s="100"/>
      <c r="D213" s="100"/>
      <c r="E213" s="100"/>
      <c r="F213" s="100"/>
      <c r="G213" s="100"/>
      <c r="H213" s="107"/>
      <c r="I213" s="108"/>
      <c r="J213" s="108"/>
      <c r="K213" s="108"/>
      <c r="L213" s="108"/>
      <c r="M213" s="108"/>
      <c r="N213" s="108"/>
      <c r="O213" s="109"/>
    </row>
    <row r="214" spans="2:15" x14ac:dyDescent="0.25">
      <c r="B214" s="100"/>
      <c r="C214" s="100"/>
      <c r="D214" s="100"/>
      <c r="E214" s="100"/>
      <c r="F214" s="100"/>
      <c r="G214" s="100"/>
      <c r="H214" s="107"/>
      <c r="I214" s="108"/>
      <c r="J214" s="108"/>
      <c r="K214" s="108"/>
      <c r="L214" s="108"/>
      <c r="M214" s="108"/>
      <c r="N214" s="108"/>
      <c r="O214" s="109"/>
    </row>
    <row r="215" spans="2:15" x14ac:dyDescent="0.25">
      <c r="B215" s="100"/>
      <c r="C215" s="100"/>
      <c r="D215" s="100"/>
      <c r="E215" s="100"/>
      <c r="F215" s="100"/>
      <c r="G215" s="100"/>
      <c r="H215" s="107"/>
      <c r="I215" s="108"/>
      <c r="J215" s="108"/>
      <c r="K215" s="108"/>
      <c r="L215" s="108"/>
      <c r="M215" s="108"/>
      <c r="N215" s="108"/>
      <c r="O215" s="109"/>
    </row>
    <row r="216" spans="2:15" x14ac:dyDescent="0.25">
      <c r="B216" s="100"/>
      <c r="C216" s="100"/>
      <c r="D216" s="100"/>
      <c r="E216" s="100"/>
      <c r="F216" s="100"/>
      <c r="G216" s="100"/>
      <c r="H216" s="107"/>
      <c r="I216" s="108"/>
      <c r="J216" s="108"/>
      <c r="K216" s="108"/>
      <c r="L216" s="108"/>
      <c r="M216" s="108"/>
      <c r="N216" s="108"/>
      <c r="O216" s="109"/>
    </row>
    <row r="217" spans="2:15" x14ac:dyDescent="0.25">
      <c r="B217" s="100"/>
      <c r="C217" s="100"/>
      <c r="D217" s="100"/>
      <c r="E217" s="100"/>
      <c r="F217" s="100"/>
      <c r="G217" s="100"/>
      <c r="H217" s="107"/>
      <c r="I217" s="108"/>
      <c r="J217" s="108"/>
      <c r="K217" s="108"/>
      <c r="L217" s="108"/>
      <c r="M217" s="108"/>
      <c r="N217" s="108"/>
      <c r="O217" s="109"/>
    </row>
    <row r="218" spans="2:15" x14ac:dyDescent="0.25">
      <c r="B218" s="100"/>
      <c r="C218" s="100"/>
      <c r="D218" s="100"/>
      <c r="E218" s="100"/>
      <c r="F218" s="100"/>
      <c r="G218" s="100"/>
      <c r="H218" s="107"/>
      <c r="I218" s="108"/>
      <c r="J218" s="108"/>
      <c r="K218" s="108"/>
      <c r="L218" s="108"/>
      <c r="M218" s="108"/>
      <c r="N218" s="108"/>
      <c r="O218" s="109"/>
    </row>
    <row r="219" spans="2:15" x14ac:dyDescent="0.25">
      <c r="B219" s="100"/>
      <c r="C219" s="100"/>
      <c r="D219" s="100"/>
      <c r="E219" s="100"/>
      <c r="F219" s="100"/>
      <c r="G219" s="100"/>
      <c r="H219" s="107"/>
      <c r="I219" s="108"/>
      <c r="J219" s="108"/>
      <c r="K219" s="108"/>
      <c r="L219" s="108"/>
      <c r="M219" s="108"/>
      <c r="N219" s="108"/>
      <c r="O219" s="109"/>
    </row>
    <row r="220" spans="2:15" x14ac:dyDescent="0.25">
      <c r="B220" s="100"/>
      <c r="C220" s="100"/>
      <c r="D220" s="100"/>
      <c r="E220" s="100"/>
      <c r="F220" s="100"/>
      <c r="G220" s="100"/>
      <c r="H220" s="107"/>
      <c r="I220" s="108"/>
      <c r="J220" s="108"/>
      <c r="K220" s="108"/>
      <c r="L220" s="108"/>
      <c r="M220" s="108"/>
      <c r="N220" s="108"/>
      <c r="O220" s="109"/>
    </row>
    <row r="221" spans="2:15" x14ac:dyDescent="0.25">
      <c r="B221" s="100"/>
      <c r="C221" s="100"/>
      <c r="D221" s="100"/>
      <c r="E221" s="100"/>
      <c r="F221" s="100"/>
      <c r="G221" s="100"/>
      <c r="H221" s="107"/>
      <c r="I221" s="108"/>
      <c r="J221" s="108"/>
      <c r="K221" s="108"/>
      <c r="L221" s="108"/>
      <c r="M221" s="108"/>
      <c r="N221" s="108"/>
      <c r="O221" s="109"/>
    </row>
    <row r="222" spans="2:15" x14ac:dyDescent="0.25">
      <c r="B222" s="100"/>
      <c r="C222" s="100"/>
      <c r="D222" s="100"/>
      <c r="E222" s="100"/>
      <c r="F222" s="100"/>
      <c r="G222" s="100"/>
      <c r="H222" s="107"/>
      <c r="I222" s="108"/>
      <c r="J222" s="108"/>
      <c r="K222" s="108"/>
      <c r="L222" s="108"/>
      <c r="M222" s="108"/>
      <c r="N222" s="108"/>
      <c r="O222" s="109"/>
    </row>
    <row r="223" spans="2:15" x14ac:dyDescent="0.25">
      <c r="B223" s="100"/>
      <c r="C223" s="100"/>
      <c r="D223" s="100"/>
      <c r="E223" s="100"/>
      <c r="F223" s="100"/>
      <c r="G223" s="100"/>
      <c r="H223" s="107"/>
      <c r="I223" s="108"/>
      <c r="J223" s="108"/>
      <c r="K223" s="108"/>
      <c r="L223" s="108"/>
      <c r="M223" s="108"/>
      <c r="N223" s="108"/>
      <c r="O223" s="109"/>
    </row>
    <row r="224" spans="2:15" x14ac:dyDescent="0.25">
      <c r="B224" s="100"/>
      <c r="C224" s="100"/>
      <c r="D224" s="100"/>
      <c r="E224" s="100"/>
      <c r="F224" s="100"/>
      <c r="G224" s="100"/>
      <c r="H224" s="107"/>
      <c r="I224" s="108"/>
      <c r="J224" s="108"/>
      <c r="K224" s="108"/>
      <c r="L224" s="108"/>
      <c r="M224" s="108"/>
      <c r="N224" s="108"/>
      <c r="O224" s="109"/>
    </row>
    <row r="225" spans="2:15" x14ac:dyDescent="0.25">
      <c r="B225" s="100"/>
      <c r="C225" s="100"/>
      <c r="D225" s="100"/>
      <c r="E225" s="100"/>
      <c r="F225" s="100"/>
      <c r="G225" s="100"/>
      <c r="H225" s="107"/>
      <c r="I225" s="108"/>
      <c r="J225" s="108"/>
      <c r="K225" s="108"/>
      <c r="L225" s="108"/>
      <c r="M225" s="108"/>
      <c r="N225" s="108"/>
      <c r="O225" s="109"/>
    </row>
    <row r="226" spans="2:15" x14ac:dyDescent="0.25">
      <c r="B226" s="100"/>
      <c r="C226" s="100"/>
      <c r="D226" s="100"/>
      <c r="E226" s="100"/>
      <c r="F226" s="100"/>
      <c r="G226" s="100"/>
      <c r="H226" s="107"/>
      <c r="I226" s="108"/>
      <c r="J226" s="108"/>
      <c r="K226" s="108"/>
      <c r="L226" s="108"/>
      <c r="M226" s="108"/>
      <c r="N226" s="108"/>
      <c r="O226" s="109"/>
    </row>
    <row r="227" spans="2:15" x14ac:dyDescent="0.25">
      <c r="B227" s="100"/>
      <c r="C227" s="100"/>
      <c r="D227" s="100"/>
      <c r="E227" s="100"/>
      <c r="F227" s="100"/>
      <c r="G227" s="100"/>
      <c r="H227" s="107"/>
      <c r="I227" s="108"/>
      <c r="J227" s="108"/>
      <c r="K227" s="108"/>
      <c r="L227" s="108"/>
      <c r="M227" s="108"/>
      <c r="N227" s="108"/>
      <c r="O227" s="109"/>
    </row>
    <row r="228" spans="2:15" x14ac:dyDescent="0.25">
      <c r="B228" s="100"/>
      <c r="C228" s="100"/>
      <c r="D228" s="100"/>
      <c r="E228" s="100"/>
      <c r="F228" s="100"/>
      <c r="G228" s="100"/>
      <c r="H228" s="110"/>
      <c r="I228" s="111"/>
      <c r="J228" s="111"/>
      <c r="K228" s="111"/>
      <c r="L228" s="111"/>
      <c r="M228" s="111"/>
      <c r="N228" s="111"/>
      <c r="O228" s="112"/>
    </row>
  </sheetData>
  <mergeCells count="676">
    <mergeCell ref="A2:O2"/>
    <mergeCell ref="B4:G4"/>
    <mergeCell ref="H4:M4"/>
    <mergeCell ref="N4:O4"/>
    <mergeCell ref="B7:G7"/>
    <mergeCell ref="H7:M7"/>
    <mergeCell ref="N7:O7"/>
    <mergeCell ref="B8:G8"/>
    <mergeCell ref="H8:M8"/>
    <mergeCell ref="N8:O8"/>
    <mergeCell ref="B5:G5"/>
    <mergeCell ref="H5:M5"/>
    <mergeCell ref="N5:O5"/>
    <mergeCell ref="B6:G6"/>
    <mergeCell ref="H6:M6"/>
    <mergeCell ref="N6:O6"/>
    <mergeCell ref="B11:G11"/>
    <mergeCell ref="H11:M11"/>
    <mergeCell ref="N11:O11"/>
    <mergeCell ref="B12:G12"/>
    <mergeCell ref="H12:M12"/>
    <mergeCell ref="N12:O12"/>
    <mergeCell ref="B9:G9"/>
    <mergeCell ref="H9:M9"/>
    <mergeCell ref="N9:O9"/>
    <mergeCell ref="B10:G10"/>
    <mergeCell ref="H10:M10"/>
    <mergeCell ref="N10:O10"/>
    <mergeCell ref="B15:G15"/>
    <mergeCell ref="H15:M15"/>
    <mergeCell ref="N15:O15"/>
    <mergeCell ref="B16:G16"/>
    <mergeCell ref="H16:M16"/>
    <mergeCell ref="N16:O16"/>
    <mergeCell ref="B13:G13"/>
    <mergeCell ref="H13:M13"/>
    <mergeCell ref="N13:O13"/>
    <mergeCell ref="B14:G14"/>
    <mergeCell ref="H14:M14"/>
    <mergeCell ref="N14:O14"/>
    <mergeCell ref="B19:G19"/>
    <mergeCell ref="H19:M19"/>
    <mergeCell ref="N19:O19"/>
    <mergeCell ref="B20:G20"/>
    <mergeCell ref="H20:M20"/>
    <mergeCell ref="N20:O20"/>
    <mergeCell ref="B17:G17"/>
    <mergeCell ref="H17:M17"/>
    <mergeCell ref="N17:O17"/>
    <mergeCell ref="B18:G18"/>
    <mergeCell ref="H18:M18"/>
    <mergeCell ref="N18:O18"/>
    <mergeCell ref="B23:G23"/>
    <mergeCell ref="H23:M23"/>
    <mergeCell ref="N23:O23"/>
    <mergeCell ref="B24:G24"/>
    <mergeCell ref="H24:M24"/>
    <mergeCell ref="N24:O24"/>
    <mergeCell ref="B21:G21"/>
    <mergeCell ref="H21:M21"/>
    <mergeCell ref="N21:O21"/>
    <mergeCell ref="B22:G22"/>
    <mergeCell ref="H22:M22"/>
    <mergeCell ref="N22:O22"/>
    <mergeCell ref="B27:G27"/>
    <mergeCell ref="H27:M27"/>
    <mergeCell ref="N27:O27"/>
    <mergeCell ref="B28:G28"/>
    <mergeCell ref="H28:M28"/>
    <mergeCell ref="N28:O28"/>
    <mergeCell ref="B25:G25"/>
    <mergeCell ref="H25:M25"/>
    <mergeCell ref="N25:O25"/>
    <mergeCell ref="B26:G26"/>
    <mergeCell ref="H26:M26"/>
    <mergeCell ref="N26:O26"/>
    <mergeCell ref="B31:G31"/>
    <mergeCell ref="H31:M31"/>
    <mergeCell ref="N31:O31"/>
    <mergeCell ref="B32:G32"/>
    <mergeCell ref="H32:M32"/>
    <mergeCell ref="N32:O32"/>
    <mergeCell ref="B29:G29"/>
    <mergeCell ref="H29:M29"/>
    <mergeCell ref="N29:O29"/>
    <mergeCell ref="B30:G30"/>
    <mergeCell ref="H30:M30"/>
    <mergeCell ref="N30:O30"/>
    <mergeCell ref="B35:G35"/>
    <mergeCell ref="H35:M35"/>
    <mergeCell ref="N35:O35"/>
    <mergeCell ref="B36:G36"/>
    <mergeCell ref="H36:M36"/>
    <mergeCell ref="N36:O36"/>
    <mergeCell ref="B33:G33"/>
    <mergeCell ref="H33:M33"/>
    <mergeCell ref="N33:O33"/>
    <mergeCell ref="B34:G34"/>
    <mergeCell ref="H34:M34"/>
    <mergeCell ref="N34:O34"/>
    <mergeCell ref="B39:G39"/>
    <mergeCell ref="H39:M39"/>
    <mergeCell ref="N39:O39"/>
    <mergeCell ref="B40:G40"/>
    <mergeCell ref="H40:M40"/>
    <mergeCell ref="N40:O40"/>
    <mergeCell ref="B37:G37"/>
    <mergeCell ref="H37:M37"/>
    <mergeCell ref="N37:O37"/>
    <mergeCell ref="B38:G38"/>
    <mergeCell ref="H38:M38"/>
    <mergeCell ref="N38:O38"/>
    <mergeCell ref="B43:G43"/>
    <mergeCell ref="H43:M43"/>
    <mergeCell ref="N43:O43"/>
    <mergeCell ref="B44:G44"/>
    <mergeCell ref="H44:M44"/>
    <mergeCell ref="N44:O44"/>
    <mergeCell ref="B41:G41"/>
    <mergeCell ref="H41:M41"/>
    <mergeCell ref="N41:O41"/>
    <mergeCell ref="B42:G42"/>
    <mergeCell ref="H42:M42"/>
    <mergeCell ref="N42:O42"/>
    <mergeCell ref="B47:G47"/>
    <mergeCell ref="H47:M47"/>
    <mergeCell ref="N47:O47"/>
    <mergeCell ref="B48:G48"/>
    <mergeCell ref="H48:M48"/>
    <mergeCell ref="N48:O48"/>
    <mergeCell ref="B45:G45"/>
    <mergeCell ref="H45:M45"/>
    <mergeCell ref="N45:O45"/>
    <mergeCell ref="B46:G46"/>
    <mergeCell ref="H46:M46"/>
    <mergeCell ref="N46:O46"/>
    <mergeCell ref="B51:G51"/>
    <mergeCell ref="H51:M51"/>
    <mergeCell ref="N51:O51"/>
    <mergeCell ref="B52:G52"/>
    <mergeCell ref="H52:M52"/>
    <mergeCell ref="N52:O52"/>
    <mergeCell ref="B49:G49"/>
    <mergeCell ref="H49:M49"/>
    <mergeCell ref="N49:O49"/>
    <mergeCell ref="B50:G50"/>
    <mergeCell ref="H50:M50"/>
    <mergeCell ref="N50:O50"/>
    <mergeCell ref="B55:G55"/>
    <mergeCell ref="H55:M55"/>
    <mergeCell ref="N55:O55"/>
    <mergeCell ref="B56:G56"/>
    <mergeCell ref="H56:M56"/>
    <mergeCell ref="N56:O56"/>
    <mergeCell ref="B53:G53"/>
    <mergeCell ref="H53:M53"/>
    <mergeCell ref="N53:O53"/>
    <mergeCell ref="B54:G54"/>
    <mergeCell ref="H54:M54"/>
    <mergeCell ref="N54:O54"/>
    <mergeCell ref="B59:G59"/>
    <mergeCell ref="H59:M59"/>
    <mergeCell ref="N59:O59"/>
    <mergeCell ref="B60:G60"/>
    <mergeCell ref="H60:M60"/>
    <mergeCell ref="N60:O60"/>
    <mergeCell ref="B57:G57"/>
    <mergeCell ref="H57:M57"/>
    <mergeCell ref="N57:O57"/>
    <mergeCell ref="B58:G58"/>
    <mergeCell ref="H58:M58"/>
    <mergeCell ref="N58:O58"/>
    <mergeCell ref="B63:G63"/>
    <mergeCell ref="H63:M63"/>
    <mergeCell ref="N63:O63"/>
    <mergeCell ref="B64:G64"/>
    <mergeCell ref="H64:M64"/>
    <mergeCell ref="N64:O64"/>
    <mergeCell ref="B61:G61"/>
    <mergeCell ref="H61:M61"/>
    <mergeCell ref="N61:O61"/>
    <mergeCell ref="B62:G62"/>
    <mergeCell ref="H62:M62"/>
    <mergeCell ref="N62:O62"/>
    <mergeCell ref="B67:G67"/>
    <mergeCell ref="H67:M67"/>
    <mergeCell ref="N67:O67"/>
    <mergeCell ref="B68:G68"/>
    <mergeCell ref="H68:M68"/>
    <mergeCell ref="N68:O68"/>
    <mergeCell ref="B65:G65"/>
    <mergeCell ref="H65:M65"/>
    <mergeCell ref="N65:O65"/>
    <mergeCell ref="B66:G66"/>
    <mergeCell ref="H66:M66"/>
    <mergeCell ref="N66:O66"/>
    <mergeCell ref="B71:G71"/>
    <mergeCell ref="H71:M71"/>
    <mergeCell ref="N71:O71"/>
    <mergeCell ref="B72:G72"/>
    <mergeCell ref="H72:M72"/>
    <mergeCell ref="N72:O72"/>
    <mergeCell ref="B69:G69"/>
    <mergeCell ref="H69:M69"/>
    <mergeCell ref="N69:O69"/>
    <mergeCell ref="B70:G70"/>
    <mergeCell ref="H70:M70"/>
    <mergeCell ref="N70:O70"/>
    <mergeCell ref="B75:G75"/>
    <mergeCell ref="H75:M75"/>
    <mergeCell ref="N75:O75"/>
    <mergeCell ref="B76:G76"/>
    <mergeCell ref="H76:M76"/>
    <mergeCell ref="N76:O76"/>
    <mergeCell ref="B73:G73"/>
    <mergeCell ref="H73:M73"/>
    <mergeCell ref="N73:O73"/>
    <mergeCell ref="B74:G74"/>
    <mergeCell ref="H74:M74"/>
    <mergeCell ref="N74:O74"/>
    <mergeCell ref="B79:G79"/>
    <mergeCell ref="H79:M79"/>
    <mergeCell ref="N79:O79"/>
    <mergeCell ref="B80:G80"/>
    <mergeCell ref="H80:M80"/>
    <mergeCell ref="N80:O80"/>
    <mergeCell ref="B77:G77"/>
    <mergeCell ref="H77:M77"/>
    <mergeCell ref="N77:O77"/>
    <mergeCell ref="B78:G78"/>
    <mergeCell ref="H78:M78"/>
    <mergeCell ref="N78:O78"/>
    <mergeCell ref="B83:G83"/>
    <mergeCell ref="H83:M83"/>
    <mergeCell ref="N83:O83"/>
    <mergeCell ref="B84:G84"/>
    <mergeCell ref="H84:M84"/>
    <mergeCell ref="N84:O84"/>
    <mergeCell ref="B81:G81"/>
    <mergeCell ref="H81:M81"/>
    <mergeCell ref="N81:O81"/>
    <mergeCell ref="B82:G82"/>
    <mergeCell ref="H82:M82"/>
    <mergeCell ref="N82:O82"/>
    <mergeCell ref="B87:G87"/>
    <mergeCell ref="H87:M87"/>
    <mergeCell ref="N87:O87"/>
    <mergeCell ref="B88:G88"/>
    <mergeCell ref="H88:M88"/>
    <mergeCell ref="N88:O88"/>
    <mergeCell ref="B85:G85"/>
    <mergeCell ref="H85:M85"/>
    <mergeCell ref="N85:O85"/>
    <mergeCell ref="B86:G86"/>
    <mergeCell ref="H86:M86"/>
    <mergeCell ref="N86:O86"/>
    <mergeCell ref="B91:G91"/>
    <mergeCell ref="H91:M91"/>
    <mergeCell ref="N91:O91"/>
    <mergeCell ref="B92:G92"/>
    <mergeCell ref="H92:M92"/>
    <mergeCell ref="N92:O92"/>
    <mergeCell ref="B89:G89"/>
    <mergeCell ref="H89:M89"/>
    <mergeCell ref="N89:O89"/>
    <mergeCell ref="B90:G90"/>
    <mergeCell ref="H90:M90"/>
    <mergeCell ref="N90:O90"/>
    <mergeCell ref="B95:G95"/>
    <mergeCell ref="H95:M95"/>
    <mergeCell ref="N95:O95"/>
    <mergeCell ref="B96:G96"/>
    <mergeCell ref="H96:M96"/>
    <mergeCell ref="N96:O96"/>
    <mergeCell ref="B93:G93"/>
    <mergeCell ref="H93:M93"/>
    <mergeCell ref="N93:O93"/>
    <mergeCell ref="B94:G94"/>
    <mergeCell ref="H94:M94"/>
    <mergeCell ref="N94:O94"/>
    <mergeCell ref="B99:G99"/>
    <mergeCell ref="H99:M99"/>
    <mergeCell ref="N99:O99"/>
    <mergeCell ref="B100:G100"/>
    <mergeCell ref="H100:M100"/>
    <mergeCell ref="N100:O100"/>
    <mergeCell ref="B97:G97"/>
    <mergeCell ref="H97:M97"/>
    <mergeCell ref="N97:O97"/>
    <mergeCell ref="B98:G98"/>
    <mergeCell ref="H98:M98"/>
    <mergeCell ref="N98:O98"/>
    <mergeCell ref="B103:G103"/>
    <mergeCell ref="H103:M103"/>
    <mergeCell ref="N103:O103"/>
    <mergeCell ref="B104:G104"/>
    <mergeCell ref="H104:M104"/>
    <mergeCell ref="N104:O104"/>
    <mergeCell ref="B101:G101"/>
    <mergeCell ref="H101:M101"/>
    <mergeCell ref="N101:O101"/>
    <mergeCell ref="B102:G102"/>
    <mergeCell ref="H102:M102"/>
    <mergeCell ref="N102:O102"/>
    <mergeCell ref="B107:G107"/>
    <mergeCell ref="H107:M107"/>
    <mergeCell ref="N107:O107"/>
    <mergeCell ref="B108:G108"/>
    <mergeCell ref="H108:M108"/>
    <mergeCell ref="N108:O108"/>
    <mergeCell ref="B105:G105"/>
    <mergeCell ref="H105:M105"/>
    <mergeCell ref="N105:O105"/>
    <mergeCell ref="B106:G106"/>
    <mergeCell ref="H106:M106"/>
    <mergeCell ref="N106:O106"/>
    <mergeCell ref="B111:G111"/>
    <mergeCell ref="H111:M111"/>
    <mergeCell ref="N111:O111"/>
    <mergeCell ref="B112:G112"/>
    <mergeCell ref="H112:M112"/>
    <mergeCell ref="N112:O112"/>
    <mergeCell ref="B109:G109"/>
    <mergeCell ref="H109:M109"/>
    <mergeCell ref="N109:O109"/>
    <mergeCell ref="B110:G110"/>
    <mergeCell ref="H110:M110"/>
    <mergeCell ref="N110:O110"/>
    <mergeCell ref="B115:G115"/>
    <mergeCell ref="H115:M115"/>
    <mergeCell ref="N115:O115"/>
    <mergeCell ref="B116:G116"/>
    <mergeCell ref="H116:M116"/>
    <mergeCell ref="N116:O116"/>
    <mergeCell ref="B113:G113"/>
    <mergeCell ref="H113:M113"/>
    <mergeCell ref="N113:O113"/>
    <mergeCell ref="B114:G114"/>
    <mergeCell ref="H114:M114"/>
    <mergeCell ref="N114:O114"/>
    <mergeCell ref="B119:G119"/>
    <mergeCell ref="H119:M119"/>
    <mergeCell ref="N119:O119"/>
    <mergeCell ref="B120:G120"/>
    <mergeCell ref="H120:M120"/>
    <mergeCell ref="N120:O120"/>
    <mergeCell ref="B117:G117"/>
    <mergeCell ref="H117:M117"/>
    <mergeCell ref="N117:O117"/>
    <mergeCell ref="B118:G118"/>
    <mergeCell ref="H118:M118"/>
    <mergeCell ref="N118:O118"/>
    <mergeCell ref="B123:G123"/>
    <mergeCell ref="H123:M123"/>
    <mergeCell ref="N123:O123"/>
    <mergeCell ref="B124:G124"/>
    <mergeCell ref="H124:M124"/>
    <mergeCell ref="N124:O124"/>
    <mergeCell ref="B121:G121"/>
    <mergeCell ref="H121:M121"/>
    <mergeCell ref="N121:O121"/>
    <mergeCell ref="B122:G122"/>
    <mergeCell ref="H122:M122"/>
    <mergeCell ref="N122:O122"/>
    <mergeCell ref="B127:G127"/>
    <mergeCell ref="H127:M127"/>
    <mergeCell ref="N127:O127"/>
    <mergeCell ref="B128:G128"/>
    <mergeCell ref="H128:M128"/>
    <mergeCell ref="N128:O128"/>
    <mergeCell ref="B125:G125"/>
    <mergeCell ref="H125:M125"/>
    <mergeCell ref="N125:O125"/>
    <mergeCell ref="B126:G126"/>
    <mergeCell ref="H126:M126"/>
    <mergeCell ref="N126:O126"/>
    <mergeCell ref="B131:G131"/>
    <mergeCell ref="H131:M131"/>
    <mergeCell ref="N131:O131"/>
    <mergeCell ref="B132:G132"/>
    <mergeCell ref="H132:M132"/>
    <mergeCell ref="N132:O132"/>
    <mergeCell ref="B129:G129"/>
    <mergeCell ref="H129:M129"/>
    <mergeCell ref="N129:O129"/>
    <mergeCell ref="B130:G130"/>
    <mergeCell ref="H130:M130"/>
    <mergeCell ref="N130:O130"/>
    <mergeCell ref="B135:G135"/>
    <mergeCell ref="H135:M135"/>
    <mergeCell ref="N135:O135"/>
    <mergeCell ref="B136:G136"/>
    <mergeCell ref="H136:M136"/>
    <mergeCell ref="N136:O136"/>
    <mergeCell ref="B133:G133"/>
    <mergeCell ref="H133:M133"/>
    <mergeCell ref="N133:O133"/>
    <mergeCell ref="B134:G134"/>
    <mergeCell ref="H134:M134"/>
    <mergeCell ref="N134:O134"/>
    <mergeCell ref="B139:G139"/>
    <mergeCell ref="H139:M139"/>
    <mergeCell ref="N139:O139"/>
    <mergeCell ref="B140:G140"/>
    <mergeCell ref="H140:M140"/>
    <mergeCell ref="N140:O140"/>
    <mergeCell ref="B137:G137"/>
    <mergeCell ref="H137:M137"/>
    <mergeCell ref="N137:O137"/>
    <mergeCell ref="B138:G138"/>
    <mergeCell ref="H138:M138"/>
    <mergeCell ref="N138:O138"/>
    <mergeCell ref="B143:G143"/>
    <mergeCell ref="H143:M143"/>
    <mergeCell ref="N143:O143"/>
    <mergeCell ref="B144:G144"/>
    <mergeCell ref="H144:M144"/>
    <mergeCell ref="N144:O144"/>
    <mergeCell ref="B141:G141"/>
    <mergeCell ref="H141:M141"/>
    <mergeCell ref="N141:O141"/>
    <mergeCell ref="B142:G142"/>
    <mergeCell ref="H142:M142"/>
    <mergeCell ref="N142:O142"/>
    <mergeCell ref="B147:G147"/>
    <mergeCell ref="H147:M147"/>
    <mergeCell ref="N147:O147"/>
    <mergeCell ref="B148:G148"/>
    <mergeCell ref="H148:M148"/>
    <mergeCell ref="N148:O148"/>
    <mergeCell ref="B145:G145"/>
    <mergeCell ref="H145:M145"/>
    <mergeCell ref="N145:O145"/>
    <mergeCell ref="B146:G146"/>
    <mergeCell ref="H146:M146"/>
    <mergeCell ref="N146:O146"/>
    <mergeCell ref="B151:G151"/>
    <mergeCell ref="H151:M151"/>
    <mergeCell ref="N151:O151"/>
    <mergeCell ref="B152:G152"/>
    <mergeCell ref="H152:M152"/>
    <mergeCell ref="N152:O152"/>
    <mergeCell ref="B149:G149"/>
    <mergeCell ref="H149:M149"/>
    <mergeCell ref="N149:O149"/>
    <mergeCell ref="B150:G150"/>
    <mergeCell ref="H150:M150"/>
    <mergeCell ref="N150:O150"/>
    <mergeCell ref="B155:G155"/>
    <mergeCell ref="H155:M155"/>
    <mergeCell ref="N155:O155"/>
    <mergeCell ref="B156:G156"/>
    <mergeCell ref="H156:M156"/>
    <mergeCell ref="N156:O156"/>
    <mergeCell ref="B153:G153"/>
    <mergeCell ref="H153:M153"/>
    <mergeCell ref="N153:O153"/>
    <mergeCell ref="B154:G154"/>
    <mergeCell ref="H154:M154"/>
    <mergeCell ref="N154:O154"/>
    <mergeCell ref="B159:G159"/>
    <mergeCell ref="H159:M159"/>
    <mergeCell ref="N159:O159"/>
    <mergeCell ref="B160:G160"/>
    <mergeCell ref="H160:M160"/>
    <mergeCell ref="N160:O160"/>
    <mergeCell ref="B157:G157"/>
    <mergeCell ref="H157:M157"/>
    <mergeCell ref="N157:O157"/>
    <mergeCell ref="B158:G158"/>
    <mergeCell ref="H158:M158"/>
    <mergeCell ref="N158:O158"/>
    <mergeCell ref="B163:G163"/>
    <mergeCell ref="H163:M163"/>
    <mergeCell ref="N163:O163"/>
    <mergeCell ref="B164:G164"/>
    <mergeCell ref="H164:M164"/>
    <mergeCell ref="N164:O164"/>
    <mergeCell ref="B161:G161"/>
    <mergeCell ref="H161:M161"/>
    <mergeCell ref="N161:O161"/>
    <mergeCell ref="B162:G162"/>
    <mergeCell ref="H162:M162"/>
    <mergeCell ref="N162:O162"/>
    <mergeCell ref="B167:G167"/>
    <mergeCell ref="H167:M167"/>
    <mergeCell ref="N167:O167"/>
    <mergeCell ref="B168:G168"/>
    <mergeCell ref="H168:M168"/>
    <mergeCell ref="N168:O168"/>
    <mergeCell ref="B165:G165"/>
    <mergeCell ref="H165:M165"/>
    <mergeCell ref="N165:O165"/>
    <mergeCell ref="B166:G166"/>
    <mergeCell ref="H166:M166"/>
    <mergeCell ref="N166:O166"/>
    <mergeCell ref="B171:G171"/>
    <mergeCell ref="H171:M171"/>
    <mergeCell ref="N171:O171"/>
    <mergeCell ref="B172:G172"/>
    <mergeCell ref="H172:M172"/>
    <mergeCell ref="N172:O172"/>
    <mergeCell ref="B169:G169"/>
    <mergeCell ref="H169:M169"/>
    <mergeCell ref="N169:O169"/>
    <mergeCell ref="B170:G170"/>
    <mergeCell ref="H170:M170"/>
    <mergeCell ref="N170:O170"/>
    <mergeCell ref="B175:G175"/>
    <mergeCell ref="H175:M175"/>
    <mergeCell ref="N175:O175"/>
    <mergeCell ref="B176:G176"/>
    <mergeCell ref="H176:M176"/>
    <mergeCell ref="N176:O176"/>
    <mergeCell ref="B173:G173"/>
    <mergeCell ref="H173:M173"/>
    <mergeCell ref="N173:O173"/>
    <mergeCell ref="B174:G174"/>
    <mergeCell ref="H174:M174"/>
    <mergeCell ref="N174:O174"/>
    <mergeCell ref="B179:G179"/>
    <mergeCell ref="H179:M179"/>
    <mergeCell ref="N179:O179"/>
    <mergeCell ref="B180:G180"/>
    <mergeCell ref="H180:M180"/>
    <mergeCell ref="N180:O180"/>
    <mergeCell ref="B177:G177"/>
    <mergeCell ref="H177:M177"/>
    <mergeCell ref="N177:O177"/>
    <mergeCell ref="B178:G178"/>
    <mergeCell ref="H178:M178"/>
    <mergeCell ref="N178:O178"/>
    <mergeCell ref="B183:G183"/>
    <mergeCell ref="H183:M183"/>
    <mergeCell ref="N183:O183"/>
    <mergeCell ref="B184:G184"/>
    <mergeCell ref="H184:M184"/>
    <mergeCell ref="N184:O184"/>
    <mergeCell ref="B181:G181"/>
    <mergeCell ref="H181:M181"/>
    <mergeCell ref="N181:O181"/>
    <mergeCell ref="B182:G182"/>
    <mergeCell ref="H182:M182"/>
    <mergeCell ref="N182:O182"/>
    <mergeCell ref="B187:G187"/>
    <mergeCell ref="H187:M187"/>
    <mergeCell ref="N187:O187"/>
    <mergeCell ref="B188:G188"/>
    <mergeCell ref="H188:M188"/>
    <mergeCell ref="N188:O188"/>
    <mergeCell ref="B185:G185"/>
    <mergeCell ref="H185:M185"/>
    <mergeCell ref="N185:O185"/>
    <mergeCell ref="B186:G186"/>
    <mergeCell ref="H186:M186"/>
    <mergeCell ref="N186:O186"/>
    <mergeCell ref="B191:G191"/>
    <mergeCell ref="H191:M191"/>
    <mergeCell ref="N191:O191"/>
    <mergeCell ref="B192:G192"/>
    <mergeCell ref="H192:M192"/>
    <mergeCell ref="N192:O192"/>
    <mergeCell ref="B189:G189"/>
    <mergeCell ref="H189:M189"/>
    <mergeCell ref="N189:O189"/>
    <mergeCell ref="B190:G190"/>
    <mergeCell ref="H190:M190"/>
    <mergeCell ref="N190:O190"/>
    <mergeCell ref="B195:G195"/>
    <mergeCell ref="H195:M195"/>
    <mergeCell ref="N195:O195"/>
    <mergeCell ref="B196:G196"/>
    <mergeCell ref="H196:M196"/>
    <mergeCell ref="N196:O196"/>
    <mergeCell ref="B193:G193"/>
    <mergeCell ref="H193:M193"/>
    <mergeCell ref="N193:O193"/>
    <mergeCell ref="B194:G194"/>
    <mergeCell ref="H194:M194"/>
    <mergeCell ref="N194:O194"/>
    <mergeCell ref="B199:G199"/>
    <mergeCell ref="H199:M199"/>
    <mergeCell ref="N199:O199"/>
    <mergeCell ref="B200:G200"/>
    <mergeCell ref="H200:M200"/>
    <mergeCell ref="N200:O200"/>
    <mergeCell ref="B197:G197"/>
    <mergeCell ref="H197:M197"/>
    <mergeCell ref="N197:O197"/>
    <mergeCell ref="B198:G198"/>
    <mergeCell ref="H198:M198"/>
    <mergeCell ref="N198:O198"/>
    <mergeCell ref="B203:G203"/>
    <mergeCell ref="H203:M203"/>
    <mergeCell ref="N203:O203"/>
    <mergeCell ref="B204:G204"/>
    <mergeCell ref="H204:M204"/>
    <mergeCell ref="N204:O204"/>
    <mergeCell ref="B201:G201"/>
    <mergeCell ref="H201:M201"/>
    <mergeCell ref="N201:O201"/>
    <mergeCell ref="B202:G202"/>
    <mergeCell ref="H202:M202"/>
    <mergeCell ref="N202:O202"/>
    <mergeCell ref="B207:G207"/>
    <mergeCell ref="H207:M207"/>
    <mergeCell ref="N207:O207"/>
    <mergeCell ref="B208:G208"/>
    <mergeCell ref="H208:M208"/>
    <mergeCell ref="N208:O208"/>
    <mergeCell ref="B205:G205"/>
    <mergeCell ref="H205:M205"/>
    <mergeCell ref="N205:O205"/>
    <mergeCell ref="B206:G206"/>
    <mergeCell ref="H206:M206"/>
    <mergeCell ref="N206:O206"/>
    <mergeCell ref="B211:G211"/>
    <mergeCell ref="H211:M211"/>
    <mergeCell ref="N211:O211"/>
    <mergeCell ref="B212:G212"/>
    <mergeCell ref="H212:M212"/>
    <mergeCell ref="N212:O212"/>
    <mergeCell ref="B209:G209"/>
    <mergeCell ref="H209:M209"/>
    <mergeCell ref="N209:O209"/>
    <mergeCell ref="B210:G210"/>
    <mergeCell ref="H210:M210"/>
    <mergeCell ref="N210:O210"/>
    <mergeCell ref="B215:G215"/>
    <mergeCell ref="H215:M215"/>
    <mergeCell ref="N215:O215"/>
    <mergeCell ref="B216:G216"/>
    <mergeCell ref="H216:M216"/>
    <mergeCell ref="N216:O216"/>
    <mergeCell ref="B213:G213"/>
    <mergeCell ref="H213:M213"/>
    <mergeCell ref="N213:O213"/>
    <mergeCell ref="B214:G214"/>
    <mergeCell ref="H214:M214"/>
    <mergeCell ref="N214:O214"/>
    <mergeCell ref="B219:G219"/>
    <mergeCell ref="H219:M219"/>
    <mergeCell ref="N219:O219"/>
    <mergeCell ref="B220:G220"/>
    <mergeCell ref="H220:M220"/>
    <mergeCell ref="N220:O220"/>
    <mergeCell ref="B217:G217"/>
    <mergeCell ref="H217:M217"/>
    <mergeCell ref="N217:O217"/>
    <mergeCell ref="B218:G218"/>
    <mergeCell ref="H218:M218"/>
    <mergeCell ref="N218:O218"/>
    <mergeCell ref="B223:G223"/>
    <mergeCell ref="H223:M223"/>
    <mergeCell ref="N223:O223"/>
    <mergeCell ref="B224:G224"/>
    <mergeCell ref="H224:M224"/>
    <mergeCell ref="N224:O224"/>
    <mergeCell ref="B221:G221"/>
    <mergeCell ref="H221:M221"/>
    <mergeCell ref="N221:O221"/>
    <mergeCell ref="B222:G222"/>
    <mergeCell ref="H222:M222"/>
    <mergeCell ref="N222:O222"/>
    <mergeCell ref="B227:G227"/>
    <mergeCell ref="H227:M227"/>
    <mergeCell ref="N227:O227"/>
    <mergeCell ref="B228:G228"/>
    <mergeCell ref="H228:M228"/>
    <mergeCell ref="N228:O228"/>
    <mergeCell ref="B225:G225"/>
    <mergeCell ref="H225:M225"/>
    <mergeCell ref="N225:O225"/>
    <mergeCell ref="B226:G226"/>
    <mergeCell ref="H226:M226"/>
    <mergeCell ref="N226:O226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9</vt:i4>
      </vt:variant>
    </vt:vector>
  </HeadingPairs>
  <TitlesOfParts>
    <vt:vector size="9" baseType="lpstr">
      <vt:lpstr>Onderwerpen</vt:lpstr>
      <vt:lpstr>Resultaten</vt:lpstr>
      <vt:lpstr>Onderwerpen (2)</vt:lpstr>
      <vt:lpstr>Resultaten (2)</vt:lpstr>
      <vt:lpstr>JAP 2020</vt:lpstr>
      <vt:lpstr>JAP 2021</vt:lpstr>
      <vt:lpstr>JAP 2022</vt:lpstr>
      <vt:lpstr>JAP 2023</vt:lpstr>
      <vt:lpstr>JAP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</dc:creator>
  <cp:lastModifiedBy>dirk</cp:lastModifiedBy>
  <cp:lastPrinted>2019-11-05T17:31:59Z</cp:lastPrinted>
  <dcterms:created xsi:type="dcterms:W3CDTF">2019-10-07T16:16:09Z</dcterms:created>
  <dcterms:modified xsi:type="dcterms:W3CDTF">2019-11-06T12:58:59Z</dcterms:modified>
</cp:coreProperties>
</file>