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gelijks\SAMENLEVING (administratie)\Biljart\Stroomkanaal\2024 - 2025\"/>
    </mc:Choice>
  </mc:AlternateContent>
  <xr:revisionPtr revIDLastSave="0" documentId="8_{8F792DCF-C095-4057-ACC2-80417F8BC9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lschema" sheetId="6" r:id="rId1"/>
    <sheet name="trekkingsletters" sheetId="3" r:id="rId2"/>
    <sheet name="Blad5" sheetId="5" r:id="rId3"/>
  </sheets>
  <calcPr calcId="191029"/>
</workbook>
</file>

<file path=xl/calcChain.xml><?xml version="1.0" encoding="utf-8"?>
<calcChain xmlns="http://schemas.openxmlformats.org/spreadsheetml/2006/main">
  <c r="Q48" i="6" l="1"/>
  <c r="N48" i="6"/>
  <c r="Q44" i="6"/>
  <c r="N44" i="6"/>
  <c r="G50" i="6"/>
  <c r="D50" i="6"/>
  <c r="N17" i="6"/>
  <c r="Q17" i="6"/>
  <c r="N18" i="6"/>
  <c r="Q18" i="6"/>
  <c r="N19" i="6"/>
  <c r="Q19" i="6"/>
  <c r="N20" i="6"/>
  <c r="Q20" i="6"/>
  <c r="N22" i="6"/>
  <c r="Q22" i="6"/>
  <c r="N23" i="6"/>
  <c r="Q23" i="6"/>
  <c r="N24" i="6"/>
  <c r="Q24" i="6"/>
  <c r="N25" i="6"/>
  <c r="Q25" i="6"/>
  <c r="N27" i="6"/>
  <c r="Q27" i="6"/>
  <c r="N28" i="6"/>
  <c r="Q28" i="6"/>
  <c r="N29" i="6"/>
  <c r="Q29" i="6"/>
  <c r="N30" i="6"/>
  <c r="Q30" i="6"/>
  <c r="N32" i="6"/>
  <c r="Q32" i="6"/>
  <c r="N33" i="6"/>
  <c r="Q33" i="6"/>
  <c r="N34" i="6"/>
  <c r="Q34" i="6"/>
  <c r="N35" i="6"/>
  <c r="Q35" i="6"/>
  <c r="N37" i="6"/>
  <c r="Q37" i="6"/>
  <c r="N38" i="6"/>
  <c r="Q38" i="6"/>
  <c r="N39" i="6"/>
  <c r="Q39" i="6"/>
  <c r="N40" i="6"/>
  <c r="Q40" i="6"/>
  <c r="N42" i="6"/>
  <c r="Q42" i="6"/>
  <c r="N43" i="6"/>
  <c r="Q43" i="6"/>
  <c r="N45" i="6"/>
  <c r="Q45" i="6"/>
  <c r="N47" i="6"/>
  <c r="Q47" i="6"/>
  <c r="N49" i="6"/>
  <c r="Q49" i="6"/>
  <c r="N50" i="6"/>
  <c r="Q50" i="6"/>
  <c r="G44" i="6"/>
  <c r="D44" i="6"/>
  <c r="G49" i="6"/>
  <c r="D49" i="6"/>
  <c r="G48" i="6"/>
  <c r="D48" i="6"/>
  <c r="G47" i="6"/>
  <c r="D47" i="6"/>
  <c r="G20" i="6"/>
  <c r="D20" i="6"/>
  <c r="G19" i="6"/>
  <c r="D19" i="6"/>
  <c r="G18" i="6"/>
  <c r="D18" i="6"/>
  <c r="G39" i="6" l="1"/>
  <c r="D35" i="6"/>
  <c r="G30" i="6"/>
  <c r="D25" i="6"/>
  <c r="G42" i="6"/>
  <c r="D40" i="6"/>
  <c r="G34" i="6"/>
  <c r="D30" i="6"/>
  <c r="D24" i="6"/>
  <c r="D45" i="6"/>
  <c r="G38" i="6"/>
  <c r="G35" i="6"/>
  <c r="D29" i="6"/>
  <c r="G22" i="6"/>
  <c r="G43" i="6"/>
  <c r="D39" i="6"/>
  <c r="D34" i="6"/>
  <c r="G27" i="6"/>
  <c r="D23" i="6"/>
  <c r="D38" i="6"/>
  <c r="G32" i="6"/>
  <c r="D28" i="6"/>
  <c r="G23" i="6"/>
  <c r="G45" i="6"/>
  <c r="D37" i="6"/>
  <c r="G33" i="6"/>
  <c r="D27" i="6"/>
  <c r="G24" i="6"/>
  <c r="D43" i="6"/>
  <c r="G40" i="6"/>
  <c r="D33" i="6"/>
  <c r="G28" i="6"/>
  <c r="D22" i="6"/>
  <c r="G17" i="6"/>
  <c r="D42" i="6"/>
  <c r="G37" i="6"/>
  <c r="D32" i="6"/>
  <c r="G29" i="6"/>
  <c r="G25" i="6"/>
  <c r="D17" i="6"/>
  <c r="Y6" i="6"/>
  <c r="Y11" i="6"/>
  <c r="Y12" i="6" l="1"/>
  <c r="Y5" i="6"/>
  <c r="Y10" i="6"/>
  <c r="Y9" i="6"/>
  <c r="Y8" i="6"/>
  <c r="Y7" i="6"/>
  <c r="W11" i="6" l="1"/>
  <c r="W12" i="6"/>
  <c r="Q7" i="6"/>
  <c r="N7" i="6" s="1"/>
  <c r="Q8" i="6"/>
  <c r="N8" i="6" s="1"/>
  <c r="Q12" i="6"/>
  <c r="N12" i="6" s="1"/>
  <c r="Q6" i="6"/>
  <c r="N6" i="6" s="1"/>
  <c r="Q11" i="6"/>
  <c r="N11" i="6" s="1"/>
  <c r="Q5" i="6"/>
  <c r="Q9" i="6"/>
  <c r="N9" i="6" s="1"/>
  <c r="Q10" i="6"/>
  <c r="N10" i="6" s="1"/>
  <c r="W5" i="6"/>
  <c r="W8" i="6"/>
  <c r="W10" i="6"/>
  <c r="W9" i="6"/>
  <c r="W6" i="6"/>
  <c r="W7" i="6"/>
  <c r="G11" i="6" l="1"/>
  <c r="D11" i="6" s="1"/>
  <c r="G7" i="6"/>
  <c r="D7" i="6" s="1"/>
  <c r="G8" i="6"/>
  <c r="D8" i="6" s="1"/>
  <c r="G9" i="6"/>
  <c r="D9" i="6" s="1"/>
  <c r="G12" i="6"/>
  <c r="D12" i="6" s="1"/>
  <c r="G10" i="6"/>
  <c r="D10" i="6" s="1"/>
  <c r="G5" i="6"/>
  <c r="D5" i="6" s="1"/>
  <c r="G6" i="6"/>
  <c r="D6" i="6" s="1"/>
  <c r="G53" i="6"/>
  <c r="N5" i="6"/>
  <c r="D53" i="6" l="1"/>
</calcChain>
</file>

<file path=xl/sharedStrings.xml><?xml version="1.0" encoding="utf-8"?>
<sst xmlns="http://schemas.openxmlformats.org/spreadsheetml/2006/main" count="194" uniqueCount="67">
  <si>
    <t>thuis</t>
  </si>
  <si>
    <t>uit</t>
  </si>
  <si>
    <t>-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</si>
  <si>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</si>
  <si>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</si>
  <si>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</si>
  <si>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</si>
  <si>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</si>
  <si>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</si>
  <si>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</si>
  <si>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</si>
  <si>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</si>
  <si>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</si>
  <si>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</si>
  <si>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</si>
  <si>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</si>
  <si>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</si>
  <si>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</si>
  <si>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uitslag</t>
  </si>
  <si>
    <t>S</t>
  </si>
  <si>
    <t>T</t>
  </si>
  <si>
    <t xml:space="preserve">I </t>
  </si>
  <si>
    <t>U</t>
  </si>
  <si>
    <t>V</t>
  </si>
  <si>
    <t>Q</t>
  </si>
  <si>
    <t>W</t>
  </si>
  <si>
    <t>R</t>
  </si>
  <si>
    <t>X</t>
  </si>
  <si>
    <t>Deelnemende teams in poule A</t>
  </si>
  <si>
    <t>Deelnemende teams in poule B</t>
  </si>
  <si>
    <t>wedst. nr.</t>
  </si>
  <si>
    <t>totaal aantal punten</t>
  </si>
  <si>
    <t>poule A</t>
  </si>
  <si>
    <t>poule B</t>
  </si>
  <si>
    <t>…....... Bekerkampioen</t>
  </si>
  <si>
    <t>Bekerprogramma "groene laken" - 2024 - 2025</t>
  </si>
  <si>
    <t>donderdag 21 november 2024</t>
  </si>
  <si>
    <t>donderdag 12 december 2024</t>
  </si>
  <si>
    <t>donderdag 23 januari 2025</t>
  </si>
  <si>
    <t>donderdag 13 februari 2025</t>
  </si>
  <si>
    <t>donderdag 31 oktober 2024</t>
  </si>
  <si>
    <t>donderdag 6 maart 2025</t>
  </si>
  <si>
    <t>donderdag 27 maart 2025</t>
  </si>
  <si>
    <t>donderdag 17 april 2025</t>
  </si>
  <si>
    <t>nummers die nooit gelijk thuis spelen</t>
  </si>
  <si>
    <t>1-7</t>
  </si>
  <si>
    <t>2-3</t>
  </si>
  <si>
    <t>3-1</t>
  </si>
  <si>
    <t>4-2</t>
  </si>
  <si>
    <t>5-6</t>
  </si>
  <si>
    <t xml:space="preserve"> </t>
  </si>
  <si>
    <t>team a1</t>
  </si>
  <si>
    <t>team a2</t>
  </si>
  <si>
    <t>team a3</t>
  </si>
  <si>
    <t>team a4</t>
  </si>
  <si>
    <t>team a5</t>
  </si>
  <si>
    <t>team a6</t>
  </si>
  <si>
    <t>team a7</t>
  </si>
  <si>
    <t>team a8</t>
  </si>
  <si>
    <t>team B1</t>
  </si>
  <si>
    <t>team B2</t>
  </si>
  <si>
    <t>team B3</t>
  </si>
  <si>
    <t>team B4</t>
  </si>
  <si>
    <t>team B5</t>
  </si>
  <si>
    <t>team B6</t>
  </si>
  <si>
    <t>team B7</t>
  </si>
  <si>
    <t>team 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</si>
</sst>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3" x14ac:knownFonts="1"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theme="1"/>
      <name val="Century Schoolbook"/>
      <family val="1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60">
    <xf numFmtId="0" fontId="0" fillId="0" borderId="0" xfId="0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0" xfId="0" applyFont="1" applyBorder="1" applyAlignment="1">
      <alignment horizontal="center" wrapText="1"/>
    </xf>
    <xf numFmtId="0" fontId="4" fillId="0" borderId="11" xfId="0" applyFont="1" applyBorder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0" fontId="0" fillId="0" borderId="13" xfId="0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0" borderId="0" xfId="0" applyFont="1"/>
    <xf numFmtId="0" fontId="0" fillId="0" borderId="4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/>
    <xf numFmtId="0" fontId="12" fillId="0" borderId="9" xfId="0" applyFont="1" applyBorder="1" applyAlignment="1">
      <alignment horizontal="center"/>
    </xf>
    <xf numFmtId="1" fontId="2" fillId="3" borderId="9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" fillId="0" borderId="14" xfId="1" applyNumberFormat="1" applyFont="1" applyBorder="1" applyAlignment="1">
      <alignment horizontal="left"/>
    </xf>
    <xf numFmtId="0" fontId="2" fillId="0" borderId="15" xfId="1" applyNumberFormat="1" applyFont="1" applyBorder="1" applyAlignment="1">
      <alignment horizontal="left"/>
    </xf>
    <xf numFmtId="0" fontId="2" fillId="0" borderId="16" xfId="1" applyNumberFormat="1" applyFont="1" applyBorder="1" applyAlignment="1">
      <alignment horizontal="left"/>
    </xf>
    <xf numFmtId="15" fontId="0" fillId="2" borderId="10" xfId="0" applyNumberFormat="1" applyFill="1" applyBorder="1" applyAlignment="1">
      <alignment horizontal="center"/>
    </xf>
    <xf numFmtId="15" fontId="0" fillId="2" borderId="11" xfId="0" applyNumberFormat="1" applyFill="1" applyBorder="1" applyAlignment="1">
      <alignment horizontal="center"/>
    </xf>
    <xf numFmtId="15" fontId="0" fillId="2" borderId="12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11" fillId="0" borderId="0" xfId="0" applyFont="1" applyAlignment="1">
      <alignment horizontal="center"/>
    </xf>
    <xf numFmtId="49" fontId="0" fillId="0" borderId="0" xfId="0" applyNumberFormat="1"/>
    <xf numFmtId="0" fontId="1" fillId="0" borderId="9" xfId="0" applyFont="1" applyBorder="1"/>
  </cellXfs>
  <cellStyles count="2">
    <cellStyle name="Standaard" xfId="0" builtinId="0"/>
    <cellStyle name="Valuta" xfId="1" builtinId="4"/>
  </cellStyles>
  <dxfs count="25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</dxfs>
  <tableStyles count="0" defaultTableStyle="TableStyleMedium9" defaultPivotStyle="PivotStyleLight16"/>
  <colors>
    <mruColors>
      <color rgb="FF66FF33"/>
      <color rgb="FF0CA425"/>
      <color rgb="FFAEF3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54"/>
  <sheetViews>
    <sheetView showGridLines="0" tabSelected="1" zoomScale="80" zoomScaleNormal="80" workbookViewId="0">
      <selection activeCell="AA24" sqref="AA24"/>
    </sheetView>
  </sheetViews>
  <sheetFormatPr defaultRowHeight="18.75" x14ac:dyDescent="0.3"/>
  <cols>
    <col min="1" max="1" width="1.59765625" customWidth="1"/>
    <col min="3" max="3" width="3.8984375" customWidth="1"/>
    <col min="4" max="4" width="18.5" customWidth="1"/>
    <col min="5" max="6" width="3.5" customWidth="1"/>
    <col min="7" max="7" width="18.19921875" customWidth="1"/>
    <col min="8" max="8" width="3.8984375" customWidth="1"/>
    <col min="9" max="9" width="2.09765625" customWidth="1"/>
    <col min="10" max="10" width="3.8984375" style="3" customWidth="1"/>
    <col min="11" max="11" width="3" customWidth="1"/>
    <col min="12" max="12" width="8.796875" style="22"/>
    <col min="13" max="13" width="3.8984375" customWidth="1"/>
    <col min="14" max="14" width="18.5" customWidth="1"/>
    <col min="15" max="16" width="3.5" customWidth="1"/>
    <col min="17" max="17" width="18.19921875" customWidth="1"/>
    <col min="18" max="18" width="3.8984375" customWidth="1"/>
    <col min="19" max="19" width="2.09765625" customWidth="1"/>
    <col min="20" max="20" width="3.8984375" style="3" customWidth="1"/>
    <col min="22" max="22" width="8.796875" customWidth="1"/>
    <col min="23" max="23" width="9" customWidth="1"/>
    <col min="24" max="24" width="16.796875" customWidth="1"/>
    <col min="25" max="25" width="12.5" customWidth="1"/>
    <col min="26" max="26" width="11" customWidth="1"/>
    <col min="27" max="27" width="8.8984375" customWidth="1"/>
  </cols>
  <sheetData>
    <row r="1" spans="2:26" ht="21.75" thickBot="1" x14ac:dyDescent="0.4">
      <c r="B1" s="41" t="s">
        <v>35</v>
      </c>
      <c r="C1" s="42"/>
      <c r="D1" s="42"/>
      <c r="E1" s="42"/>
      <c r="F1" s="42"/>
      <c r="G1" s="42"/>
      <c r="H1" s="42"/>
      <c r="I1" s="42"/>
      <c r="J1" s="43"/>
      <c r="L1" s="41" t="s">
        <v>35</v>
      </c>
      <c r="M1" s="42"/>
      <c r="N1" s="42"/>
      <c r="O1" s="42"/>
      <c r="P1" s="42"/>
      <c r="Q1" s="42"/>
      <c r="R1" s="42"/>
      <c r="S1" s="42"/>
      <c r="T1" s="43"/>
    </row>
    <row r="2" spans="2:26" ht="10.5" customHeight="1" x14ac:dyDescent="0.3">
      <c r="B2" s="1"/>
      <c r="J2" s="10"/>
      <c r="L2" s="18"/>
      <c r="T2" s="10"/>
    </row>
    <row r="3" spans="2:26" ht="28.5" x14ac:dyDescent="0.45">
      <c r="B3" s="1"/>
      <c r="D3" s="47" t="s">
        <v>28</v>
      </c>
      <c r="E3" s="47"/>
      <c r="F3" s="47"/>
      <c r="G3" s="47"/>
      <c r="J3" s="10"/>
      <c r="L3" s="18"/>
      <c r="N3" s="47" t="s">
        <v>29</v>
      </c>
      <c r="O3" s="47"/>
      <c r="P3" s="47"/>
      <c r="Q3" s="47"/>
      <c r="T3" s="10"/>
    </row>
    <row r="4" spans="2:26" ht="15" customHeight="1" x14ac:dyDescent="0.3">
      <c r="B4" s="1"/>
      <c r="G4" s="16" t="s">
        <v>31</v>
      </c>
      <c r="J4" s="10"/>
      <c r="L4" s="18"/>
      <c r="Q4" s="16" t="s">
        <v>31</v>
      </c>
      <c r="T4" s="10"/>
      <c r="W4" s="17" t="s">
        <v>32</v>
      </c>
      <c r="Y4" s="17" t="s">
        <v>33</v>
      </c>
    </row>
    <row r="5" spans="2:26" s="26" customFormat="1" ht="15" customHeight="1" x14ac:dyDescent="0.25">
      <c r="B5" s="23"/>
      <c r="C5" s="24">
        <v>1</v>
      </c>
      <c r="D5" s="48" t="str">
        <f>VLOOKUP(G5,$W$5:$X$12,2,0)</f>
        <v>team a1</v>
      </c>
      <c r="E5" s="49"/>
      <c r="F5" s="50"/>
      <c r="G5" s="25">
        <f>LARGE($W$5:$W$12,ROW(G1))</f>
        <v>0</v>
      </c>
      <c r="J5" s="27"/>
      <c r="L5" s="28"/>
      <c r="M5" s="24">
        <v>1</v>
      </c>
      <c r="N5" s="48" t="str">
        <f>VLOOKUP(Q5,$Y$5:$Z$12,2,0)</f>
        <v>team B1</v>
      </c>
      <c r="O5" s="49"/>
      <c r="P5" s="50"/>
      <c r="Q5" s="25">
        <f>LARGE($Y$5:$Y$12,ROW(Q1))</f>
        <v>0</v>
      </c>
      <c r="T5" s="27"/>
      <c r="V5" s="29">
        <v>1</v>
      </c>
      <c r="W5" s="25">
        <f t="shared" ref="W5:W12" si="0">(SUMIF($D$17:$D$39,X5,H$17:H$39)+SUMIF($G$17:$G$39,X5,$J$17:$J$39))*(1-ROW()/100000)</f>
        <v>0</v>
      </c>
      <c r="X5" s="59" t="s">
        <v>51</v>
      </c>
      <c r="Y5" s="25">
        <f>(SUMIF($N$17:$N$50,Z5,R$17:R$50)+SUMIF($Q$17:$Q$50,Z5,$T$17:$T$50))*(1-ROW()/100000)</f>
        <v>0</v>
      </c>
      <c r="Z5" s="59" t="s">
        <v>59</v>
      </c>
    </row>
    <row r="6" spans="2:26" s="26" customFormat="1" ht="15" customHeight="1" x14ac:dyDescent="0.25">
      <c r="B6" s="23"/>
      <c r="C6" s="24">
        <v>2</v>
      </c>
      <c r="D6" s="48" t="str">
        <f t="shared" ref="D6:D12" si="1">VLOOKUP(G6,$W$5:$X$12,2,0)</f>
        <v>team a1</v>
      </c>
      <c r="E6" s="49"/>
      <c r="F6" s="50"/>
      <c r="G6" s="25">
        <f t="shared" ref="G6:G12" si="2">LARGE($W$5:$W$12,ROW(G2))</f>
        <v>0</v>
      </c>
      <c r="J6" s="27"/>
      <c r="L6" s="28"/>
      <c r="M6" s="24">
        <v>2</v>
      </c>
      <c r="N6" s="48" t="str">
        <f t="shared" ref="N6:N12" si="3">VLOOKUP(Q6,$Y$5:$Z$12,2,0)</f>
        <v>team B1</v>
      </c>
      <c r="O6" s="49"/>
      <c r="P6" s="50"/>
      <c r="Q6" s="25">
        <f>LARGE($Y$5:$Y$12,ROW(Q2))</f>
        <v>0</v>
      </c>
      <c r="T6" s="27"/>
      <c r="V6" s="29">
        <v>2</v>
      </c>
      <c r="W6" s="25">
        <f t="shared" si="0"/>
        <v>0</v>
      </c>
      <c r="X6" s="59" t="s">
        <v>52</v>
      </c>
      <c r="Y6" s="25">
        <f t="shared" ref="Y6:Y12" si="4">(SUMIF($N$17:$N$50,Z6,R$17:R$50)+SUMIF($Q$17:$Q$50,Z6,$T$17:$T$50))*(1-ROW()/100000)</f>
        <v>0</v>
      </c>
      <c r="Z6" s="59" t="s">
        <v>60</v>
      </c>
    </row>
    <row r="7" spans="2:26" s="26" customFormat="1" ht="15" customHeight="1" x14ac:dyDescent="0.25">
      <c r="B7" s="23"/>
      <c r="C7" s="24">
        <v>3</v>
      </c>
      <c r="D7" s="48" t="str">
        <f t="shared" si="1"/>
        <v>team a1</v>
      </c>
      <c r="E7" s="49"/>
      <c r="F7" s="50"/>
      <c r="G7" s="25">
        <f t="shared" si="2"/>
        <v>0</v>
      </c>
      <c r="J7" s="27"/>
      <c r="L7" s="28"/>
      <c r="M7" s="24">
        <v>3</v>
      </c>
      <c r="N7" s="48" t="str">
        <f t="shared" si="3"/>
        <v>team B1</v>
      </c>
      <c r="O7" s="49"/>
      <c r="P7" s="50"/>
      <c r="Q7" s="25">
        <f t="shared" ref="Q7:Q12" si="5">LARGE($Y$5:$Y$12,ROW(Q3))</f>
        <v>0</v>
      </c>
      <c r="T7" s="27"/>
      <c r="V7" s="29">
        <v>3</v>
      </c>
      <c r="W7" s="25">
        <f t="shared" si="0"/>
        <v>0</v>
      </c>
      <c r="X7" s="59" t="s">
        <v>53</v>
      </c>
      <c r="Y7" s="25">
        <f t="shared" si="4"/>
        <v>0</v>
      </c>
      <c r="Z7" s="59" t="s">
        <v>61</v>
      </c>
    </row>
    <row r="8" spans="2:26" s="26" customFormat="1" ht="15" customHeight="1" x14ac:dyDescent="0.25">
      <c r="B8" s="23"/>
      <c r="C8" s="24">
        <v>4</v>
      </c>
      <c r="D8" s="48" t="str">
        <f t="shared" si="1"/>
        <v>team a1</v>
      </c>
      <c r="E8" s="49"/>
      <c r="F8" s="50"/>
      <c r="G8" s="25">
        <f t="shared" si="2"/>
        <v>0</v>
      </c>
      <c r="J8" s="27"/>
      <c r="L8" s="28"/>
      <c r="M8" s="24">
        <v>4</v>
      </c>
      <c r="N8" s="48" t="str">
        <f t="shared" si="3"/>
        <v>team B1</v>
      </c>
      <c r="O8" s="49"/>
      <c r="P8" s="50"/>
      <c r="Q8" s="25">
        <f t="shared" si="5"/>
        <v>0</v>
      </c>
      <c r="T8" s="27"/>
      <c r="V8" s="29">
        <v>4</v>
      </c>
      <c r="W8" s="25">
        <f t="shared" si="0"/>
        <v>0</v>
      </c>
      <c r="X8" s="59" t="s">
        <v>54</v>
      </c>
      <c r="Y8" s="25">
        <f t="shared" si="4"/>
        <v>0</v>
      </c>
      <c r="Z8" s="59" t="s">
        <v>62</v>
      </c>
    </row>
    <row r="9" spans="2:26" s="26" customFormat="1" ht="15" customHeight="1" x14ac:dyDescent="0.25">
      <c r="B9" s="23"/>
      <c r="C9" s="24">
        <v>5</v>
      </c>
      <c r="D9" s="48" t="str">
        <f t="shared" si="1"/>
        <v>team a1</v>
      </c>
      <c r="E9" s="49"/>
      <c r="F9" s="50"/>
      <c r="G9" s="25">
        <f t="shared" si="2"/>
        <v>0</v>
      </c>
      <c r="J9" s="27"/>
      <c r="L9" s="28"/>
      <c r="M9" s="24">
        <v>5</v>
      </c>
      <c r="N9" s="48" t="str">
        <f t="shared" si="3"/>
        <v>team B1</v>
      </c>
      <c r="O9" s="49"/>
      <c r="P9" s="50"/>
      <c r="Q9" s="25">
        <f t="shared" si="5"/>
        <v>0</v>
      </c>
      <c r="T9" s="27"/>
      <c r="V9" s="29">
        <v>5</v>
      </c>
      <c r="W9" s="25">
        <f t="shared" si="0"/>
        <v>0</v>
      </c>
      <c r="X9" s="59" t="s">
        <v>55</v>
      </c>
      <c r="Y9" s="25">
        <f t="shared" si="4"/>
        <v>0</v>
      </c>
      <c r="Z9" s="59" t="s">
        <v>63</v>
      </c>
    </row>
    <row r="10" spans="2:26" s="26" customFormat="1" ht="15" customHeight="1" x14ac:dyDescent="0.25">
      <c r="B10" s="23"/>
      <c r="C10" s="24">
        <v>6</v>
      </c>
      <c r="D10" s="48" t="str">
        <f t="shared" si="1"/>
        <v>team a1</v>
      </c>
      <c r="E10" s="49"/>
      <c r="F10" s="50"/>
      <c r="G10" s="25">
        <f t="shared" si="2"/>
        <v>0</v>
      </c>
      <c r="J10" s="27"/>
      <c r="L10" s="28"/>
      <c r="M10" s="24">
        <v>6</v>
      </c>
      <c r="N10" s="48" t="str">
        <f t="shared" si="3"/>
        <v>team B1</v>
      </c>
      <c r="O10" s="49"/>
      <c r="P10" s="50"/>
      <c r="Q10" s="25">
        <f t="shared" si="5"/>
        <v>0</v>
      </c>
      <c r="T10" s="27"/>
      <c r="V10" s="29">
        <v>6</v>
      </c>
      <c r="W10" s="25">
        <f t="shared" si="0"/>
        <v>0</v>
      </c>
      <c r="X10" s="59" t="s">
        <v>56</v>
      </c>
      <c r="Y10" s="25">
        <f t="shared" si="4"/>
        <v>0</v>
      </c>
      <c r="Z10" s="59" t="s">
        <v>64</v>
      </c>
    </row>
    <row r="11" spans="2:26" s="26" customFormat="1" ht="15" customHeight="1" x14ac:dyDescent="0.25">
      <c r="B11" s="23"/>
      <c r="C11" s="24">
        <v>7</v>
      </c>
      <c r="D11" s="48" t="str">
        <f t="shared" si="1"/>
        <v>team a1</v>
      </c>
      <c r="E11" s="49"/>
      <c r="F11" s="50"/>
      <c r="G11" s="25">
        <f t="shared" si="2"/>
        <v>0</v>
      </c>
      <c r="J11" s="27"/>
      <c r="L11" s="28"/>
      <c r="M11" s="24">
        <v>7</v>
      </c>
      <c r="N11" s="48" t="str">
        <f t="shared" si="3"/>
        <v>team B1</v>
      </c>
      <c r="O11" s="49"/>
      <c r="P11" s="50"/>
      <c r="Q11" s="25">
        <f t="shared" si="5"/>
        <v>0</v>
      </c>
      <c r="T11" s="27"/>
      <c r="V11" s="29">
        <v>7</v>
      </c>
      <c r="W11" s="25">
        <f t="shared" si="0"/>
        <v>0</v>
      </c>
      <c r="X11" s="59" t="s">
        <v>57</v>
      </c>
      <c r="Y11" s="25">
        <f t="shared" si="4"/>
        <v>0</v>
      </c>
      <c r="Z11" s="59" t="s">
        <v>65</v>
      </c>
    </row>
    <row r="12" spans="2:26" s="26" customFormat="1" ht="15" customHeight="1" x14ac:dyDescent="0.25">
      <c r="B12" s="23"/>
      <c r="C12" s="24">
        <v>8</v>
      </c>
      <c r="D12" s="48" t="str">
        <f t="shared" si="1"/>
        <v>team a1</v>
      </c>
      <c r="E12" s="49"/>
      <c r="F12" s="50"/>
      <c r="G12" s="25">
        <f t="shared" si="2"/>
        <v>0</v>
      </c>
      <c r="J12" s="27"/>
      <c r="L12" s="28"/>
      <c r="M12" s="24">
        <v>8</v>
      </c>
      <c r="N12" s="48" t="str">
        <f t="shared" si="3"/>
        <v>team B1</v>
      </c>
      <c r="O12" s="49"/>
      <c r="P12" s="50"/>
      <c r="Q12" s="25">
        <f t="shared" si="5"/>
        <v>0</v>
      </c>
      <c r="T12" s="27"/>
      <c r="V12" s="29">
        <v>8</v>
      </c>
      <c r="W12" s="25">
        <f t="shared" si="0"/>
        <v>0</v>
      </c>
      <c r="X12" s="59" t="s">
        <v>58</v>
      </c>
      <c r="Y12" s="25">
        <f t="shared" si="4"/>
        <v>0</v>
      </c>
      <c r="Z12" s="59" t="s">
        <v>66</v>
      </c>
    </row>
    <row r="13" spans="2:26" ht="15" customHeight="1" thickBot="1" x14ac:dyDescent="0.35">
      <c r="B13" s="2"/>
      <c r="C13" s="3"/>
      <c r="J13" s="10"/>
      <c r="L13" s="18"/>
      <c r="M13" s="3"/>
      <c r="T13" s="10"/>
    </row>
    <row r="14" spans="2:26" ht="15" customHeight="1" x14ac:dyDescent="0.45">
      <c r="B14" s="4" t="s">
        <v>30</v>
      </c>
      <c r="C14" s="44" t="s">
        <v>0</v>
      </c>
      <c r="D14" s="44"/>
      <c r="E14" s="5"/>
      <c r="F14" s="44" t="s">
        <v>1</v>
      </c>
      <c r="G14" s="44"/>
      <c r="H14" s="45" t="s">
        <v>18</v>
      </c>
      <c r="I14" s="45"/>
      <c r="J14" s="46"/>
      <c r="L14" s="19" t="s">
        <v>30</v>
      </c>
      <c r="M14" s="44" t="s">
        <v>0</v>
      </c>
      <c r="N14" s="44"/>
      <c r="O14" s="5"/>
      <c r="P14" s="44" t="s">
        <v>1</v>
      </c>
      <c r="Q14" s="44"/>
      <c r="R14" s="45" t="s">
        <v>18</v>
      </c>
      <c r="S14" s="45"/>
      <c r="T14" s="46"/>
    </row>
    <row r="15" spans="2:26" ht="15" customHeight="1" x14ac:dyDescent="0.45">
      <c r="B15" s="12"/>
      <c r="C15" s="30"/>
      <c r="D15" s="30"/>
      <c r="E15" s="31"/>
      <c r="F15" s="30"/>
      <c r="G15" s="30"/>
      <c r="H15" s="32"/>
      <c r="I15" s="32"/>
      <c r="J15" s="13"/>
      <c r="L15" s="20"/>
      <c r="M15" s="30"/>
      <c r="N15" s="30"/>
      <c r="O15" s="31"/>
      <c r="P15" s="30"/>
      <c r="Q15" s="30"/>
      <c r="R15" s="32"/>
      <c r="S15" s="32"/>
      <c r="T15" s="13"/>
    </row>
    <row r="16" spans="2:26" ht="15" customHeight="1" x14ac:dyDescent="0.3">
      <c r="B16" s="54" t="s">
        <v>40</v>
      </c>
      <c r="C16" s="55"/>
      <c r="D16" s="55"/>
      <c r="E16" s="55"/>
      <c r="F16" s="55"/>
      <c r="G16" s="55"/>
      <c r="H16" s="55"/>
      <c r="I16" s="55"/>
      <c r="J16" s="56"/>
      <c r="L16" s="54" t="s">
        <v>40</v>
      </c>
      <c r="M16" s="55"/>
      <c r="N16" s="55"/>
      <c r="O16" s="55"/>
      <c r="P16" s="55"/>
      <c r="Q16" s="55"/>
      <c r="R16" s="55"/>
      <c r="S16" s="55"/>
      <c r="T16" s="56"/>
    </row>
    <row r="17" spans="2:23" ht="15" customHeight="1" x14ac:dyDescent="0.3">
      <c r="B17" s="18">
        <v>1</v>
      </c>
      <c r="C17" s="3"/>
      <c r="D17" s="3" t="str">
        <f>X5</f>
        <v>team a1</v>
      </c>
      <c r="E17" s="33" t="s">
        <v>2</v>
      </c>
      <c r="F17" s="3"/>
      <c r="G17" s="3" t="str">
        <f>X6</f>
        <v>team a2</v>
      </c>
      <c r="H17" s="11"/>
      <c r="I17" s="9" t="s">
        <v>2</v>
      </c>
      <c r="J17" s="14"/>
      <c r="L17" s="18">
        <v>1</v>
      </c>
      <c r="M17" s="3"/>
      <c r="N17" s="3" t="str">
        <f>Z5</f>
        <v>team B1</v>
      </c>
      <c r="O17" s="33" t="s">
        <v>2</v>
      </c>
      <c r="P17" s="3"/>
      <c r="Q17" s="3" t="str">
        <f>Z6</f>
        <v>team B2</v>
      </c>
      <c r="R17" s="11"/>
      <c r="S17" s="9" t="s">
        <v>2</v>
      </c>
      <c r="T17" s="14"/>
    </row>
    <row r="18" spans="2:23" ht="15" customHeight="1" x14ac:dyDescent="0.3">
      <c r="B18" s="18">
        <v>2</v>
      </c>
      <c r="C18" s="3"/>
      <c r="D18" s="3" t="str">
        <f>X8</f>
        <v>team a4</v>
      </c>
      <c r="E18" s="33" t="s">
        <v>2</v>
      </c>
      <c r="F18" s="3"/>
      <c r="G18" s="34" t="str">
        <f>X11</f>
        <v>team a7</v>
      </c>
      <c r="H18" s="11"/>
      <c r="I18" s="9" t="s">
        <v>2</v>
      </c>
      <c r="J18" s="14"/>
      <c r="L18" s="18">
        <v>2</v>
      </c>
      <c r="M18" s="3"/>
      <c r="N18" s="3" t="str">
        <f>Z7</f>
        <v>team B3</v>
      </c>
      <c r="O18" s="33" t="s">
        <v>2</v>
      </c>
      <c r="P18" s="3"/>
      <c r="Q18" s="34" t="str">
        <f>Z12</f>
        <v>team B8</v>
      </c>
      <c r="R18" s="11"/>
      <c r="S18" s="9" t="s">
        <v>2</v>
      </c>
      <c r="T18" s="14"/>
      <c r="W18" s="58" t="s">
        <v>44</v>
      </c>
    </row>
    <row r="19" spans="2:23" ht="15" customHeight="1" x14ac:dyDescent="0.3">
      <c r="B19" s="18">
        <v>3</v>
      </c>
      <c r="C19" s="3"/>
      <c r="D19" s="3" t="str">
        <f>X10</f>
        <v>team a6</v>
      </c>
      <c r="E19" s="33" t="s">
        <v>2</v>
      </c>
      <c r="F19" s="3"/>
      <c r="G19" s="34" t="str">
        <f>X9</f>
        <v>team a5</v>
      </c>
      <c r="H19" s="11" t="s">
        <v>50</v>
      </c>
      <c r="I19" s="9" t="s">
        <v>2</v>
      </c>
      <c r="J19" s="14" t="s">
        <v>50</v>
      </c>
      <c r="L19" s="18">
        <v>3</v>
      </c>
      <c r="M19" s="3"/>
      <c r="N19" s="3" t="str">
        <f>Z8</f>
        <v>team B4</v>
      </c>
      <c r="O19" s="33" t="s">
        <v>2</v>
      </c>
      <c r="P19" s="3"/>
      <c r="Q19" s="34" t="str">
        <f>Z11</f>
        <v>team B7</v>
      </c>
      <c r="R19" s="11"/>
      <c r="S19" s="9" t="s">
        <v>2</v>
      </c>
      <c r="T19" s="14"/>
      <c r="W19" s="58" t="s">
        <v>45</v>
      </c>
    </row>
    <row r="20" spans="2:23" ht="15" customHeight="1" thickBot="1" x14ac:dyDescent="0.35">
      <c r="B20" s="18">
        <v>4</v>
      </c>
      <c r="C20" s="3"/>
      <c r="D20" s="3" t="str">
        <f>X7</f>
        <v>team a3</v>
      </c>
      <c r="E20" s="33" t="s">
        <v>2</v>
      </c>
      <c r="F20" s="3"/>
      <c r="G20" s="3" t="str">
        <f>X12</f>
        <v>team a8</v>
      </c>
      <c r="H20" s="11"/>
      <c r="I20" s="9" t="s">
        <v>2</v>
      </c>
      <c r="J20" s="14"/>
      <c r="L20" s="18">
        <v>4</v>
      </c>
      <c r="M20" s="3"/>
      <c r="N20" s="3" t="str">
        <f>Z10</f>
        <v>team B6</v>
      </c>
      <c r="O20" s="33" t="s">
        <v>2</v>
      </c>
      <c r="P20" s="3"/>
      <c r="Q20" s="3" t="str">
        <f>Z9</f>
        <v>team B5</v>
      </c>
      <c r="R20" s="11"/>
      <c r="S20" s="9" t="s">
        <v>2</v>
      </c>
      <c r="T20" s="14"/>
      <c r="W20" s="58" t="s">
        <v>46</v>
      </c>
    </row>
    <row r="21" spans="2:23" ht="15" customHeight="1" x14ac:dyDescent="0.3">
      <c r="B21" s="38" t="s">
        <v>36</v>
      </c>
      <c r="C21" s="39"/>
      <c r="D21" s="39"/>
      <c r="E21" s="39"/>
      <c r="F21" s="39"/>
      <c r="G21" s="39"/>
      <c r="H21" s="39"/>
      <c r="I21" s="39"/>
      <c r="J21" s="40"/>
      <c r="L21" s="38" t="s">
        <v>36</v>
      </c>
      <c r="M21" s="39"/>
      <c r="N21" s="39"/>
      <c r="O21" s="39"/>
      <c r="P21" s="39"/>
      <c r="Q21" s="39"/>
      <c r="R21" s="39"/>
      <c r="S21" s="39"/>
      <c r="T21" s="40"/>
      <c r="W21" s="58" t="s">
        <v>47</v>
      </c>
    </row>
    <row r="22" spans="2:23" ht="15" customHeight="1" x14ac:dyDescent="0.3">
      <c r="B22" s="18">
        <v>5</v>
      </c>
      <c r="C22" s="3"/>
      <c r="D22" s="3" t="str">
        <f>X6</f>
        <v>team a2</v>
      </c>
      <c r="E22" s="33" t="s">
        <v>2</v>
      </c>
      <c r="F22" s="3"/>
      <c r="G22" s="3" t="str">
        <f>X10</f>
        <v>team a6</v>
      </c>
      <c r="H22" s="11"/>
      <c r="I22" s="9" t="s">
        <v>2</v>
      </c>
      <c r="J22" s="14"/>
      <c r="L22" s="18">
        <v>5</v>
      </c>
      <c r="M22" s="3"/>
      <c r="N22" s="3" t="str">
        <f>Z6</f>
        <v>team B2</v>
      </c>
      <c r="O22" s="33" t="s">
        <v>2</v>
      </c>
      <c r="P22" s="3"/>
      <c r="Q22" s="3" t="str">
        <f>Z10</f>
        <v>team B6</v>
      </c>
      <c r="R22" s="11"/>
      <c r="S22" s="9" t="s">
        <v>2</v>
      </c>
      <c r="T22" s="14"/>
      <c r="W22" s="58" t="s">
        <v>48</v>
      </c>
    </row>
    <row r="23" spans="2:23" ht="15" customHeight="1" x14ac:dyDescent="0.3">
      <c r="B23" s="18">
        <v>6</v>
      </c>
      <c r="C23" s="3"/>
      <c r="D23" s="3" t="str">
        <f>X9</f>
        <v>team a5</v>
      </c>
      <c r="E23" s="33" t="s">
        <v>2</v>
      </c>
      <c r="F23" s="3"/>
      <c r="G23" s="34" t="str">
        <f>X8</f>
        <v>team a4</v>
      </c>
      <c r="H23" s="11"/>
      <c r="I23" s="9" t="s">
        <v>2</v>
      </c>
      <c r="J23" s="14"/>
      <c r="L23" s="18">
        <v>6</v>
      </c>
      <c r="M23" s="3"/>
      <c r="N23" s="3" t="str">
        <f>Z9</f>
        <v>team B5</v>
      </c>
      <c r="O23" s="33" t="s">
        <v>2</v>
      </c>
      <c r="P23" s="3"/>
      <c r="Q23" s="34" t="str">
        <f>Z8</f>
        <v>team B4</v>
      </c>
      <c r="R23" s="11"/>
      <c r="S23" s="9" t="s">
        <v>2</v>
      </c>
      <c r="T23" s="14"/>
      <c r="W23" s="58" t="s">
        <v>49</v>
      </c>
    </row>
    <row r="24" spans="2:23" ht="15" customHeight="1" x14ac:dyDescent="0.3">
      <c r="B24" s="18">
        <v>7</v>
      </c>
      <c r="C24" s="3"/>
      <c r="D24" s="3" t="str">
        <f>X11</f>
        <v>team a7</v>
      </c>
      <c r="E24" s="33" t="s">
        <v>2</v>
      </c>
      <c r="F24" s="3"/>
      <c r="G24" s="3" t="str">
        <f>X7</f>
        <v>team a3</v>
      </c>
      <c r="H24" s="11"/>
      <c r="I24" s="9" t="s">
        <v>2</v>
      </c>
      <c r="J24" s="14"/>
      <c r="L24" s="18">
        <v>7</v>
      </c>
      <c r="M24" s="3"/>
      <c r="N24" s="3" t="str">
        <f>Z11</f>
        <v>team B7</v>
      </c>
      <c r="O24" s="33" t="s">
        <v>2</v>
      </c>
      <c r="P24" s="3"/>
      <c r="Q24" s="3" t="str">
        <f>Z7</f>
        <v>team B3</v>
      </c>
      <c r="R24" s="11"/>
      <c r="S24" s="9" t="s">
        <v>2</v>
      </c>
      <c r="T24" s="14"/>
    </row>
    <row r="25" spans="2:23" ht="15" customHeight="1" thickBot="1" x14ac:dyDescent="0.35">
      <c r="B25" s="21">
        <v>8</v>
      </c>
      <c r="C25" s="3"/>
      <c r="D25" s="3" t="str">
        <f>X12</f>
        <v>team a8</v>
      </c>
      <c r="E25" s="33" t="s">
        <v>2</v>
      </c>
      <c r="F25" s="3"/>
      <c r="G25" s="34" t="str">
        <f>X5</f>
        <v>team a1</v>
      </c>
      <c r="H25" s="11"/>
      <c r="I25" s="9" t="s">
        <v>2</v>
      </c>
      <c r="J25" s="14"/>
      <c r="L25" s="21">
        <v>8</v>
      </c>
      <c r="M25" s="3"/>
      <c r="N25" s="3" t="str">
        <f>Z12</f>
        <v>team B8</v>
      </c>
      <c r="O25" s="33" t="s">
        <v>2</v>
      </c>
      <c r="P25" s="3"/>
      <c r="Q25" s="34" t="str">
        <f>Z5</f>
        <v>team B1</v>
      </c>
      <c r="R25" s="11"/>
      <c r="S25" s="9" t="s">
        <v>2</v>
      </c>
      <c r="T25" s="14"/>
    </row>
    <row r="26" spans="2:23" ht="15" customHeight="1" x14ac:dyDescent="0.3">
      <c r="B26" s="51" t="s">
        <v>37</v>
      </c>
      <c r="C26" s="52"/>
      <c r="D26" s="52"/>
      <c r="E26" s="52"/>
      <c r="F26" s="52"/>
      <c r="G26" s="52"/>
      <c r="H26" s="52"/>
      <c r="I26" s="52"/>
      <c r="J26" s="53"/>
      <c r="L26" s="51" t="s">
        <v>37</v>
      </c>
      <c r="M26" s="52"/>
      <c r="N26" s="52"/>
      <c r="O26" s="52"/>
      <c r="P26" s="52"/>
      <c r="Q26" s="52"/>
      <c r="R26" s="52"/>
      <c r="S26" s="52"/>
      <c r="T26" s="53"/>
    </row>
    <row r="27" spans="2:23" ht="15" customHeight="1" x14ac:dyDescent="0.3">
      <c r="B27" s="18">
        <v>9</v>
      </c>
      <c r="C27" s="3"/>
      <c r="D27" s="3" t="str">
        <f>X7</f>
        <v>team a3</v>
      </c>
      <c r="E27" s="33" t="s">
        <v>2</v>
      </c>
      <c r="F27" s="3"/>
      <c r="G27" s="3" t="str">
        <f>X9</f>
        <v>team a5</v>
      </c>
      <c r="H27" s="11"/>
      <c r="I27" s="9" t="s">
        <v>2</v>
      </c>
      <c r="J27" s="14"/>
      <c r="L27" s="18">
        <v>9</v>
      </c>
      <c r="M27" s="3"/>
      <c r="N27" s="3" t="str">
        <f>Z7</f>
        <v>team B3</v>
      </c>
      <c r="O27" s="33" t="s">
        <v>2</v>
      </c>
      <c r="P27" s="3"/>
      <c r="Q27" s="3" t="str">
        <f>Z9</f>
        <v>team B5</v>
      </c>
      <c r="R27" s="11"/>
      <c r="S27" s="9" t="s">
        <v>2</v>
      </c>
      <c r="T27" s="14"/>
    </row>
    <row r="28" spans="2:23" ht="15" customHeight="1" x14ac:dyDescent="0.3">
      <c r="B28" s="18">
        <v>10</v>
      </c>
      <c r="C28" s="3"/>
      <c r="D28" s="3" t="str">
        <f>X8</f>
        <v>team a4</v>
      </c>
      <c r="E28" s="33" t="s">
        <v>2</v>
      </c>
      <c r="F28" s="3"/>
      <c r="G28" s="34" t="str">
        <f>X6</f>
        <v>team a2</v>
      </c>
      <c r="H28" s="11"/>
      <c r="I28" s="9" t="s">
        <v>2</v>
      </c>
      <c r="J28" s="14"/>
      <c r="L28" s="18">
        <v>10</v>
      </c>
      <c r="M28" s="3"/>
      <c r="N28" s="3" t="str">
        <f>Z8</f>
        <v>team B4</v>
      </c>
      <c r="O28" s="33" t="s">
        <v>2</v>
      </c>
      <c r="P28" s="3"/>
      <c r="Q28" s="34" t="str">
        <f>Z6</f>
        <v>team B2</v>
      </c>
      <c r="R28" s="11"/>
      <c r="S28" s="9" t="s">
        <v>2</v>
      </c>
      <c r="T28" s="14"/>
    </row>
    <row r="29" spans="2:23" ht="15" customHeight="1" x14ac:dyDescent="0.3">
      <c r="B29" s="18">
        <v>11</v>
      </c>
      <c r="C29" s="3"/>
      <c r="D29" s="3" t="str">
        <f>X10</f>
        <v>team a6</v>
      </c>
      <c r="E29" s="33" t="s">
        <v>2</v>
      </c>
      <c r="F29" s="3"/>
      <c r="G29" s="3" t="str">
        <f>X5</f>
        <v>team a1</v>
      </c>
      <c r="H29" s="11"/>
      <c r="I29" s="9" t="s">
        <v>2</v>
      </c>
      <c r="J29" s="14"/>
      <c r="L29" s="18">
        <v>11</v>
      </c>
      <c r="M29" s="3"/>
      <c r="N29" s="3" t="str">
        <f>Z10</f>
        <v>team B6</v>
      </c>
      <c r="O29" s="33" t="s">
        <v>2</v>
      </c>
      <c r="P29" s="3"/>
      <c r="Q29" s="3" t="str">
        <f>Z5</f>
        <v>team B1</v>
      </c>
      <c r="R29" s="11"/>
      <c r="S29" s="9" t="s">
        <v>2</v>
      </c>
      <c r="T29" s="14"/>
    </row>
    <row r="30" spans="2:23" ht="15" customHeight="1" thickBot="1" x14ac:dyDescent="0.35">
      <c r="B30" s="21">
        <v>12</v>
      </c>
      <c r="C30" s="3"/>
      <c r="D30" s="3" t="str">
        <f>X11</f>
        <v>team a7</v>
      </c>
      <c r="E30" s="33" t="s">
        <v>2</v>
      </c>
      <c r="F30" s="3"/>
      <c r="G30" s="34" t="str">
        <f>X12</f>
        <v>team a8</v>
      </c>
      <c r="H30" s="11"/>
      <c r="I30" s="9" t="s">
        <v>2</v>
      </c>
      <c r="J30" s="14"/>
      <c r="L30" s="21">
        <v>12</v>
      </c>
      <c r="M30" s="3"/>
      <c r="N30" s="3" t="str">
        <f>Z11</f>
        <v>team B7</v>
      </c>
      <c r="O30" s="33" t="s">
        <v>2</v>
      </c>
      <c r="P30" s="3"/>
      <c r="Q30" s="34" t="str">
        <f>Z12</f>
        <v>team B8</v>
      </c>
      <c r="R30" s="11"/>
      <c r="S30" s="9" t="s">
        <v>2</v>
      </c>
      <c r="T30" s="14"/>
    </row>
    <row r="31" spans="2:23" ht="15" customHeight="1" x14ac:dyDescent="0.3">
      <c r="B31" s="38" t="s">
        <v>38</v>
      </c>
      <c r="C31" s="39"/>
      <c r="D31" s="39"/>
      <c r="E31" s="39"/>
      <c r="F31" s="39"/>
      <c r="G31" s="39"/>
      <c r="H31" s="39"/>
      <c r="I31" s="39"/>
      <c r="J31" s="40"/>
      <c r="L31" s="38" t="s">
        <v>38</v>
      </c>
      <c r="M31" s="39"/>
      <c r="N31" s="39"/>
      <c r="O31" s="39"/>
      <c r="P31" s="39"/>
      <c r="Q31" s="39"/>
      <c r="R31" s="39"/>
      <c r="S31" s="39"/>
      <c r="T31" s="40"/>
    </row>
    <row r="32" spans="2:23" ht="15" customHeight="1" x14ac:dyDescent="0.3">
      <c r="B32" s="18">
        <v>13</v>
      </c>
      <c r="C32" s="3"/>
      <c r="D32" s="3" t="str">
        <f>X5</f>
        <v>team a1</v>
      </c>
      <c r="E32" s="33" t="s">
        <v>2</v>
      </c>
      <c r="F32" s="3"/>
      <c r="G32" s="3" t="str">
        <f>X8</f>
        <v>team a4</v>
      </c>
      <c r="H32" s="11"/>
      <c r="I32" s="9" t="s">
        <v>2</v>
      </c>
      <c r="J32" s="14"/>
      <c r="L32" s="18">
        <v>13</v>
      </c>
      <c r="M32" s="3"/>
      <c r="N32" s="3" t="str">
        <f>Z5</f>
        <v>team B1</v>
      </c>
      <c r="O32" s="33" t="s">
        <v>2</v>
      </c>
      <c r="P32" s="3"/>
      <c r="Q32" s="3" t="str">
        <f>Z8</f>
        <v>team B4</v>
      </c>
      <c r="R32" s="11"/>
      <c r="S32" s="9" t="s">
        <v>2</v>
      </c>
      <c r="T32" s="14"/>
    </row>
    <row r="33" spans="2:20" ht="15" customHeight="1" x14ac:dyDescent="0.3">
      <c r="B33" s="18">
        <v>14</v>
      </c>
      <c r="C33" s="3"/>
      <c r="D33" s="3" t="str">
        <f>X6</f>
        <v>team a2</v>
      </c>
      <c r="E33" s="33" t="s">
        <v>2</v>
      </c>
      <c r="F33" s="3"/>
      <c r="G33" s="34" t="str">
        <f>X7</f>
        <v>team a3</v>
      </c>
      <c r="H33" s="11"/>
      <c r="I33" s="9" t="s">
        <v>2</v>
      </c>
      <c r="J33" s="14"/>
      <c r="L33" s="18">
        <v>14</v>
      </c>
      <c r="M33" s="3"/>
      <c r="N33" s="3" t="str">
        <f>Z6</f>
        <v>team B2</v>
      </c>
      <c r="O33" s="33" t="s">
        <v>2</v>
      </c>
      <c r="P33" s="3"/>
      <c r="Q33" s="34" t="str">
        <f>Z7</f>
        <v>team B3</v>
      </c>
      <c r="R33" s="11"/>
      <c r="S33" s="9" t="s">
        <v>2</v>
      </c>
      <c r="T33" s="14"/>
    </row>
    <row r="34" spans="2:20" ht="15" customHeight="1" x14ac:dyDescent="0.3">
      <c r="B34" s="18">
        <v>15</v>
      </c>
      <c r="C34" s="3"/>
      <c r="D34" s="3" t="str">
        <f>X9</f>
        <v>team a5</v>
      </c>
      <c r="E34" s="33" t="s">
        <v>2</v>
      </c>
      <c r="F34" s="3"/>
      <c r="G34" s="3" t="str">
        <f>X11</f>
        <v>team a7</v>
      </c>
      <c r="H34" s="11"/>
      <c r="I34" s="9" t="s">
        <v>2</v>
      </c>
      <c r="J34" s="14"/>
      <c r="L34" s="18">
        <v>15</v>
      </c>
      <c r="M34" s="3"/>
      <c r="N34" s="3" t="str">
        <f>Z9</f>
        <v>team B5</v>
      </c>
      <c r="O34" s="33" t="s">
        <v>2</v>
      </c>
      <c r="P34" s="3"/>
      <c r="Q34" s="3" t="str">
        <f>Z11</f>
        <v>team B7</v>
      </c>
      <c r="R34" s="11"/>
      <c r="S34" s="9" t="s">
        <v>2</v>
      </c>
      <c r="T34" s="14"/>
    </row>
    <row r="35" spans="2:20" ht="15" customHeight="1" thickBot="1" x14ac:dyDescent="0.35">
      <c r="B35" s="21">
        <v>16</v>
      </c>
      <c r="C35" s="3"/>
      <c r="D35" s="3" t="str">
        <f>X12</f>
        <v>team a8</v>
      </c>
      <c r="E35" s="33" t="s">
        <v>2</v>
      </c>
      <c r="F35" s="3"/>
      <c r="G35" s="34" t="str">
        <f>X10</f>
        <v>team a6</v>
      </c>
      <c r="H35" s="11"/>
      <c r="I35" s="9" t="s">
        <v>2</v>
      </c>
      <c r="J35" s="14"/>
      <c r="L35" s="21">
        <v>16</v>
      </c>
      <c r="M35" s="3"/>
      <c r="N35" s="3" t="str">
        <f>Z12</f>
        <v>team B8</v>
      </c>
      <c r="O35" s="33" t="s">
        <v>2</v>
      </c>
      <c r="P35" s="3"/>
      <c r="Q35" s="34" t="str">
        <f>Z10</f>
        <v>team B6</v>
      </c>
      <c r="R35" s="11"/>
      <c r="S35" s="9" t="s">
        <v>2</v>
      </c>
      <c r="T35" s="14"/>
    </row>
    <row r="36" spans="2:20" ht="15" customHeight="1" x14ac:dyDescent="0.3">
      <c r="B36" s="38" t="s">
        <v>39</v>
      </c>
      <c r="C36" s="39"/>
      <c r="D36" s="39"/>
      <c r="E36" s="39"/>
      <c r="F36" s="39"/>
      <c r="G36" s="39"/>
      <c r="H36" s="39"/>
      <c r="I36" s="39"/>
      <c r="J36" s="40"/>
      <c r="L36" s="38" t="s">
        <v>39</v>
      </c>
      <c r="M36" s="39"/>
      <c r="N36" s="39"/>
      <c r="O36" s="39"/>
      <c r="P36" s="39"/>
      <c r="Q36" s="39"/>
      <c r="R36" s="39"/>
      <c r="S36" s="39"/>
      <c r="T36" s="40"/>
    </row>
    <row r="37" spans="2:20" ht="15" customHeight="1" x14ac:dyDescent="0.3">
      <c r="B37" s="18">
        <v>17</v>
      </c>
      <c r="C37" s="3"/>
      <c r="D37" s="3" t="str">
        <f>X7</f>
        <v>team a3</v>
      </c>
      <c r="E37" s="33" t="s">
        <v>2</v>
      </c>
      <c r="F37" s="3"/>
      <c r="G37" s="3" t="str">
        <f>X5</f>
        <v>team a1</v>
      </c>
      <c r="H37" s="11"/>
      <c r="I37" s="9" t="s">
        <v>2</v>
      </c>
      <c r="J37" s="14"/>
      <c r="L37" s="18">
        <v>17</v>
      </c>
      <c r="M37" s="3"/>
      <c r="N37" s="3" t="str">
        <f>Z7</f>
        <v>team B3</v>
      </c>
      <c r="O37" s="33" t="s">
        <v>2</v>
      </c>
      <c r="P37" s="3"/>
      <c r="Q37" s="3" t="str">
        <f>Z5</f>
        <v>team B1</v>
      </c>
      <c r="R37" s="11"/>
      <c r="S37" s="9" t="s">
        <v>2</v>
      </c>
      <c r="T37" s="14"/>
    </row>
    <row r="38" spans="2:20" ht="15" customHeight="1" x14ac:dyDescent="0.3">
      <c r="B38" s="18">
        <v>18</v>
      </c>
      <c r="C38" s="3"/>
      <c r="D38" s="3" t="str">
        <f>X8</f>
        <v>team a4</v>
      </c>
      <c r="E38" s="33" t="s">
        <v>2</v>
      </c>
      <c r="F38" s="3"/>
      <c r="G38" s="34" t="str">
        <f>X10</f>
        <v>team a6</v>
      </c>
      <c r="H38" s="11"/>
      <c r="I38" s="9" t="s">
        <v>2</v>
      </c>
      <c r="J38" s="14"/>
      <c r="L38" s="18">
        <v>18</v>
      </c>
      <c r="M38" s="3"/>
      <c r="N38" s="3" t="str">
        <f>Z8</f>
        <v>team B4</v>
      </c>
      <c r="O38" s="33" t="s">
        <v>2</v>
      </c>
      <c r="P38" s="3"/>
      <c r="Q38" s="34" t="str">
        <f>Z10</f>
        <v>team B6</v>
      </c>
      <c r="R38" s="11"/>
      <c r="S38" s="9" t="s">
        <v>2</v>
      </c>
      <c r="T38" s="14"/>
    </row>
    <row r="39" spans="2:20" ht="15" customHeight="1" x14ac:dyDescent="0.3">
      <c r="B39" s="18">
        <v>19</v>
      </c>
      <c r="C39" s="3"/>
      <c r="D39" s="3" t="str">
        <f>X9</f>
        <v>team a5</v>
      </c>
      <c r="E39" s="33" t="s">
        <v>2</v>
      </c>
      <c r="F39" s="3"/>
      <c r="G39" s="3" t="str">
        <f>X12</f>
        <v>team a8</v>
      </c>
      <c r="H39" s="11"/>
      <c r="I39" s="9" t="s">
        <v>2</v>
      </c>
      <c r="J39" s="14"/>
      <c r="L39" s="18">
        <v>19</v>
      </c>
      <c r="M39" s="3"/>
      <c r="N39" s="3" t="str">
        <f>Z9</f>
        <v>team B5</v>
      </c>
      <c r="O39" s="33" t="s">
        <v>2</v>
      </c>
      <c r="P39" s="3"/>
      <c r="Q39" s="3" t="str">
        <f>Z12</f>
        <v>team B8</v>
      </c>
      <c r="R39" s="11"/>
      <c r="S39" s="9" t="s">
        <v>2</v>
      </c>
      <c r="T39" s="14"/>
    </row>
    <row r="40" spans="2:20" ht="15" customHeight="1" thickBot="1" x14ac:dyDescent="0.35">
      <c r="B40" s="21">
        <v>20</v>
      </c>
      <c r="C40" s="3"/>
      <c r="D40" s="3" t="str">
        <f>X11</f>
        <v>team a7</v>
      </c>
      <c r="E40" s="33" t="s">
        <v>2</v>
      </c>
      <c r="F40" s="3"/>
      <c r="G40" s="34" t="str">
        <f>X6</f>
        <v>team a2</v>
      </c>
      <c r="H40" s="11"/>
      <c r="I40" s="9" t="s">
        <v>2</v>
      </c>
      <c r="J40" s="14"/>
      <c r="L40" s="21">
        <v>20</v>
      </c>
      <c r="M40" s="3"/>
      <c r="N40" s="3" t="str">
        <f>Z11</f>
        <v>team B7</v>
      </c>
      <c r="O40" s="33" t="s">
        <v>2</v>
      </c>
      <c r="P40" s="3"/>
      <c r="Q40" s="34" t="str">
        <f>Z6</f>
        <v>team B2</v>
      </c>
      <c r="R40" s="11"/>
      <c r="S40" s="9" t="s">
        <v>2</v>
      </c>
      <c r="T40" s="14"/>
    </row>
    <row r="41" spans="2:20" ht="15" customHeight="1" x14ac:dyDescent="0.3">
      <c r="B41" s="38" t="s">
        <v>41</v>
      </c>
      <c r="C41" s="39"/>
      <c r="D41" s="39"/>
      <c r="E41" s="39"/>
      <c r="F41" s="39"/>
      <c r="G41" s="39"/>
      <c r="H41" s="39"/>
      <c r="I41" s="39"/>
      <c r="J41" s="40"/>
      <c r="L41" s="38" t="s">
        <v>41</v>
      </c>
      <c r="M41" s="39"/>
      <c r="N41" s="39"/>
      <c r="O41" s="39"/>
      <c r="P41" s="39"/>
      <c r="Q41" s="39"/>
      <c r="R41" s="39"/>
      <c r="S41" s="39"/>
      <c r="T41" s="40"/>
    </row>
    <row r="42" spans="2:20" ht="15" customHeight="1" x14ac:dyDescent="0.3">
      <c r="B42" s="18">
        <v>21</v>
      </c>
      <c r="C42" s="3"/>
      <c r="D42" s="3" t="str">
        <f>X5</f>
        <v>team a1</v>
      </c>
      <c r="E42" s="33" t="s">
        <v>2</v>
      </c>
      <c r="F42" s="3"/>
      <c r="G42" s="3" t="str">
        <f>X11</f>
        <v>team a7</v>
      </c>
      <c r="H42" s="11"/>
      <c r="I42" s="9" t="s">
        <v>2</v>
      </c>
      <c r="J42" s="14"/>
      <c r="L42" s="18">
        <v>21</v>
      </c>
      <c r="M42" s="3"/>
      <c r="N42" s="3" t="str">
        <f>Z5</f>
        <v>team B1</v>
      </c>
      <c r="O42" s="33" t="s">
        <v>2</v>
      </c>
      <c r="P42" s="3"/>
      <c r="Q42" s="3" t="str">
        <f>Z11</f>
        <v>team B7</v>
      </c>
      <c r="R42" s="11"/>
      <c r="S42" s="9" t="s">
        <v>2</v>
      </c>
      <c r="T42" s="14"/>
    </row>
    <row r="43" spans="2:20" ht="15" customHeight="1" x14ac:dyDescent="0.3">
      <c r="B43" s="18">
        <v>22</v>
      </c>
      <c r="C43" s="3"/>
      <c r="D43" s="3" t="str">
        <f>X6</f>
        <v>team a2</v>
      </c>
      <c r="E43" s="33" t="s">
        <v>2</v>
      </c>
      <c r="F43" s="3"/>
      <c r="G43" s="34" t="str">
        <f>X9</f>
        <v>team a5</v>
      </c>
      <c r="H43" s="11"/>
      <c r="I43" s="9" t="s">
        <v>2</v>
      </c>
      <c r="J43" s="14"/>
      <c r="L43" s="18">
        <v>22</v>
      </c>
      <c r="M43" s="3"/>
      <c r="N43" s="3" t="str">
        <f>Z6</f>
        <v>team B2</v>
      </c>
      <c r="O43" s="33" t="s">
        <v>2</v>
      </c>
      <c r="P43" s="3"/>
      <c r="Q43" s="34" t="str">
        <f>Z9</f>
        <v>team B5</v>
      </c>
      <c r="R43" s="11"/>
      <c r="S43" s="9" t="s">
        <v>2</v>
      </c>
      <c r="T43" s="14"/>
    </row>
    <row r="44" spans="2:20" ht="15" customHeight="1" x14ac:dyDescent="0.3">
      <c r="B44" s="18">
        <v>23</v>
      </c>
      <c r="C44" s="3"/>
      <c r="D44" s="3" t="str">
        <f>X12</f>
        <v>team a8</v>
      </c>
      <c r="E44" s="33" t="s">
        <v>2</v>
      </c>
      <c r="F44" s="3"/>
      <c r="G44" s="3" t="str">
        <f>X8</f>
        <v>team a4</v>
      </c>
      <c r="H44" s="11"/>
      <c r="I44" s="9" t="s">
        <v>2</v>
      </c>
      <c r="J44" s="14"/>
      <c r="L44" s="18">
        <v>23</v>
      </c>
      <c r="M44" s="3"/>
      <c r="N44" s="3" t="str">
        <f>Z12</f>
        <v>team B8</v>
      </c>
      <c r="O44" s="33" t="s">
        <v>2</v>
      </c>
      <c r="P44" s="3"/>
      <c r="Q44" s="3" t="str">
        <f>Z8</f>
        <v>team B4</v>
      </c>
      <c r="R44" s="11"/>
      <c r="S44" s="9" t="s">
        <v>2</v>
      </c>
      <c r="T44" s="14"/>
    </row>
    <row r="45" spans="2:20" ht="15" customHeight="1" thickBot="1" x14ac:dyDescent="0.35">
      <c r="B45" s="21">
        <v>24</v>
      </c>
      <c r="C45" s="3"/>
      <c r="D45" s="3" t="str">
        <f>X10</f>
        <v>team a6</v>
      </c>
      <c r="E45" s="33" t="s">
        <v>2</v>
      </c>
      <c r="F45" s="3"/>
      <c r="G45" s="34" t="str">
        <f>X7</f>
        <v>team a3</v>
      </c>
      <c r="H45" s="11"/>
      <c r="I45" s="9" t="s">
        <v>2</v>
      </c>
      <c r="J45" s="14"/>
      <c r="L45" s="21">
        <v>24</v>
      </c>
      <c r="M45" s="3"/>
      <c r="N45" s="3" t="str">
        <f>Z10</f>
        <v>team B6</v>
      </c>
      <c r="O45" s="33" t="s">
        <v>2</v>
      </c>
      <c r="P45" s="3"/>
      <c r="Q45" s="34" t="str">
        <f>Z7</f>
        <v>team B3</v>
      </c>
      <c r="R45" s="11"/>
      <c r="S45" s="9" t="s">
        <v>2</v>
      </c>
      <c r="T45" s="14"/>
    </row>
    <row r="46" spans="2:20" ht="15" customHeight="1" x14ac:dyDescent="0.3">
      <c r="B46" s="38" t="s">
        <v>42</v>
      </c>
      <c r="C46" s="39"/>
      <c r="D46" s="39"/>
      <c r="E46" s="39"/>
      <c r="F46" s="39"/>
      <c r="G46" s="39"/>
      <c r="H46" s="39"/>
      <c r="I46" s="39"/>
      <c r="J46" s="40"/>
      <c r="L46" s="38" t="s">
        <v>42</v>
      </c>
      <c r="M46" s="39"/>
      <c r="N46" s="39"/>
      <c r="O46" s="39"/>
      <c r="P46" s="39"/>
      <c r="Q46" s="39"/>
      <c r="R46" s="39"/>
      <c r="S46" s="39"/>
      <c r="T46" s="40"/>
    </row>
    <row r="47" spans="2:20" ht="15" customHeight="1" x14ac:dyDescent="0.3">
      <c r="B47" s="18">
        <v>25</v>
      </c>
      <c r="C47" s="3"/>
      <c r="D47" s="3" t="str">
        <f>X7</f>
        <v>team a3</v>
      </c>
      <c r="E47" s="33" t="s">
        <v>2</v>
      </c>
      <c r="F47" s="3"/>
      <c r="G47" s="3" t="str">
        <f>X8</f>
        <v>team a4</v>
      </c>
      <c r="H47" s="11"/>
      <c r="I47" s="9" t="s">
        <v>2</v>
      </c>
      <c r="J47" s="14"/>
      <c r="L47" s="18">
        <v>25</v>
      </c>
      <c r="M47" s="3"/>
      <c r="N47" s="3" t="str">
        <f>Z7</f>
        <v>team B3</v>
      </c>
      <c r="O47" s="33" t="s">
        <v>2</v>
      </c>
      <c r="P47" s="3"/>
      <c r="Q47" s="3" t="str">
        <f>Z8</f>
        <v>team B4</v>
      </c>
      <c r="R47" s="11"/>
      <c r="S47" s="9" t="s">
        <v>2</v>
      </c>
      <c r="T47" s="14"/>
    </row>
    <row r="48" spans="2:20" ht="15" customHeight="1" x14ac:dyDescent="0.3">
      <c r="B48" s="18">
        <v>26</v>
      </c>
      <c r="C48" s="3"/>
      <c r="D48" s="3" t="str">
        <f>X9</f>
        <v>team a5</v>
      </c>
      <c r="E48" s="33" t="s">
        <v>2</v>
      </c>
      <c r="F48" s="3"/>
      <c r="G48" s="34" t="str">
        <f>X5</f>
        <v>team a1</v>
      </c>
      <c r="H48" s="11"/>
      <c r="I48" s="9" t="s">
        <v>2</v>
      </c>
      <c r="J48" s="14"/>
      <c r="L48" s="18">
        <v>26</v>
      </c>
      <c r="M48" s="3"/>
      <c r="N48" s="3" t="str">
        <f>Z6</f>
        <v>team B2</v>
      </c>
      <c r="O48" s="33" t="s">
        <v>2</v>
      </c>
      <c r="P48" s="3"/>
      <c r="Q48" s="34" t="str">
        <f>Z12</f>
        <v>team B8</v>
      </c>
      <c r="R48" s="11"/>
      <c r="S48" s="9" t="s">
        <v>2</v>
      </c>
      <c r="T48" s="14"/>
    </row>
    <row r="49" spans="2:20" ht="15" customHeight="1" x14ac:dyDescent="0.3">
      <c r="B49" s="18">
        <v>27</v>
      </c>
      <c r="C49" s="3"/>
      <c r="D49" s="3" t="str">
        <f>X11</f>
        <v>team a7</v>
      </c>
      <c r="E49" s="33" t="s">
        <v>2</v>
      </c>
      <c r="F49" s="3"/>
      <c r="G49" s="3" t="str">
        <f>X10</f>
        <v>team a6</v>
      </c>
      <c r="H49" s="11"/>
      <c r="I49" s="9" t="s">
        <v>2</v>
      </c>
      <c r="J49" s="14"/>
      <c r="L49" s="18">
        <v>27</v>
      </c>
      <c r="M49" s="3"/>
      <c r="N49" s="3" t="str">
        <f>Z9</f>
        <v>team B5</v>
      </c>
      <c r="O49" s="33" t="s">
        <v>2</v>
      </c>
      <c r="P49" s="3"/>
      <c r="Q49" s="3" t="str">
        <f>Z5</f>
        <v>team B1</v>
      </c>
      <c r="R49" s="11"/>
      <c r="S49" s="9" t="s">
        <v>2</v>
      </c>
      <c r="T49" s="14"/>
    </row>
    <row r="50" spans="2:20" ht="15" customHeight="1" thickBot="1" x14ac:dyDescent="0.35">
      <c r="B50" s="21">
        <v>28</v>
      </c>
      <c r="C50" s="3"/>
      <c r="D50" s="3" t="str">
        <f>X6</f>
        <v>team a2</v>
      </c>
      <c r="E50" s="33" t="s">
        <v>2</v>
      </c>
      <c r="F50" s="3"/>
      <c r="G50" s="34" t="str">
        <f>X12</f>
        <v>team a8</v>
      </c>
      <c r="H50" s="11"/>
      <c r="I50" s="9" t="s">
        <v>2</v>
      </c>
      <c r="J50" s="14"/>
      <c r="L50" s="21">
        <v>28</v>
      </c>
      <c r="M50" s="3"/>
      <c r="N50" s="3" t="str">
        <f>Z11</f>
        <v>team B7</v>
      </c>
      <c r="O50" s="33" t="s">
        <v>2</v>
      </c>
      <c r="P50" s="3"/>
      <c r="Q50" s="34" t="str">
        <f>Z10</f>
        <v>team B6</v>
      </c>
      <c r="R50" s="11"/>
      <c r="S50" s="9" t="s">
        <v>2</v>
      </c>
      <c r="T50" s="14"/>
    </row>
    <row r="51" spans="2:20" ht="15" customHeight="1" x14ac:dyDescent="0.3">
      <c r="B51" s="38" t="s">
        <v>43</v>
      </c>
      <c r="C51" s="39"/>
      <c r="D51" s="39"/>
      <c r="E51" s="39"/>
      <c r="F51" s="39"/>
      <c r="G51" s="39"/>
      <c r="H51" s="39"/>
      <c r="I51" s="39"/>
      <c r="J51" s="40"/>
      <c r="L51" s="38"/>
      <c r="M51" s="39"/>
      <c r="N51" s="39"/>
      <c r="O51" s="39"/>
      <c r="P51" s="39"/>
      <c r="Q51" s="39"/>
      <c r="R51" s="39"/>
      <c r="S51" s="39"/>
      <c r="T51" s="40"/>
    </row>
    <row r="52" spans="2:20" ht="8.25" customHeight="1" x14ac:dyDescent="0.3">
      <c r="B52" s="2"/>
      <c r="C52" s="3"/>
      <c r="D52" s="3"/>
      <c r="E52" s="33"/>
      <c r="F52" s="3"/>
      <c r="G52" s="3"/>
      <c r="H52" s="3"/>
      <c r="I52" s="3"/>
      <c r="J52" s="10"/>
      <c r="L52" s="18"/>
      <c r="M52" s="3"/>
      <c r="N52" s="3"/>
      <c r="O52" s="3"/>
      <c r="P52" s="3"/>
      <c r="Q52" s="3"/>
      <c r="R52" s="3"/>
      <c r="S52" s="3"/>
      <c r="T52" s="10"/>
    </row>
    <row r="53" spans="2:20" ht="27" customHeight="1" x14ac:dyDescent="0.5">
      <c r="B53" s="2">
        <v>16</v>
      </c>
      <c r="C53" s="3"/>
      <c r="D53" s="3" t="str">
        <f>IF(H37="","winnaar poule A",D5)</f>
        <v>winnaar poule A</v>
      </c>
      <c r="E53" s="33" t="s">
        <v>2</v>
      </c>
      <c r="F53" s="3"/>
      <c r="G53" s="3" t="str">
        <f>IF(H37="","winnaar poule B",N5)</f>
        <v>winnaar poule B</v>
      </c>
      <c r="H53" s="11"/>
      <c r="I53" s="9" t="s">
        <v>2</v>
      </c>
      <c r="J53" s="14"/>
      <c r="L53" s="18"/>
      <c r="M53" s="3"/>
      <c r="N53" s="57" t="s">
        <v>34</v>
      </c>
      <c r="O53" s="57"/>
      <c r="P53" s="57"/>
      <c r="Q53" s="57"/>
      <c r="R53" s="3"/>
      <c r="S53" s="3"/>
      <c r="T53" s="10"/>
    </row>
    <row r="54" spans="2:20" ht="15" customHeight="1" thickBot="1" x14ac:dyDescent="0.35">
      <c r="B54" s="35"/>
      <c r="C54" s="36"/>
      <c r="D54" s="36"/>
      <c r="E54" s="37"/>
      <c r="F54" s="36"/>
      <c r="G54" s="36"/>
      <c r="H54" s="36"/>
      <c r="I54" s="36"/>
      <c r="J54" s="15"/>
      <c r="L54" s="21"/>
      <c r="M54" s="36"/>
      <c r="N54" s="36"/>
      <c r="O54" s="36"/>
      <c r="P54" s="36"/>
      <c r="Q54" s="36"/>
      <c r="R54" s="36"/>
      <c r="S54" s="36"/>
      <c r="T54" s="15"/>
    </row>
  </sheetData>
  <mergeCells count="43">
    <mergeCell ref="B41:J41"/>
    <mergeCell ref="B46:J46"/>
    <mergeCell ref="N53:Q53"/>
    <mergeCell ref="B36:J36"/>
    <mergeCell ref="B51:J51"/>
    <mergeCell ref="L41:T41"/>
    <mergeCell ref="L46:T46"/>
    <mergeCell ref="L31:T31"/>
    <mergeCell ref="L36:T36"/>
    <mergeCell ref="L51:T51"/>
    <mergeCell ref="R14:T14"/>
    <mergeCell ref="L16:T16"/>
    <mergeCell ref="L21:T21"/>
    <mergeCell ref="L26:T26"/>
    <mergeCell ref="M14:N14"/>
    <mergeCell ref="P14:Q14"/>
    <mergeCell ref="B16:J16"/>
    <mergeCell ref="L1:T1"/>
    <mergeCell ref="N3:Q3"/>
    <mergeCell ref="N5:P5"/>
    <mergeCell ref="N6:P6"/>
    <mergeCell ref="N7:P7"/>
    <mergeCell ref="N8:P8"/>
    <mergeCell ref="N9:P9"/>
    <mergeCell ref="N11:P11"/>
    <mergeCell ref="N12:P12"/>
    <mergeCell ref="N10:P10"/>
    <mergeCell ref="B31:J31"/>
    <mergeCell ref="B1:J1"/>
    <mergeCell ref="C14:D14"/>
    <mergeCell ref="F14:G14"/>
    <mergeCell ref="H14:J14"/>
    <mergeCell ref="D3:G3"/>
    <mergeCell ref="D5:F5"/>
    <mergeCell ref="D6:F6"/>
    <mergeCell ref="D7:F7"/>
    <mergeCell ref="D8:F8"/>
    <mergeCell ref="D9:F9"/>
    <mergeCell ref="D10:F10"/>
    <mergeCell ref="D11:F11"/>
    <mergeCell ref="D12:F12"/>
    <mergeCell ref="B21:J21"/>
    <mergeCell ref="B26:J26"/>
  </mergeCells>
  <phoneticPr fontId="9" type="noConversion"/>
  <conditionalFormatting sqref="G5:G12">
    <cfRule type="top10" dxfId="24" priority="14" rank="1"/>
  </conditionalFormatting>
  <conditionalFormatting sqref="H17:H20 R17:R20">
    <cfRule type="cellIs" dxfId="23" priority="147" operator="greaterThan">
      <formula>#REF!</formula>
    </cfRule>
  </conditionalFormatting>
  <conditionalFormatting sqref="H22:H25">
    <cfRule type="cellIs" dxfId="22" priority="8" operator="greaterThan">
      <formula>#REF!</formula>
    </cfRule>
  </conditionalFormatting>
  <conditionalFormatting sqref="H27:H30">
    <cfRule type="cellIs" dxfId="21" priority="6" operator="greaterThan">
      <formula>#REF!</formula>
    </cfRule>
  </conditionalFormatting>
  <conditionalFormatting sqref="H32:H35">
    <cfRule type="cellIs" dxfId="20" priority="4" operator="greaterThan">
      <formula>#REF!</formula>
    </cfRule>
  </conditionalFormatting>
  <conditionalFormatting sqref="H37:H40 H42:H45 H47:H50">
    <cfRule type="cellIs" dxfId="19" priority="2" operator="greaterThan">
      <formula>#REF!</formula>
    </cfRule>
  </conditionalFormatting>
  <conditionalFormatting sqref="H53">
    <cfRule type="cellIs" dxfId="18" priority="89" operator="greaterThan">
      <formula>#REF!</formula>
    </cfRule>
  </conditionalFormatting>
  <conditionalFormatting sqref="J17:J20">
    <cfRule type="cellIs" dxfId="17" priority="9" operator="greaterThan">
      <formula>#REF!</formula>
    </cfRule>
  </conditionalFormatting>
  <conditionalFormatting sqref="J22:J25">
    <cfRule type="cellIs" dxfId="16" priority="7" operator="greaterThan">
      <formula>#REF!</formula>
    </cfRule>
  </conditionalFormatting>
  <conditionalFormatting sqref="J27:J30">
    <cfRule type="cellIs" dxfId="15" priority="5" operator="greaterThan">
      <formula>#REF!</formula>
    </cfRule>
  </conditionalFormatting>
  <conditionalFormatting sqref="J32:J35">
    <cfRule type="cellIs" dxfId="14" priority="3" operator="greaterThan">
      <formula>#REF!</formula>
    </cfRule>
  </conditionalFormatting>
  <conditionalFormatting sqref="J37:J40 J42:J45 J47:J50">
    <cfRule type="cellIs" dxfId="13" priority="1" operator="greaterThan">
      <formula>#REF!</formula>
    </cfRule>
  </conditionalFormatting>
  <conditionalFormatting sqref="J53">
    <cfRule type="cellIs" dxfId="12" priority="88" operator="greaterThan">
      <formula>#REF!</formula>
    </cfRule>
  </conditionalFormatting>
  <conditionalFormatting sqref="Q5:Q12">
    <cfRule type="top10" dxfId="11" priority="10" rank="1"/>
  </conditionalFormatting>
  <conditionalFormatting sqref="R22:R25">
    <cfRule type="cellIs" dxfId="10" priority="41" operator="greaterThan">
      <formula>#REF!</formula>
    </cfRule>
  </conditionalFormatting>
  <conditionalFormatting sqref="R27:R30">
    <cfRule type="cellIs" dxfId="9" priority="35" operator="greaterThan">
      <formula>#REF!</formula>
    </cfRule>
  </conditionalFormatting>
  <conditionalFormatting sqref="R32:R35">
    <cfRule type="cellIs" dxfId="8" priority="29" operator="greaterThan">
      <formula>#REF!</formula>
    </cfRule>
  </conditionalFormatting>
  <conditionalFormatting sqref="R37:R40 R42:R45 R47:R50">
    <cfRule type="cellIs" dxfId="7" priority="23" operator="greaterThan">
      <formula>#REF!</formula>
    </cfRule>
  </conditionalFormatting>
  <conditionalFormatting sqref="T17:T20">
    <cfRule type="cellIs" dxfId="6" priority="113" operator="greaterThan">
      <formula>#REF!</formula>
    </cfRule>
  </conditionalFormatting>
  <conditionalFormatting sqref="T22:T25">
    <cfRule type="cellIs" dxfId="5" priority="40" operator="greaterThan">
      <formula>#REF!</formula>
    </cfRule>
  </conditionalFormatting>
  <conditionalFormatting sqref="T27:T30">
    <cfRule type="cellIs" dxfId="4" priority="34" operator="greaterThan">
      <formula>#REF!</formula>
    </cfRule>
  </conditionalFormatting>
  <conditionalFormatting sqref="T32:T35">
    <cfRule type="cellIs" dxfId="3" priority="28" operator="greaterThan">
      <formula>#REF!</formula>
    </cfRule>
  </conditionalFormatting>
  <conditionalFormatting sqref="T37:T40 T42:T45 T47:T50">
    <cfRule type="cellIs" dxfId="2" priority="22" operator="greaterThan">
      <formula>#REF!</formula>
    </cfRule>
  </conditionalFormatting>
  <conditionalFormatting sqref="W5:W12">
    <cfRule type="top10" dxfId="1" priority="12" rank="1"/>
  </conditionalFormatting>
  <conditionalFormatting sqref="Y5:Y12">
    <cfRule type="top10" dxfId="0" priority="11" rank="1"/>
  </conditionalFormatting>
  <pageMargins left="0.70866141732283472" right="0.70866141732283472" top="0.35433070866141736" bottom="0.15748031496062992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"/>
  <sheetViews>
    <sheetView workbookViewId="0">
      <selection activeCell="D7" sqref="D7"/>
    </sheetView>
  </sheetViews>
  <sheetFormatPr defaultColWidth="8.796875" defaultRowHeight="92.25" x14ac:dyDescent="1.35"/>
  <cols>
    <col min="1" max="4" width="16.69921875" style="7" customWidth="1"/>
    <col min="5" max="16384" width="8.796875" style="7"/>
  </cols>
  <sheetData>
    <row r="1" spans="1:4" s="6" customFormat="1" ht="122.25" customHeight="1" x14ac:dyDescent="0.3">
      <c r="A1" s="8" t="s">
        <v>3</v>
      </c>
      <c r="B1" s="8" t="s">
        <v>9</v>
      </c>
      <c r="C1" s="8" t="s">
        <v>14</v>
      </c>
      <c r="D1" s="8" t="s">
        <v>19</v>
      </c>
    </row>
    <row r="2" spans="1:4" s="6" customFormat="1" ht="122.25" customHeight="1" x14ac:dyDescent="0.3">
      <c r="A2" s="8" t="s">
        <v>4</v>
      </c>
      <c r="B2" s="8" t="s">
        <v>10</v>
      </c>
      <c r="C2" s="8" t="s">
        <v>15</v>
      </c>
      <c r="D2" s="8" t="s">
        <v>20</v>
      </c>
    </row>
    <row r="3" spans="1:4" s="6" customFormat="1" ht="122.25" customHeight="1" x14ac:dyDescent="0.3">
      <c r="A3" s="8" t="s">
        <v>5</v>
      </c>
      <c r="B3" s="8" t="s">
        <v>21</v>
      </c>
      <c r="C3" s="8" t="s">
        <v>16</v>
      </c>
      <c r="D3" s="8" t="s">
        <v>22</v>
      </c>
    </row>
    <row r="4" spans="1:4" s="6" customFormat="1" ht="122.25" customHeight="1" x14ac:dyDescent="0.3">
      <c r="A4" s="8" t="s">
        <v>6</v>
      </c>
      <c r="B4" s="8" t="s">
        <v>11</v>
      </c>
      <c r="C4" s="8" t="s">
        <v>17</v>
      </c>
      <c r="D4" s="8" t="s">
        <v>23</v>
      </c>
    </row>
    <row r="5" spans="1:4" s="6" customFormat="1" ht="122.25" customHeight="1" x14ac:dyDescent="0.3">
      <c r="A5" s="8" t="s">
        <v>7</v>
      </c>
      <c r="B5" s="8" t="s">
        <v>12</v>
      </c>
      <c r="C5" s="8" t="s">
        <v>24</v>
      </c>
      <c r="D5" s="8" t="s">
        <v>25</v>
      </c>
    </row>
    <row r="6" spans="1:4" s="6" customFormat="1" ht="122.25" customHeight="1" x14ac:dyDescent="0.3">
      <c r="A6" s="8" t="s">
        <v>8</v>
      </c>
      <c r="B6" s="8" t="s">
        <v>13</v>
      </c>
      <c r="C6" s="8" t="s">
        <v>26</v>
      </c>
      <c r="D6" s="8" t="s">
        <v>27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T1"/>
  <sheetViews>
    <sheetView workbookViewId="0">
      <selection activeCell="D1" sqref="D1:E48"/>
    </sheetView>
  </sheetViews>
  <sheetFormatPr defaultRowHeight="18.75" x14ac:dyDescent="0.3"/>
  <cols>
    <col min="13" max="13" width="3.8984375" customWidth="1"/>
    <col min="14" max="14" width="18.5" customWidth="1"/>
    <col min="15" max="16" width="3.5" customWidth="1"/>
    <col min="17" max="17" width="18.19921875" customWidth="1"/>
    <col min="18" max="18" width="3.8984375" customWidth="1"/>
    <col min="19" max="19" width="2.09765625" customWidth="1"/>
    <col min="20" max="20" width="3.8984375" style="3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Spelschema</vt:lpstr>
      <vt:lpstr>trekkingsletters</vt:lpstr>
      <vt:lpstr>Blad5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Henk Veneman</dc:creator>
  <cp:lastModifiedBy>Henk Veneman</cp:lastModifiedBy>
  <cp:lastPrinted>2024-06-06T10:04:15Z</cp:lastPrinted>
  <dcterms:created xsi:type="dcterms:W3CDTF">2013-08-23T12:47:46Z</dcterms:created>
  <dcterms:modified xsi:type="dcterms:W3CDTF">2024-07-16T14:27:56Z</dcterms:modified>
</cp:coreProperties>
</file>